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tronicapac-my.sharepoint.com/personal/zhangy229_medtronic_com/Documents/Desktop/"/>
    </mc:Choice>
  </mc:AlternateContent>
  <xr:revisionPtr revIDLastSave="6" documentId="13_ncr:1_{F9C82F82-6DB0-4CA6-AE9F-1F79CCC2AC29}" xr6:coauthVersionLast="47" xr6:coauthVersionMax="47" xr10:uidLastSave="{6C24F799-88CE-4276-82DA-225068F36D51}"/>
  <bookViews>
    <workbookView xWindow="-120" yWindow="-120" windowWidth="29040" windowHeight="15840" activeTab="1" xr2:uid="{DC4C700B-294A-4014-8491-DFFD7D090D16}"/>
  </bookViews>
  <sheets>
    <sheet name="变更记录" sheetId="9" r:id="rId1"/>
    <sheet name="KH设备PM计划" sheetId="2" r:id="rId2"/>
    <sheet name="OEM设备PM计划" sheetId="1" r:id="rId3"/>
    <sheet name="PM执行时间" sheetId="6" r:id="rId4"/>
    <sheet name="Sheet1" sheetId="3" state="hidden" r:id="rId5"/>
  </sheets>
  <definedNames>
    <definedName name="_xlnm._FilterDatabase" localSheetId="1" hidden="1">KH设备PM计划!$A$2:$AP$374</definedName>
    <definedName name="_xlnm._FilterDatabase" localSheetId="2" hidden="1">OEM设备PM计划!$A$2:$AR$390</definedName>
    <definedName name="_xlnm._FilterDatabase" localSheetId="3" hidden="1">PM执行时间!$A$1:$I$1</definedName>
    <definedName name="_xlnm.Print_Titles" localSheetId="1">KH设备PM计划!$1:$2</definedName>
    <definedName name="_xlnm.Print_Titles" localSheetId="2">OEM设备PM计划!$1:$2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6" i="6" l="1"/>
  <c r="D46" i="6"/>
  <c r="AD75" i="1" a="1"/>
  <c r="AD75" i="1" s="1"/>
  <c r="B5" i="6"/>
  <c r="C5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7" i="6"/>
  <c r="E48" i="6"/>
  <c r="D5" i="6"/>
  <c r="AN376" i="1" l="1" a="1"/>
  <c r="AN376" i="1" s="1"/>
  <c r="AN380" i="1" a="1"/>
  <c r="AN380" i="1" s="1"/>
  <c r="AL376" i="1" a="1"/>
  <c r="AL376" i="1" s="1"/>
  <c r="AL380" i="1" a="1"/>
  <c r="AL380" i="1" s="1"/>
  <c r="AJ376" i="1" a="1"/>
  <c r="AJ376" i="1" s="1"/>
  <c r="AJ380" i="1" a="1"/>
  <c r="AJ380" i="1" s="1"/>
  <c r="AH376" i="1" a="1"/>
  <c r="AH376" i="1" s="1"/>
  <c r="AH380" i="1" a="1"/>
  <c r="AH380" i="1" s="1"/>
  <c r="AF376" i="1" a="1"/>
  <c r="AF376" i="1" s="1"/>
  <c r="AF380" i="1" a="1"/>
  <c r="AF380" i="1" s="1"/>
  <c r="AD376" i="1" a="1"/>
  <c r="AD376" i="1" s="1"/>
  <c r="AD380" i="1" a="1"/>
  <c r="AD380" i="1" s="1"/>
  <c r="AB376" i="1" a="1"/>
  <c r="AB376" i="1" s="1"/>
  <c r="AB380" i="1" a="1"/>
  <c r="AB380" i="1" s="1"/>
  <c r="Z376" i="1" a="1"/>
  <c r="Z376" i="1" s="1"/>
  <c r="Z380" i="1" a="1"/>
  <c r="Z380" i="1" s="1"/>
  <c r="X376" i="1" a="1"/>
  <c r="X376" i="1" s="1"/>
  <c r="X380" i="1" a="1"/>
  <c r="X380" i="1" s="1"/>
  <c r="V376" i="1" a="1"/>
  <c r="V376" i="1" s="1"/>
  <c r="V380" i="1" a="1"/>
  <c r="V380" i="1" s="1"/>
  <c r="T376" i="1" a="1"/>
  <c r="T376" i="1" s="1"/>
  <c r="T380" i="1" a="1"/>
  <c r="T380" i="1" s="1"/>
  <c r="R376" i="1" a="1"/>
  <c r="R376" i="1" s="1"/>
  <c r="R380" i="1" a="1"/>
  <c r="R380" i="1" s="1"/>
  <c r="B376" i="1"/>
  <c r="B377" i="1"/>
  <c r="B165" i="1"/>
  <c r="B166" i="1"/>
  <c r="B380" i="1"/>
  <c r="B381" i="1"/>
  <c r="B382" i="1"/>
  <c r="B383" i="1"/>
  <c r="B384" i="1"/>
  <c r="B385" i="1"/>
  <c r="B386" i="1"/>
  <c r="B387" i="1"/>
  <c r="B388" i="1"/>
  <c r="B389" i="1"/>
  <c r="B390" i="1"/>
  <c r="B373" i="2"/>
  <c r="B4" i="6"/>
  <c r="C4" i="6"/>
  <c r="D4" i="6"/>
  <c r="E4" i="6"/>
  <c r="B91" i="2"/>
  <c r="B367" i="2"/>
  <c r="B368" i="2"/>
  <c r="B369" i="2"/>
  <c r="B370" i="2"/>
  <c r="B371" i="2"/>
  <c r="B372" i="2"/>
  <c r="B351" i="1"/>
  <c r="B352" i="1"/>
  <c r="B353" i="1"/>
  <c r="B354" i="1"/>
  <c r="B355" i="1"/>
  <c r="B356" i="1"/>
  <c r="B357" i="1"/>
  <c r="B358" i="1"/>
  <c r="B153" i="1"/>
  <c r="B154" i="1"/>
  <c r="B157" i="1"/>
  <c r="B158" i="1"/>
  <c r="B159" i="1"/>
  <c r="B364" i="1"/>
  <c r="B365" i="1"/>
  <c r="B366" i="1"/>
  <c r="B367" i="1"/>
  <c r="B368" i="1"/>
  <c r="B369" i="1"/>
  <c r="B370" i="1"/>
  <c r="B371" i="1"/>
  <c r="B372" i="1"/>
  <c r="B373" i="1"/>
  <c r="B163" i="1"/>
  <c r="B164" i="1"/>
  <c r="B31" i="6"/>
  <c r="C31" i="6"/>
  <c r="D31" i="6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92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93" i="2"/>
  <c r="B36" i="2"/>
  <c r="B37" i="2"/>
  <c r="B38" i="2"/>
  <c r="B39" i="2"/>
  <c r="B40" i="2"/>
  <c r="B20" i="2"/>
  <c r="B263" i="2"/>
  <c r="B43" i="2"/>
  <c r="B44" i="2"/>
  <c r="B45" i="2"/>
  <c r="B46" i="2"/>
  <c r="B47" i="2"/>
  <c r="B48" i="2"/>
  <c r="B49" i="2"/>
  <c r="B50" i="2"/>
  <c r="B266" i="2"/>
  <c r="B52" i="2"/>
  <c r="B282" i="2"/>
  <c r="B283" i="2"/>
  <c r="B269" i="2"/>
  <c r="B56" i="2"/>
  <c r="B57" i="2"/>
  <c r="B270" i="2"/>
  <c r="B59" i="2"/>
  <c r="B94" i="2"/>
  <c r="B61" i="2"/>
  <c r="B62" i="2"/>
  <c r="B271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289" i="2"/>
  <c r="B305" i="2"/>
  <c r="B324" i="2"/>
  <c r="B327" i="2"/>
  <c r="B86" i="2"/>
  <c r="B87" i="2"/>
  <c r="B88" i="2"/>
  <c r="B336" i="2"/>
  <c r="B337" i="2"/>
  <c r="B338" i="2"/>
  <c r="B339" i="2"/>
  <c r="B355" i="2"/>
  <c r="B360" i="2"/>
  <c r="B95" i="2"/>
  <c r="B96" i="2"/>
  <c r="B97" i="2"/>
  <c r="B98" i="2"/>
  <c r="B99" i="2"/>
  <c r="B100" i="2"/>
  <c r="B35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272" i="2"/>
  <c r="B115" i="2"/>
  <c r="B116" i="2"/>
  <c r="B117" i="2"/>
  <c r="B41" i="2"/>
  <c r="B119" i="2"/>
  <c r="B42" i="2"/>
  <c r="B51" i="2"/>
  <c r="B53" i="2"/>
  <c r="B54" i="2"/>
  <c r="B124" i="2"/>
  <c r="B125" i="2"/>
  <c r="B126" i="2"/>
  <c r="B127" i="2"/>
  <c r="B128" i="2"/>
  <c r="B366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B147" i="2"/>
  <c r="B148" i="2"/>
  <c r="B55" i="2"/>
  <c r="B150" i="2"/>
  <c r="B58" i="2"/>
  <c r="B60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01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39" i="2"/>
  <c r="B240" i="2"/>
  <c r="B249" i="2"/>
  <c r="B218" i="2"/>
  <c r="B219" i="2"/>
  <c r="B220" i="2"/>
  <c r="B221" i="2"/>
  <c r="B222" i="2"/>
  <c r="B223" i="2"/>
  <c r="B224" i="2"/>
  <c r="B123" i="2"/>
  <c r="B129" i="2"/>
  <c r="B149" i="2"/>
  <c r="B228" i="2"/>
  <c r="B229" i="2"/>
  <c r="B151" i="2"/>
  <c r="B152" i="2"/>
  <c r="B232" i="2"/>
  <c r="B233" i="2"/>
  <c r="B234" i="2"/>
  <c r="B235" i="2"/>
  <c r="B236" i="2"/>
  <c r="B237" i="2"/>
  <c r="B238" i="2"/>
  <c r="B166" i="2"/>
  <c r="B278" i="2"/>
  <c r="B241" i="2"/>
  <c r="B242" i="2"/>
  <c r="B243" i="2"/>
  <c r="B244" i="2"/>
  <c r="B245" i="2"/>
  <c r="B246" i="2"/>
  <c r="B247" i="2"/>
  <c r="B248" i="2"/>
  <c r="B63" i="2"/>
  <c r="B250" i="2"/>
  <c r="B251" i="2"/>
  <c r="B252" i="2"/>
  <c r="B253" i="2"/>
  <c r="B254" i="2"/>
  <c r="B255" i="2"/>
  <c r="B256" i="2"/>
  <c r="B257" i="2"/>
  <c r="B258" i="2"/>
  <c r="B259" i="2"/>
  <c r="B260" i="2"/>
  <c r="B261" i="2"/>
  <c r="B262" i="2"/>
  <c r="B82" i="2"/>
  <c r="B264" i="2"/>
  <c r="B265" i="2"/>
  <c r="B83" i="2"/>
  <c r="B267" i="2"/>
  <c r="B268" i="2"/>
  <c r="B84" i="2"/>
  <c r="B215" i="2"/>
  <c r="B216" i="2"/>
  <c r="B217" i="2"/>
  <c r="B273" i="2"/>
  <c r="B274" i="2"/>
  <c r="B275" i="2"/>
  <c r="B276" i="2"/>
  <c r="B277" i="2"/>
  <c r="B225" i="2"/>
  <c r="B279" i="2"/>
  <c r="B280" i="2"/>
  <c r="B281" i="2"/>
  <c r="B85" i="2"/>
  <c r="B89" i="2"/>
  <c r="B284" i="2"/>
  <c r="B285" i="2"/>
  <c r="B286" i="2"/>
  <c r="B287" i="2"/>
  <c r="B288" i="2"/>
  <c r="B121" i="2"/>
  <c r="B290" i="2"/>
  <c r="B291" i="2"/>
  <c r="B292" i="2"/>
  <c r="B293" i="2"/>
  <c r="B294" i="2"/>
  <c r="B295" i="2"/>
  <c r="B296" i="2"/>
  <c r="B297" i="2"/>
  <c r="B298" i="2"/>
  <c r="B299" i="2"/>
  <c r="B300" i="2"/>
  <c r="B301" i="2"/>
  <c r="B302" i="2"/>
  <c r="B303" i="2"/>
  <c r="B304" i="2"/>
  <c r="B114" i="2"/>
  <c r="B306" i="2"/>
  <c r="B307" i="2"/>
  <c r="B308" i="2"/>
  <c r="B309" i="2"/>
  <c r="B310" i="2"/>
  <c r="B311" i="2"/>
  <c r="B312" i="2"/>
  <c r="B313" i="2"/>
  <c r="B314" i="2"/>
  <c r="B315" i="2"/>
  <c r="B316" i="2"/>
  <c r="B317" i="2"/>
  <c r="B318" i="2"/>
  <c r="B319" i="2"/>
  <c r="B320" i="2"/>
  <c r="B321" i="2"/>
  <c r="B322" i="2"/>
  <c r="B323" i="2"/>
  <c r="B362" i="2"/>
  <c r="B325" i="2"/>
  <c r="B326" i="2"/>
  <c r="B363" i="2"/>
  <c r="B328" i="2"/>
  <c r="B329" i="2"/>
  <c r="B330" i="2"/>
  <c r="B331" i="2"/>
  <c r="B332" i="2"/>
  <c r="B333" i="2"/>
  <c r="B334" i="2"/>
  <c r="B335" i="2"/>
  <c r="B226" i="2"/>
  <c r="B227" i="2"/>
  <c r="B230" i="2"/>
  <c r="B231" i="2"/>
  <c r="B340" i="2"/>
  <c r="B341" i="2"/>
  <c r="B342" i="2"/>
  <c r="B343" i="2"/>
  <c r="B344" i="2"/>
  <c r="B345" i="2"/>
  <c r="B346" i="2"/>
  <c r="B347" i="2"/>
  <c r="B348" i="2"/>
  <c r="B349" i="2"/>
  <c r="B350" i="2"/>
  <c r="B351" i="2"/>
  <c r="B352" i="2"/>
  <c r="B353" i="2"/>
  <c r="B354" i="2"/>
  <c r="B90" i="2"/>
  <c r="B356" i="2"/>
  <c r="B357" i="2"/>
  <c r="B358" i="2"/>
  <c r="B359" i="2"/>
  <c r="B122" i="2"/>
  <c r="B361" i="2"/>
  <c r="B118" i="2"/>
  <c r="B120" i="2"/>
  <c r="B364" i="2"/>
  <c r="B374" i="2"/>
  <c r="B365" i="2"/>
  <c r="B3" i="2"/>
  <c r="B3" i="1"/>
  <c r="B4" i="1"/>
  <c r="B197" i="1"/>
  <c r="B198" i="1"/>
  <c r="B199" i="1"/>
  <c r="B8" i="1"/>
  <c r="B9" i="1"/>
  <c r="B10" i="1"/>
  <c r="B11" i="1"/>
  <c r="B18" i="1"/>
  <c r="B19" i="1"/>
  <c r="B20" i="1"/>
  <c r="B21" i="1"/>
  <c r="B27" i="1"/>
  <c r="B200" i="1"/>
  <c r="B206" i="1"/>
  <c r="B211" i="1"/>
  <c r="B233" i="1"/>
  <c r="B337" i="1"/>
  <c r="B22" i="1"/>
  <c r="B23" i="1"/>
  <c r="B24" i="1"/>
  <c r="B25" i="1"/>
  <c r="B26" i="1"/>
  <c r="B167" i="1"/>
  <c r="B5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6" i="1"/>
  <c r="B54" i="1"/>
  <c r="B55" i="1"/>
  <c r="B359" i="1"/>
  <c r="B360" i="1"/>
  <c r="B182" i="1"/>
  <c r="B183" i="1"/>
  <c r="B196" i="1"/>
  <c r="B61" i="1"/>
  <c r="B361" i="1"/>
  <c r="B63" i="1"/>
  <c r="B64" i="1"/>
  <c r="B65" i="1"/>
  <c r="B66" i="1"/>
  <c r="B67" i="1"/>
  <c r="B68" i="1"/>
  <c r="B69" i="1"/>
  <c r="B70" i="1"/>
  <c r="B71" i="1"/>
  <c r="B7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362" i="1"/>
  <c r="B132" i="1"/>
  <c r="B363" i="1"/>
  <c r="B28" i="1"/>
  <c r="B135" i="1"/>
  <c r="B136" i="1"/>
  <c r="B137" i="1"/>
  <c r="B138" i="1"/>
  <c r="B139" i="1"/>
  <c r="B140" i="1"/>
  <c r="B12" i="1"/>
  <c r="B142" i="1"/>
  <c r="B143" i="1"/>
  <c r="B144" i="1"/>
  <c r="B145" i="1"/>
  <c r="B146" i="1"/>
  <c r="B147" i="1"/>
  <c r="B148" i="1"/>
  <c r="B149" i="1"/>
  <c r="B150" i="1"/>
  <c r="B53" i="1"/>
  <c r="B56" i="1"/>
  <c r="B57" i="1"/>
  <c r="B58" i="1"/>
  <c r="B155" i="1"/>
  <c r="B156" i="1"/>
  <c r="B59" i="1"/>
  <c r="B60" i="1"/>
  <c r="B62" i="1"/>
  <c r="B160" i="1"/>
  <c r="B161" i="1"/>
  <c r="B162" i="1"/>
  <c r="B374" i="1"/>
  <c r="B375" i="1"/>
  <c r="B13" i="1"/>
  <c r="B14" i="1"/>
  <c r="B15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6" i="1"/>
  <c r="B17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72" i="1"/>
  <c r="B131" i="1"/>
  <c r="B133" i="1"/>
  <c r="B134" i="1"/>
  <c r="B141" i="1"/>
  <c r="B201" i="1"/>
  <c r="B202" i="1"/>
  <c r="B203" i="1"/>
  <c r="B204" i="1"/>
  <c r="B205" i="1"/>
  <c r="B151" i="1"/>
  <c r="B207" i="1"/>
  <c r="B208" i="1"/>
  <c r="B209" i="1"/>
  <c r="B210" i="1"/>
  <c r="B379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378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152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AH361" i="2" a="1"/>
  <c r="AH361" i="2" s="1"/>
  <c r="AB361" i="2" a="1"/>
  <c r="AB361" i="2" s="1"/>
  <c r="Z353" i="2" a="1"/>
  <c r="Z353" i="2" s="1"/>
  <c r="Z354" i="2" a="1"/>
  <c r="Z354" i="2" s="1"/>
  <c r="Z357" i="2" a="1"/>
  <c r="Z357" i="2" s="1"/>
  <c r="Z358" i="2" a="1"/>
  <c r="Z358" i="2" s="1"/>
  <c r="Z361" i="2" a="1"/>
  <c r="Z361" i="2" s="1"/>
  <c r="Z317" i="2" a="1"/>
  <c r="Z317" i="2" s="1"/>
  <c r="T357" i="2" a="1"/>
  <c r="T357" i="2" s="1"/>
  <c r="T358" i="2" a="1"/>
  <c r="T358" i="2" s="1"/>
  <c r="T361" i="2" a="1"/>
  <c r="T361" i="2" s="1"/>
  <c r="AD357" i="2" a="1"/>
  <c r="AD357" i="2" s="1"/>
  <c r="AD358" i="2" a="1"/>
  <c r="AD358" i="2" s="1"/>
  <c r="AD361" i="2" a="1"/>
  <c r="AD361" i="2" s="1"/>
  <c r="R336" i="1" a="1"/>
  <c r="R336" i="1" s="1"/>
  <c r="AN336" i="1" a="1"/>
  <c r="AN336" i="1" s="1"/>
  <c r="AL336" i="1" a="1"/>
  <c r="AL336" i="1" s="1"/>
  <c r="AJ336" i="1" a="1"/>
  <c r="AJ336" i="1" s="1"/>
  <c r="AH336" i="1" a="1"/>
  <c r="AH336" i="1" s="1"/>
  <c r="AF336" i="1" a="1"/>
  <c r="AF336" i="1" s="1"/>
  <c r="AD336" i="1" a="1"/>
  <c r="AD336" i="1" s="1"/>
  <c r="AB336" i="1" a="1"/>
  <c r="AB336" i="1" s="1"/>
  <c r="Z336" i="1" a="1"/>
  <c r="Z336" i="1" s="1"/>
  <c r="X336" i="1" a="1"/>
  <c r="X336" i="1" s="1"/>
  <c r="V336" i="1" a="1"/>
  <c r="V336" i="1" s="1"/>
  <c r="AH367" i="2" l="1" a="1"/>
  <c r="AH367" i="2" s="1"/>
  <c r="AF367" i="2" a="1"/>
  <c r="AF367" i="2" s="1"/>
  <c r="R367" i="2" a="1"/>
  <c r="R367" i="2" s="1"/>
  <c r="Z367" i="2" a="1"/>
  <c r="Z367" i="2" s="1"/>
  <c r="AN367" i="2" a="1"/>
  <c r="AN367" i="2" s="1"/>
  <c r="X367" i="2" a="1"/>
  <c r="X367" i="2" s="1"/>
  <c r="AL367" i="2" a="1"/>
  <c r="AL367" i="2" s="1"/>
  <c r="V367" i="2" a="1"/>
  <c r="V367" i="2" s="1"/>
  <c r="AJ367" i="2" a="1"/>
  <c r="AJ367" i="2" s="1"/>
  <c r="T367" i="2" a="1"/>
  <c r="T367" i="2" s="1"/>
  <c r="AB367" i="2" a="1"/>
  <c r="AB367" i="2" s="1"/>
  <c r="AD367" i="2" a="1"/>
  <c r="AD367" i="2" s="1"/>
  <c r="AN353" i="2" a="1"/>
  <c r="AN353" i="2" s="1"/>
  <c r="AN354" i="2" a="1"/>
  <c r="AN354" i="2" s="1"/>
  <c r="AN357" i="2" a="1"/>
  <c r="AN357" i="2" s="1"/>
  <c r="AN358" i="2" a="1"/>
  <c r="AN358" i="2" s="1"/>
  <c r="AN361" i="2" a="1"/>
  <c r="AN361" i="2" s="1"/>
  <c r="AL353" i="2" a="1"/>
  <c r="AL353" i="2" s="1"/>
  <c r="AL354" i="2" a="1"/>
  <c r="AL354" i="2" s="1"/>
  <c r="AL357" i="2" a="1"/>
  <c r="AL357" i="2" s="1"/>
  <c r="AL358" i="2" a="1"/>
  <c r="AL358" i="2" s="1"/>
  <c r="AL361" i="2" a="1"/>
  <c r="AL361" i="2" s="1"/>
  <c r="AJ353" i="2" a="1"/>
  <c r="AJ353" i="2" s="1"/>
  <c r="AJ354" i="2" a="1"/>
  <c r="AJ354" i="2" s="1"/>
  <c r="AJ357" i="2" a="1"/>
  <c r="AJ357" i="2" s="1"/>
  <c r="AJ358" i="2" a="1"/>
  <c r="AJ358" i="2" s="1"/>
  <c r="AJ361" i="2" a="1"/>
  <c r="AJ361" i="2" s="1"/>
  <c r="AH353" i="2" a="1"/>
  <c r="AH353" i="2" s="1"/>
  <c r="AH354" i="2" a="1"/>
  <c r="AH354" i="2" s="1"/>
  <c r="AH357" i="2" a="1"/>
  <c r="AH357" i="2" s="1"/>
  <c r="AH358" i="2" a="1"/>
  <c r="AH358" i="2" s="1"/>
  <c r="AF353" i="2" a="1"/>
  <c r="AF353" i="2" s="1"/>
  <c r="AF354" i="2" a="1"/>
  <c r="AF354" i="2" s="1"/>
  <c r="AF357" i="2" a="1"/>
  <c r="AF357" i="2" s="1"/>
  <c r="AF358" i="2" a="1"/>
  <c r="AF358" i="2" s="1"/>
  <c r="AF361" i="2" a="1"/>
  <c r="AF361" i="2" s="1"/>
  <c r="AD353" i="2" a="1"/>
  <c r="AD353" i="2" s="1"/>
  <c r="AD354" i="2" a="1"/>
  <c r="AD354" i="2" s="1"/>
  <c r="AB353" i="2" a="1"/>
  <c r="AB353" i="2" s="1"/>
  <c r="AB354" i="2" a="1"/>
  <c r="AB354" i="2" s="1"/>
  <c r="AB357" i="2" a="1"/>
  <c r="AB357" i="2" s="1"/>
  <c r="AB358" i="2" a="1"/>
  <c r="AB358" i="2" s="1"/>
  <c r="X353" i="2" a="1"/>
  <c r="X353" i="2" s="1"/>
  <c r="X354" i="2" a="1"/>
  <c r="X354" i="2" s="1"/>
  <c r="X357" i="2" a="1"/>
  <c r="X357" i="2" s="1"/>
  <c r="X358" i="2" a="1"/>
  <c r="X358" i="2" s="1"/>
  <c r="X361" i="2" a="1"/>
  <c r="X361" i="2" s="1"/>
  <c r="V353" i="2" a="1"/>
  <c r="V353" i="2" s="1"/>
  <c r="V354" i="2" a="1"/>
  <c r="V354" i="2" s="1"/>
  <c r="V357" i="2" a="1"/>
  <c r="V357" i="2" s="1"/>
  <c r="V358" i="2" a="1"/>
  <c r="V358" i="2" s="1"/>
  <c r="V361" i="2" a="1"/>
  <c r="V361" i="2" s="1"/>
  <c r="T353" i="2" a="1"/>
  <c r="T353" i="2" s="1"/>
  <c r="T354" i="2" a="1"/>
  <c r="T354" i="2" s="1"/>
  <c r="T304" i="2" a="1"/>
  <c r="T304" i="2" s="1"/>
  <c r="T317" i="2" a="1"/>
  <c r="T317" i="2" s="1"/>
  <c r="R353" i="2" a="1"/>
  <c r="R353" i="2" s="1"/>
  <c r="R354" i="2" a="1"/>
  <c r="R354" i="2" s="1"/>
  <c r="R357" i="2" a="1"/>
  <c r="R357" i="2" s="1"/>
  <c r="R358" i="2" a="1"/>
  <c r="R358" i="2" s="1"/>
  <c r="R361" i="2" a="1"/>
  <c r="R361" i="2" s="1"/>
  <c r="R6" i="2" a="1"/>
  <c r="R6" i="2" s="1"/>
  <c r="R7" i="2" a="1"/>
  <c r="R7" i="2" s="1"/>
  <c r="R17" i="2" a="1"/>
  <c r="R17" i="2" s="1"/>
  <c r="R43" i="2" a="1"/>
  <c r="R43" i="2" s="1"/>
  <c r="R119" i="2" a="1"/>
  <c r="R119" i="2" s="1"/>
  <c r="R183" i="2" a="1"/>
  <c r="R183" i="2" s="1"/>
  <c r="R184" i="2" a="1"/>
  <c r="R184" i="2" s="1"/>
  <c r="R185" i="2" a="1"/>
  <c r="R185" i="2" s="1"/>
  <c r="R187" i="2" a="1"/>
  <c r="R187" i="2" s="1"/>
  <c r="R194" i="2" a="1"/>
  <c r="R194" i="2" s="1"/>
  <c r="R206" i="2" a="1"/>
  <c r="R206" i="2" s="1"/>
  <c r="R207" i="2" a="1"/>
  <c r="R207" i="2" s="1"/>
  <c r="R209" i="2" a="1"/>
  <c r="R209" i="2" s="1"/>
  <c r="R210" i="2" a="1"/>
  <c r="R210" i="2" s="1"/>
  <c r="R248" i="2" a="1"/>
  <c r="R248" i="2" s="1"/>
  <c r="R286" i="2" a="1"/>
  <c r="R286" i="2" s="1"/>
  <c r="R304" i="2" a="1"/>
  <c r="R304" i="2" s="1"/>
  <c r="R317" i="2" a="1"/>
  <c r="R317" i="2" s="1"/>
  <c r="R3" i="2" a="1"/>
  <c r="R3" i="2" s="1"/>
  <c r="T286" i="2" a="1"/>
  <c r="T286" i="2" s="1"/>
  <c r="T248" i="2" a="1"/>
  <c r="T248" i="2" s="1"/>
  <c r="T210" i="2" a="1"/>
  <c r="T210" i="2" s="1"/>
  <c r="T209" i="2" a="1"/>
  <c r="T209" i="2" s="1"/>
  <c r="T207" i="2" a="1"/>
  <c r="T207" i="2" s="1"/>
  <c r="T206" i="2" a="1"/>
  <c r="T206" i="2" s="1"/>
  <c r="T194" i="2" a="1"/>
  <c r="T194" i="2" s="1"/>
  <c r="T187" i="2" a="1"/>
  <c r="T187" i="2" s="1"/>
  <c r="T185" i="2" a="1"/>
  <c r="T185" i="2" s="1"/>
  <c r="T184" i="2" a="1"/>
  <c r="T184" i="2" s="1"/>
  <c r="T183" i="2" a="1"/>
  <c r="T183" i="2" s="1"/>
  <c r="T119" i="2" a="1"/>
  <c r="T119" i="2" s="1"/>
  <c r="T43" i="2" a="1"/>
  <c r="T43" i="2" s="1"/>
  <c r="T17" i="2" a="1"/>
  <c r="T17" i="2" s="1"/>
  <c r="T7" i="2" a="1"/>
  <c r="T7" i="2" s="1"/>
  <c r="T6" i="2" a="1"/>
  <c r="T6" i="2" s="1"/>
  <c r="T3" i="2" a="1"/>
  <c r="T3" i="2" s="1"/>
  <c r="V317" i="2" a="1"/>
  <c r="V317" i="2" s="1"/>
  <c r="V304" i="2" a="1"/>
  <c r="V304" i="2" s="1"/>
  <c r="V286" i="2" a="1"/>
  <c r="V286" i="2" s="1"/>
  <c r="V248" i="2" a="1"/>
  <c r="V248" i="2" s="1"/>
  <c r="V210" i="2" a="1"/>
  <c r="V210" i="2" s="1"/>
  <c r="V209" i="2" a="1"/>
  <c r="V209" i="2" s="1"/>
  <c r="V207" i="2" a="1"/>
  <c r="V207" i="2" s="1"/>
  <c r="V206" i="2" a="1"/>
  <c r="V206" i="2" s="1"/>
  <c r="V194" i="2" a="1"/>
  <c r="V194" i="2" s="1"/>
  <c r="V187" i="2" a="1"/>
  <c r="V187" i="2" s="1"/>
  <c r="V185" i="2" a="1"/>
  <c r="V185" i="2" s="1"/>
  <c r="V184" i="2" a="1"/>
  <c r="V184" i="2" s="1"/>
  <c r="V183" i="2" a="1"/>
  <c r="V183" i="2" s="1"/>
  <c r="V119" i="2" a="1"/>
  <c r="V119" i="2" s="1"/>
  <c r="V43" i="2" a="1"/>
  <c r="V43" i="2" s="1"/>
  <c r="V17" i="2" a="1"/>
  <c r="V17" i="2" s="1"/>
  <c r="V7" i="2" a="1"/>
  <c r="V7" i="2" s="1"/>
  <c r="V6" i="2" a="1"/>
  <c r="V6" i="2" s="1"/>
  <c r="V3" i="2" a="1"/>
  <c r="V3" i="2" s="1"/>
  <c r="X317" i="2" a="1"/>
  <c r="X317" i="2" s="1"/>
  <c r="X304" i="2" a="1"/>
  <c r="X304" i="2" s="1"/>
  <c r="X286" i="2" a="1"/>
  <c r="X286" i="2" s="1"/>
  <c r="X248" i="2" a="1"/>
  <c r="X248" i="2" s="1"/>
  <c r="X210" i="2" a="1"/>
  <c r="X210" i="2" s="1"/>
  <c r="X209" i="2" a="1"/>
  <c r="X209" i="2" s="1"/>
  <c r="X207" i="2" a="1"/>
  <c r="X207" i="2" s="1"/>
  <c r="X206" i="2" a="1"/>
  <c r="X206" i="2" s="1"/>
  <c r="X194" i="2" a="1"/>
  <c r="X194" i="2" s="1"/>
  <c r="X187" i="2" a="1"/>
  <c r="X187" i="2" s="1"/>
  <c r="X185" i="2" a="1"/>
  <c r="X185" i="2" s="1"/>
  <c r="X184" i="2" a="1"/>
  <c r="X184" i="2" s="1"/>
  <c r="X183" i="2" a="1"/>
  <c r="X183" i="2" s="1"/>
  <c r="X119" i="2" a="1"/>
  <c r="X119" i="2" s="1"/>
  <c r="X43" i="2" a="1"/>
  <c r="X43" i="2" s="1"/>
  <c r="X17" i="2" a="1"/>
  <c r="X17" i="2" s="1"/>
  <c r="X7" i="2" a="1"/>
  <c r="X7" i="2" s="1"/>
  <c r="X6" i="2" a="1"/>
  <c r="X6" i="2" s="1"/>
  <c r="X3" i="2" a="1"/>
  <c r="X3" i="2" s="1"/>
  <c r="Z304" i="2" a="1"/>
  <c r="Z304" i="2" s="1"/>
  <c r="Z286" i="2" a="1"/>
  <c r="Z286" i="2" s="1"/>
  <c r="Z248" i="2" a="1"/>
  <c r="Z248" i="2" s="1"/>
  <c r="Z210" i="2" a="1"/>
  <c r="Z210" i="2" s="1"/>
  <c r="Z209" i="2" a="1"/>
  <c r="Z209" i="2" s="1"/>
  <c r="Z207" i="2" a="1"/>
  <c r="Z207" i="2" s="1"/>
  <c r="Z206" i="2" a="1"/>
  <c r="Z206" i="2" s="1"/>
  <c r="Z194" i="2" a="1"/>
  <c r="Z194" i="2" s="1"/>
  <c r="Z187" i="2" a="1"/>
  <c r="Z187" i="2" s="1"/>
  <c r="Z185" i="2" a="1"/>
  <c r="Z185" i="2" s="1"/>
  <c r="Z184" i="2" a="1"/>
  <c r="Z184" i="2" s="1"/>
  <c r="Z183" i="2" a="1"/>
  <c r="Z183" i="2" s="1"/>
  <c r="Z119" i="2" a="1"/>
  <c r="Z119" i="2" s="1"/>
  <c r="Z43" i="2" a="1"/>
  <c r="Z43" i="2" s="1"/>
  <c r="Z17" i="2" a="1"/>
  <c r="Z17" i="2" s="1"/>
  <c r="Z7" i="2" a="1"/>
  <c r="Z7" i="2" s="1"/>
  <c r="Z6" i="2" a="1"/>
  <c r="Z6" i="2" s="1"/>
  <c r="Z3" i="2" a="1"/>
  <c r="Z3" i="2" s="1"/>
  <c r="AB317" i="2" a="1"/>
  <c r="AB317" i="2" s="1"/>
  <c r="AB304" i="2" a="1"/>
  <c r="AB304" i="2" s="1"/>
  <c r="AB286" i="2" a="1"/>
  <c r="AB286" i="2" s="1"/>
  <c r="AB248" i="2" a="1"/>
  <c r="AB248" i="2" s="1"/>
  <c r="AB210" i="2" a="1"/>
  <c r="AB210" i="2" s="1"/>
  <c r="AB209" i="2" a="1"/>
  <c r="AB209" i="2" s="1"/>
  <c r="AB207" i="2" a="1"/>
  <c r="AB207" i="2" s="1"/>
  <c r="AB206" i="2" a="1"/>
  <c r="AB206" i="2" s="1"/>
  <c r="AB194" i="2" a="1"/>
  <c r="AB194" i="2" s="1"/>
  <c r="AB187" i="2" a="1"/>
  <c r="AB187" i="2" s="1"/>
  <c r="AB185" i="2" a="1"/>
  <c r="AB185" i="2" s="1"/>
  <c r="AB184" i="2" a="1"/>
  <c r="AB184" i="2" s="1"/>
  <c r="AB183" i="2" a="1"/>
  <c r="AB183" i="2" s="1"/>
  <c r="AB119" i="2" a="1"/>
  <c r="AB119" i="2" s="1"/>
  <c r="AB43" i="2" a="1"/>
  <c r="AB43" i="2" s="1"/>
  <c r="AB17" i="2" a="1"/>
  <c r="AB17" i="2" s="1"/>
  <c r="AB7" i="2" a="1"/>
  <c r="AB7" i="2" s="1"/>
  <c r="AB6" i="2" a="1"/>
  <c r="AB6" i="2" s="1"/>
  <c r="AB3" i="2" a="1"/>
  <c r="AB3" i="2" s="1"/>
  <c r="AD317" i="2" a="1"/>
  <c r="AD317" i="2" s="1"/>
  <c r="AD304" i="2" a="1"/>
  <c r="AD304" i="2" s="1"/>
  <c r="AD286" i="2" a="1"/>
  <c r="AD286" i="2" s="1"/>
  <c r="AD248" i="2" a="1"/>
  <c r="AD248" i="2" s="1"/>
  <c r="AD210" i="2" a="1"/>
  <c r="AD210" i="2" s="1"/>
  <c r="AD209" i="2" a="1"/>
  <c r="AD209" i="2" s="1"/>
  <c r="AD207" i="2" a="1"/>
  <c r="AD207" i="2" s="1"/>
  <c r="AD206" i="2" a="1"/>
  <c r="AD206" i="2" s="1"/>
  <c r="AD194" i="2" a="1"/>
  <c r="AD194" i="2" s="1"/>
  <c r="AD187" i="2" a="1"/>
  <c r="AD187" i="2" s="1"/>
  <c r="AD185" i="2" a="1"/>
  <c r="AD185" i="2" s="1"/>
  <c r="AD184" i="2" a="1"/>
  <c r="AD184" i="2" s="1"/>
  <c r="AD183" i="2" a="1"/>
  <c r="AD183" i="2" s="1"/>
  <c r="AD119" i="2" a="1"/>
  <c r="AD119" i="2" s="1"/>
  <c r="AD43" i="2" a="1"/>
  <c r="AD43" i="2" s="1"/>
  <c r="AD17" i="2" a="1"/>
  <c r="AD17" i="2" s="1"/>
  <c r="AD7" i="2" a="1"/>
  <c r="AD7" i="2" s="1"/>
  <c r="AD6" i="2" a="1"/>
  <c r="AD6" i="2" s="1"/>
  <c r="AD3" i="2" a="1"/>
  <c r="AD3" i="2" s="1"/>
  <c r="AF317" i="2" a="1"/>
  <c r="AF317" i="2" s="1"/>
  <c r="AF304" i="2" a="1"/>
  <c r="AF304" i="2" s="1"/>
  <c r="AF286" i="2" a="1"/>
  <c r="AF286" i="2" s="1"/>
  <c r="AF248" i="2" a="1"/>
  <c r="AF248" i="2" s="1"/>
  <c r="AF210" i="2" a="1"/>
  <c r="AF210" i="2" s="1"/>
  <c r="AF209" i="2" a="1"/>
  <c r="AF209" i="2" s="1"/>
  <c r="AF207" i="2" a="1"/>
  <c r="AF207" i="2" s="1"/>
  <c r="AF206" i="2" a="1"/>
  <c r="AF206" i="2" s="1"/>
  <c r="AF194" i="2" a="1"/>
  <c r="AF194" i="2" s="1"/>
  <c r="AF187" i="2" a="1"/>
  <c r="AF187" i="2" s="1"/>
  <c r="AF185" i="2" a="1"/>
  <c r="AF185" i="2" s="1"/>
  <c r="AF184" i="2" a="1"/>
  <c r="AF184" i="2" s="1"/>
  <c r="AF183" i="2" a="1"/>
  <c r="AF183" i="2" s="1"/>
  <c r="AF119" i="2" a="1"/>
  <c r="AF119" i="2" s="1"/>
  <c r="AF43" i="2" a="1"/>
  <c r="AF43" i="2" s="1"/>
  <c r="AF17" i="2" a="1"/>
  <c r="AF17" i="2" s="1"/>
  <c r="AF7" i="2" a="1"/>
  <c r="AF7" i="2" s="1"/>
  <c r="AF6" i="2" a="1"/>
  <c r="AF6" i="2" s="1"/>
  <c r="AF3" i="2" a="1"/>
  <c r="AF3" i="2" s="1"/>
  <c r="AH317" i="2" a="1"/>
  <c r="AH317" i="2" s="1"/>
  <c r="AH304" i="2" a="1"/>
  <c r="AH304" i="2" s="1"/>
  <c r="AH286" i="2" a="1"/>
  <c r="AH286" i="2" s="1"/>
  <c r="AH248" i="2" a="1"/>
  <c r="AH248" i="2" s="1"/>
  <c r="AH210" i="2" a="1"/>
  <c r="AH210" i="2" s="1"/>
  <c r="AH209" i="2" a="1"/>
  <c r="AH209" i="2" s="1"/>
  <c r="AH207" i="2" a="1"/>
  <c r="AH207" i="2" s="1"/>
  <c r="AH206" i="2" a="1"/>
  <c r="AH206" i="2" s="1"/>
  <c r="AH194" i="2" a="1"/>
  <c r="AH194" i="2" s="1"/>
  <c r="AH187" i="2" a="1"/>
  <c r="AH187" i="2" s="1"/>
  <c r="AH185" i="2" a="1"/>
  <c r="AH185" i="2" s="1"/>
  <c r="AH184" i="2" a="1"/>
  <c r="AH184" i="2" s="1"/>
  <c r="AH183" i="2" a="1"/>
  <c r="AH183" i="2" s="1"/>
  <c r="AH119" i="2" a="1"/>
  <c r="AH119" i="2" s="1"/>
  <c r="AH43" i="2" a="1"/>
  <c r="AH43" i="2" s="1"/>
  <c r="AH17" i="2" a="1"/>
  <c r="AH17" i="2" s="1"/>
  <c r="AH7" i="2" a="1"/>
  <c r="AH7" i="2" s="1"/>
  <c r="AH6" i="2" a="1"/>
  <c r="AH6" i="2" s="1"/>
  <c r="AH3" i="2" a="1"/>
  <c r="AH3" i="2" s="1"/>
  <c r="AJ317" i="2" a="1"/>
  <c r="AJ317" i="2" s="1"/>
  <c r="AJ304" i="2" a="1"/>
  <c r="AJ304" i="2" s="1"/>
  <c r="AJ286" i="2" a="1"/>
  <c r="AJ286" i="2" s="1"/>
  <c r="AJ248" i="2" a="1"/>
  <c r="AJ248" i="2" s="1"/>
  <c r="AJ210" i="2" a="1"/>
  <c r="AJ210" i="2" s="1"/>
  <c r="AJ209" i="2" a="1"/>
  <c r="AJ209" i="2" s="1"/>
  <c r="AJ207" i="2" a="1"/>
  <c r="AJ207" i="2" s="1"/>
  <c r="AJ206" i="2" a="1"/>
  <c r="AJ206" i="2" s="1"/>
  <c r="AJ194" i="2" a="1"/>
  <c r="AJ194" i="2" s="1"/>
  <c r="AJ187" i="2" a="1"/>
  <c r="AJ187" i="2" s="1"/>
  <c r="AJ185" i="2" a="1"/>
  <c r="AJ185" i="2" s="1"/>
  <c r="AJ184" i="2" a="1"/>
  <c r="AJ184" i="2" s="1"/>
  <c r="AJ183" i="2" a="1"/>
  <c r="AJ183" i="2" s="1"/>
  <c r="AJ119" i="2" a="1"/>
  <c r="AJ119" i="2" s="1"/>
  <c r="AJ43" i="2" a="1"/>
  <c r="AJ43" i="2" s="1"/>
  <c r="AJ17" i="2" a="1"/>
  <c r="AJ17" i="2" s="1"/>
  <c r="AJ7" i="2" a="1"/>
  <c r="AJ7" i="2" s="1"/>
  <c r="AJ6" i="2" a="1"/>
  <c r="AJ6" i="2" s="1"/>
  <c r="AJ3" i="2" a="1"/>
  <c r="AJ3" i="2" s="1"/>
  <c r="AL317" i="2" a="1"/>
  <c r="AL317" i="2" s="1"/>
  <c r="AL304" i="2" a="1"/>
  <c r="AL304" i="2" s="1"/>
  <c r="AL286" i="2" a="1"/>
  <c r="AL286" i="2" s="1"/>
  <c r="AL248" i="2" a="1"/>
  <c r="AL248" i="2" s="1"/>
  <c r="AL210" i="2" a="1"/>
  <c r="AL210" i="2" s="1"/>
  <c r="AL209" i="2" a="1"/>
  <c r="AL209" i="2" s="1"/>
  <c r="AL207" i="2" a="1"/>
  <c r="AL207" i="2" s="1"/>
  <c r="AL206" i="2" a="1"/>
  <c r="AL206" i="2" s="1"/>
  <c r="AL194" i="2" a="1"/>
  <c r="AL194" i="2" s="1"/>
  <c r="AL187" i="2" a="1"/>
  <c r="AL187" i="2" s="1"/>
  <c r="AL185" i="2" a="1"/>
  <c r="AL185" i="2" s="1"/>
  <c r="AL184" i="2" a="1"/>
  <c r="AL184" i="2" s="1"/>
  <c r="AL183" i="2" a="1"/>
  <c r="AL183" i="2" s="1"/>
  <c r="AL119" i="2" a="1"/>
  <c r="AL119" i="2" s="1"/>
  <c r="AL43" i="2" a="1"/>
  <c r="AL43" i="2" s="1"/>
  <c r="AL17" i="2" a="1"/>
  <c r="AL17" i="2" s="1"/>
  <c r="AL7" i="2" a="1"/>
  <c r="AL7" i="2" s="1"/>
  <c r="AL6" i="2" a="1"/>
  <c r="AL6" i="2" s="1"/>
  <c r="AL3" i="2" a="1"/>
  <c r="AL3" i="2" s="1"/>
  <c r="AN317" i="2" a="1"/>
  <c r="AN317" i="2" s="1"/>
  <c r="AN304" i="2" a="1"/>
  <c r="AN304" i="2" s="1"/>
  <c r="AN286" i="2" a="1"/>
  <c r="AN286" i="2" s="1"/>
  <c r="AN248" i="2" a="1"/>
  <c r="AN248" i="2" s="1"/>
  <c r="AN210" i="2" a="1"/>
  <c r="AN210" i="2" s="1"/>
  <c r="AN209" i="2" a="1"/>
  <c r="AN209" i="2" s="1"/>
  <c r="AN207" i="2" a="1"/>
  <c r="AN207" i="2" s="1"/>
  <c r="AN206" i="2" a="1"/>
  <c r="AN206" i="2" s="1"/>
  <c r="AN194" i="2" a="1"/>
  <c r="AN194" i="2" s="1"/>
  <c r="AN187" i="2" a="1"/>
  <c r="AN187" i="2" s="1"/>
  <c r="AN185" i="2" a="1"/>
  <c r="AN185" i="2" s="1"/>
  <c r="AN184" i="2" a="1"/>
  <c r="AN184" i="2" s="1"/>
  <c r="AN183" i="2" a="1"/>
  <c r="AN183" i="2" s="1"/>
  <c r="AN119" i="2" a="1"/>
  <c r="AN119" i="2" s="1"/>
  <c r="AN43" i="2" a="1"/>
  <c r="AN43" i="2" s="1"/>
  <c r="AN17" i="2" a="1"/>
  <c r="AN17" i="2" s="1"/>
  <c r="AN7" i="2" a="1"/>
  <c r="AN7" i="2" s="1"/>
  <c r="AN6" i="2" a="1"/>
  <c r="AN6" i="2" s="1"/>
  <c r="AN3" i="2" a="1"/>
  <c r="AN3" i="2" s="1"/>
  <c r="AL330" i="1" a="1"/>
  <c r="AL330" i="1" s="1"/>
  <c r="AL320" i="1" a="1"/>
  <c r="AL320" i="1" s="1"/>
  <c r="AL319" i="1" a="1"/>
  <c r="AL319" i="1" s="1"/>
  <c r="AL310" i="1" a="1"/>
  <c r="AL310" i="1" s="1"/>
  <c r="AL272" i="1" a="1"/>
  <c r="AL272" i="1" s="1"/>
  <c r="AL271" i="1" a="1"/>
  <c r="AL271" i="1" s="1"/>
  <c r="AL262" i="1" a="1"/>
  <c r="AL262" i="1" s="1"/>
  <c r="AL234" i="1" a="1"/>
  <c r="AL234" i="1" s="1"/>
  <c r="AL195" i="1" a="1"/>
  <c r="AL195" i="1" s="1"/>
  <c r="AL92" i="1" a="1"/>
  <c r="AL92" i="1" s="1"/>
  <c r="AL91" i="1" a="1"/>
  <c r="AL91" i="1" s="1"/>
  <c r="AL89" i="1" a="1"/>
  <c r="AL89" i="1" s="1"/>
  <c r="AL73" i="1" a="1"/>
  <c r="AL73" i="1" s="1"/>
  <c r="AL45" i="1" a="1"/>
  <c r="AL45" i="1" s="1"/>
  <c r="AJ330" i="1" a="1"/>
  <c r="AJ330" i="1" s="1"/>
  <c r="AJ320" i="1" a="1"/>
  <c r="AJ320" i="1" s="1"/>
  <c r="AJ319" i="1" a="1"/>
  <c r="AJ319" i="1" s="1"/>
  <c r="AJ310" i="1" a="1"/>
  <c r="AJ310" i="1" s="1"/>
  <c r="AJ272" i="1" a="1"/>
  <c r="AJ272" i="1" s="1"/>
  <c r="AJ271" i="1" a="1"/>
  <c r="AJ271" i="1" s="1"/>
  <c r="AJ262" i="1" a="1"/>
  <c r="AJ262" i="1" s="1"/>
  <c r="AJ234" i="1" a="1"/>
  <c r="AJ234" i="1" s="1"/>
  <c r="AJ195" i="1" a="1"/>
  <c r="AJ195" i="1" s="1"/>
  <c r="AJ92" i="1" a="1"/>
  <c r="AJ92" i="1" s="1"/>
  <c r="AJ91" i="1" a="1"/>
  <c r="AJ91" i="1" s="1"/>
  <c r="AJ89" i="1" a="1"/>
  <c r="AJ89" i="1" s="1"/>
  <c r="AJ73" i="1" a="1"/>
  <c r="AJ73" i="1" s="1"/>
  <c r="AJ45" i="1" a="1"/>
  <c r="AJ45" i="1" s="1"/>
  <c r="AH330" i="1" a="1"/>
  <c r="AH330" i="1" s="1"/>
  <c r="AH320" i="1" a="1"/>
  <c r="AH320" i="1" s="1"/>
  <c r="AH319" i="1" a="1"/>
  <c r="AH319" i="1" s="1"/>
  <c r="AH310" i="1" a="1"/>
  <c r="AH310" i="1" s="1"/>
  <c r="AH272" i="1" a="1"/>
  <c r="AH272" i="1" s="1"/>
  <c r="AH271" i="1" a="1"/>
  <c r="AH271" i="1" s="1"/>
  <c r="AH262" i="1" a="1"/>
  <c r="AH262" i="1" s="1"/>
  <c r="AH234" i="1" a="1"/>
  <c r="AH234" i="1" s="1"/>
  <c r="AH195" i="1" a="1"/>
  <c r="AH195" i="1" s="1"/>
  <c r="AH92" i="1" a="1"/>
  <c r="AH92" i="1" s="1"/>
  <c r="AH91" i="1" a="1"/>
  <c r="AH91" i="1" s="1"/>
  <c r="AH89" i="1" a="1"/>
  <c r="AH89" i="1" s="1"/>
  <c r="AH73" i="1" a="1"/>
  <c r="AH73" i="1" s="1"/>
  <c r="AH45" i="1" a="1"/>
  <c r="AH45" i="1" s="1"/>
  <c r="AF330" i="1" a="1"/>
  <c r="AF330" i="1" s="1"/>
  <c r="AF320" i="1" a="1"/>
  <c r="AF320" i="1" s="1"/>
  <c r="AF319" i="1" a="1"/>
  <c r="AF319" i="1" s="1"/>
  <c r="AF310" i="1" a="1"/>
  <c r="AF310" i="1" s="1"/>
  <c r="AF272" i="1" a="1"/>
  <c r="AF272" i="1" s="1"/>
  <c r="AF271" i="1" a="1"/>
  <c r="AF271" i="1" s="1"/>
  <c r="AF262" i="1" a="1"/>
  <c r="AF262" i="1" s="1"/>
  <c r="AF234" i="1" a="1"/>
  <c r="AF234" i="1" s="1"/>
  <c r="AF195" i="1" a="1"/>
  <c r="AF195" i="1" s="1"/>
  <c r="AF92" i="1" a="1"/>
  <c r="AF92" i="1" s="1"/>
  <c r="AF91" i="1" a="1"/>
  <c r="AF91" i="1" s="1"/>
  <c r="AF89" i="1" a="1"/>
  <c r="AF89" i="1" s="1"/>
  <c r="AF73" i="1" a="1"/>
  <c r="AF73" i="1" s="1"/>
  <c r="AF45" i="1" a="1"/>
  <c r="AF45" i="1" s="1"/>
  <c r="AD330" i="1" a="1"/>
  <c r="AD330" i="1" s="1"/>
  <c r="AD320" i="1" a="1"/>
  <c r="AD320" i="1" s="1"/>
  <c r="AD319" i="1" a="1"/>
  <c r="AD319" i="1" s="1"/>
  <c r="AD310" i="1" a="1"/>
  <c r="AD310" i="1" s="1"/>
  <c r="AD272" i="1" a="1"/>
  <c r="AD272" i="1" s="1"/>
  <c r="AD271" i="1" a="1"/>
  <c r="AD271" i="1" s="1"/>
  <c r="AD262" i="1" a="1"/>
  <c r="AD262" i="1" s="1"/>
  <c r="AD234" i="1" a="1"/>
  <c r="AD234" i="1" s="1"/>
  <c r="AD195" i="1" a="1"/>
  <c r="AD195" i="1" s="1"/>
  <c r="AD92" i="1" a="1"/>
  <c r="AD92" i="1" s="1"/>
  <c r="AD91" i="1" a="1"/>
  <c r="AD91" i="1" s="1"/>
  <c r="AD89" i="1" a="1"/>
  <c r="AD89" i="1" s="1"/>
  <c r="AD73" i="1" a="1"/>
  <c r="AD73" i="1" s="1"/>
  <c r="AD45" i="1" a="1"/>
  <c r="AD45" i="1" s="1"/>
  <c r="AB330" i="1" a="1"/>
  <c r="AB330" i="1" s="1"/>
  <c r="AB320" i="1" a="1"/>
  <c r="AB320" i="1" s="1"/>
  <c r="AB319" i="1" a="1"/>
  <c r="AB319" i="1" s="1"/>
  <c r="AB310" i="1" a="1"/>
  <c r="AB310" i="1" s="1"/>
  <c r="AB272" i="1" a="1"/>
  <c r="AB272" i="1" s="1"/>
  <c r="AB271" i="1" a="1"/>
  <c r="AB271" i="1" s="1"/>
  <c r="AB262" i="1" a="1"/>
  <c r="AB262" i="1" s="1"/>
  <c r="AB234" i="1" a="1"/>
  <c r="AB234" i="1" s="1"/>
  <c r="AB195" i="1" a="1"/>
  <c r="AB195" i="1" s="1"/>
  <c r="AB92" i="1" a="1"/>
  <c r="AB92" i="1" s="1"/>
  <c r="AB91" i="1" a="1"/>
  <c r="AB91" i="1" s="1"/>
  <c r="AB89" i="1" a="1"/>
  <c r="AB89" i="1" s="1"/>
  <c r="AB73" i="1" a="1"/>
  <c r="AB73" i="1" s="1"/>
  <c r="AB45" i="1" a="1"/>
  <c r="AB45" i="1" s="1"/>
  <c r="Z330" i="1" a="1"/>
  <c r="Z330" i="1" s="1"/>
  <c r="Z320" i="1" a="1"/>
  <c r="Z320" i="1" s="1"/>
  <c r="Z319" i="1" a="1"/>
  <c r="Z319" i="1" s="1"/>
  <c r="Z310" i="1" a="1"/>
  <c r="Z310" i="1" s="1"/>
  <c r="Z272" i="1" a="1"/>
  <c r="Z272" i="1" s="1"/>
  <c r="Z271" i="1" a="1"/>
  <c r="Z271" i="1" s="1"/>
  <c r="Z262" i="1" a="1"/>
  <c r="Z262" i="1" s="1"/>
  <c r="Z234" i="1" a="1"/>
  <c r="Z234" i="1" s="1"/>
  <c r="Z195" i="1" a="1"/>
  <c r="Z195" i="1" s="1"/>
  <c r="Z92" i="1" a="1"/>
  <c r="Z92" i="1" s="1"/>
  <c r="Z91" i="1" a="1"/>
  <c r="Z91" i="1" s="1"/>
  <c r="Z89" i="1" a="1"/>
  <c r="Z89" i="1" s="1"/>
  <c r="Z73" i="1" a="1"/>
  <c r="Z73" i="1" s="1"/>
  <c r="Z45" i="1" a="1"/>
  <c r="Z45" i="1" s="1"/>
  <c r="X330" i="1" a="1"/>
  <c r="X330" i="1" s="1"/>
  <c r="X320" i="1" a="1"/>
  <c r="X320" i="1" s="1"/>
  <c r="X319" i="1" a="1"/>
  <c r="X319" i="1" s="1"/>
  <c r="X310" i="1" a="1"/>
  <c r="X310" i="1" s="1"/>
  <c r="X272" i="1" a="1"/>
  <c r="X272" i="1" s="1"/>
  <c r="X271" i="1" a="1"/>
  <c r="X271" i="1" s="1"/>
  <c r="X262" i="1" a="1"/>
  <c r="X262" i="1" s="1"/>
  <c r="X234" i="1" a="1"/>
  <c r="X234" i="1" s="1"/>
  <c r="X195" i="1" a="1"/>
  <c r="X195" i="1" s="1"/>
  <c r="X92" i="1" a="1"/>
  <c r="X92" i="1" s="1"/>
  <c r="X91" i="1" a="1"/>
  <c r="X91" i="1" s="1"/>
  <c r="X89" i="1" a="1"/>
  <c r="X89" i="1" s="1"/>
  <c r="X73" i="1" a="1"/>
  <c r="X73" i="1" s="1"/>
  <c r="X45" i="1" a="1"/>
  <c r="X45" i="1" s="1"/>
  <c r="V330" i="1" a="1"/>
  <c r="V330" i="1" s="1"/>
  <c r="V320" i="1" a="1"/>
  <c r="V320" i="1" s="1"/>
  <c r="V319" i="1" a="1"/>
  <c r="V319" i="1" s="1"/>
  <c r="V310" i="1" a="1"/>
  <c r="V310" i="1" s="1"/>
  <c r="V272" i="1" a="1"/>
  <c r="V272" i="1" s="1"/>
  <c r="V271" i="1" a="1"/>
  <c r="V271" i="1" s="1"/>
  <c r="V262" i="1" a="1"/>
  <c r="V262" i="1" s="1"/>
  <c r="V234" i="1" a="1"/>
  <c r="V234" i="1" s="1"/>
  <c r="V195" i="1" a="1"/>
  <c r="V195" i="1" s="1"/>
  <c r="V92" i="1" a="1"/>
  <c r="V92" i="1" s="1"/>
  <c r="V91" i="1" a="1"/>
  <c r="V91" i="1" s="1"/>
  <c r="V89" i="1" a="1"/>
  <c r="V89" i="1" s="1"/>
  <c r="V73" i="1" a="1"/>
  <c r="V73" i="1" s="1"/>
  <c r="V45" i="1" a="1"/>
  <c r="V45" i="1" s="1"/>
  <c r="T336" i="1" a="1"/>
  <c r="T336" i="1" s="1"/>
  <c r="T330" i="1" a="1"/>
  <c r="T330" i="1" s="1"/>
  <c r="T320" i="1" a="1"/>
  <c r="T320" i="1" s="1"/>
  <c r="T319" i="1" a="1"/>
  <c r="T319" i="1" s="1"/>
  <c r="T310" i="1" a="1"/>
  <c r="T310" i="1" s="1"/>
  <c r="T272" i="1" a="1"/>
  <c r="T272" i="1" s="1"/>
  <c r="T271" i="1" a="1"/>
  <c r="T271" i="1" s="1"/>
  <c r="T262" i="1" a="1"/>
  <c r="T262" i="1" s="1"/>
  <c r="T234" i="1" a="1"/>
  <c r="T234" i="1" s="1"/>
  <c r="T195" i="1" a="1"/>
  <c r="T195" i="1" s="1"/>
  <c r="T92" i="1" a="1"/>
  <c r="T92" i="1" s="1"/>
  <c r="T91" i="1" a="1"/>
  <c r="T91" i="1" s="1"/>
  <c r="T89" i="1" a="1"/>
  <c r="T89" i="1" s="1"/>
  <c r="T73" i="1" a="1"/>
  <c r="T73" i="1" s="1"/>
  <c r="T45" i="1" a="1"/>
  <c r="T45" i="1" s="1"/>
  <c r="R330" i="1" a="1"/>
  <c r="R330" i="1" s="1"/>
  <c r="R320" i="1" a="1"/>
  <c r="R320" i="1" s="1"/>
  <c r="R319" i="1" a="1"/>
  <c r="R319" i="1" s="1"/>
  <c r="R310" i="1" a="1"/>
  <c r="R310" i="1" s="1"/>
  <c r="R272" i="1" a="1"/>
  <c r="R272" i="1" s="1"/>
  <c r="R271" i="1" a="1"/>
  <c r="R271" i="1" s="1"/>
  <c r="R262" i="1" a="1"/>
  <c r="R262" i="1" s="1"/>
  <c r="R234" i="1" a="1"/>
  <c r="R234" i="1" s="1"/>
  <c r="R195" i="1" a="1"/>
  <c r="R195" i="1" s="1"/>
  <c r="R92" i="1" a="1"/>
  <c r="R92" i="1" s="1"/>
  <c r="R91" i="1" a="1"/>
  <c r="R91" i="1" s="1"/>
  <c r="R89" i="1" a="1"/>
  <c r="R89" i="1" s="1"/>
  <c r="R73" i="1" a="1"/>
  <c r="R73" i="1" s="1"/>
  <c r="R45" i="1" a="1"/>
  <c r="R45" i="1" s="1"/>
  <c r="AN45" i="1" a="1"/>
  <c r="AN45" i="1" s="1"/>
  <c r="AN73" i="1" a="1"/>
  <c r="AN73" i="1" s="1"/>
  <c r="AN89" i="1" a="1"/>
  <c r="AN89" i="1" s="1"/>
  <c r="AN91" i="1" a="1"/>
  <c r="AN91" i="1" s="1"/>
  <c r="AN92" i="1" a="1"/>
  <c r="AN92" i="1" s="1"/>
  <c r="AN195" i="1" a="1"/>
  <c r="AN195" i="1" s="1"/>
  <c r="AN234" i="1" a="1"/>
  <c r="AN234" i="1" s="1"/>
  <c r="AN262" i="1" a="1"/>
  <c r="AN262" i="1" s="1"/>
  <c r="AN271" i="1" a="1"/>
  <c r="AN271" i="1" s="1"/>
  <c r="AN272" i="1" a="1"/>
  <c r="AN272" i="1" s="1"/>
  <c r="AN310" i="1" a="1"/>
  <c r="AN310" i="1" s="1"/>
  <c r="AN319" i="1" a="1"/>
  <c r="AN319" i="1" s="1"/>
  <c r="AN320" i="1" a="1"/>
  <c r="AN320" i="1" s="1"/>
  <c r="AN330" i="1" a="1"/>
  <c r="AN330" i="1" s="1"/>
  <c r="E3" i="6"/>
  <c r="E2" i="6"/>
  <c r="D6" i="6"/>
  <c r="D3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7" i="6"/>
  <c r="D48" i="6"/>
  <c r="D2" i="6"/>
  <c r="C6" i="6"/>
  <c r="C3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7" i="6"/>
  <c r="C48" i="6"/>
  <c r="C2" i="6"/>
  <c r="B6" i="6"/>
  <c r="B3" i="6"/>
  <c r="B7" i="6"/>
  <c r="B8" i="6"/>
  <c r="AJ11" i="2" s="1" a="1"/>
  <c r="AJ11" i="2" s="1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7" i="6"/>
  <c r="B48" i="6"/>
  <c r="B2" i="6"/>
  <c r="G16" i="3"/>
  <c r="AL165" i="1" l="1" a="1"/>
  <c r="AL165" i="1" s="1"/>
  <c r="AN165" i="1" a="1"/>
  <c r="AN165" i="1" s="1"/>
  <c r="AL166" i="1" a="1"/>
  <c r="AL166" i="1" s="1"/>
  <c r="AD165" i="1" a="1"/>
  <c r="AD165" i="1" s="1"/>
  <c r="V166" i="1" a="1"/>
  <c r="V166" i="1" s="1"/>
  <c r="T165" i="1" a="1"/>
  <c r="T165" i="1" s="1"/>
  <c r="X165" i="1" a="1"/>
  <c r="X165" i="1" s="1"/>
  <c r="T166" i="1" a="1"/>
  <c r="T166" i="1" s="1"/>
  <c r="AH166" i="1" a="1"/>
  <c r="AH166" i="1" s="1"/>
  <c r="AD166" i="1" a="1"/>
  <c r="AD166" i="1" s="1"/>
  <c r="AB165" i="1" a="1"/>
  <c r="AB165" i="1" s="1"/>
  <c r="Z165" i="1" a="1"/>
  <c r="Z165" i="1" s="1"/>
  <c r="X166" i="1" a="1"/>
  <c r="X166" i="1" s="1"/>
  <c r="AH165" i="1" a="1"/>
  <c r="AH165" i="1" s="1"/>
  <c r="AN166" i="1" a="1"/>
  <c r="AN166" i="1" s="1"/>
  <c r="AJ165" i="1" a="1"/>
  <c r="AJ165" i="1" s="1"/>
  <c r="AF165" i="1" a="1"/>
  <c r="AF165" i="1" s="1"/>
  <c r="AB166" i="1" a="1"/>
  <c r="AB166" i="1" s="1"/>
  <c r="AF166" i="1" a="1"/>
  <c r="AF166" i="1" s="1"/>
  <c r="AJ166" i="1" a="1"/>
  <c r="AJ166" i="1" s="1"/>
  <c r="V165" i="1" a="1"/>
  <c r="V165" i="1" s="1"/>
  <c r="R166" i="1" a="1"/>
  <c r="R166" i="1" s="1"/>
  <c r="Z166" i="1" a="1"/>
  <c r="Z166" i="1" s="1"/>
  <c r="R165" i="1" a="1"/>
  <c r="R165" i="1" s="1"/>
  <c r="AN382" i="1" a="1"/>
  <c r="AN382" i="1" s="1"/>
  <c r="AL383" i="1" a="1"/>
  <c r="AL383" i="1" s="1"/>
  <c r="AH383" i="1" a="1"/>
  <c r="AH383" i="1" s="1"/>
  <c r="AF381" i="1" a="1"/>
  <c r="AF381" i="1" s="1"/>
  <c r="AD383" i="1" a="1"/>
  <c r="AD383" i="1" s="1"/>
  <c r="AN383" i="1" a="1"/>
  <c r="AN383" i="1" s="1"/>
  <c r="AL384" i="1" a="1"/>
  <c r="AL384" i="1" s="1"/>
  <c r="AJ381" i="1" a="1"/>
  <c r="AJ381" i="1" s="1"/>
  <c r="AH384" i="1" a="1"/>
  <c r="AH384" i="1" s="1"/>
  <c r="AD384" i="1" a="1"/>
  <c r="AD384" i="1" s="1"/>
  <c r="AB383" i="1" a="1"/>
  <c r="AB383" i="1" s="1"/>
  <c r="Z381" i="1" a="1"/>
  <c r="Z381" i="1" s="1"/>
  <c r="T384" i="1" a="1"/>
  <c r="T384" i="1" s="1"/>
  <c r="Z382" i="1" a="1"/>
  <c r="Z382" i="1" s="1"/>
  <c r="X383" i="1" a="1"/>
  <c r="X383" i="1" s="1"/>
  <c r="R381" i="1" a="1"/>
  <c r="R381" i="1" s="1"/>
  <c r="AN384" i="1" a="1"/>
  <c r="AN384" i="1" s="1"/>
  <c r="AF383" i="1" a="1"/>
  <c r="AF383" i="1" s="1"/>
  <c r="R382" i="1" a="1"/>
  <c r="R382" i="1" s="1"/>
  <c r="Z383" i="1" a="1"/>
  <c r="Z383" i="1" s="1"/>
  <c r="X384" i="1" a="1"/>
  <c r="X384" i="1" s="1"/>
  <c r="V381" i="1" a="1"/>
  <c r="V381" i="1" s="1"/>
  <c r="AJ382" i="1" a="1"/>
  <c r="AJ382" i="1" s="1"/>
  <c r="AF382" i="1" a="1"/>
  <c r="AF382" i="1" s="1"/>
  <c r="AB384" i="1" a="1"/>
  <c r="AB384" i="1" s="1"/>
  <c r="AL381" i="1" a="1"/>
  <c r="AL381" i="1" s="1"/>
  <c r="AJ383" i="1" a="1"/>
  <c r="AJ383" i="1" s="1"/>
  <c r="AH381" i="1" a="1"/>
  <c r="AH381" i="1" s="1"/>
  <c r="AF384" i="1" a="1"/>
  <c r="AF384" i="1" s="1"/>
  <c r="AN381" i="1" a="1"/>
  <c r="AN381" i="1" s="1"/>
  <c r="AL382" i="1" a="1"/>
  <c r="AL382" i="1" s="1"/>
  <c r="AJ384" i="1" a="1"/>
  <c r="AJ384" i="1" s="1"/>
  <c r="AH382" i="1" a="1"/>
  <c r="AH382" i="1" s="1"/>
  <c r="AD381" i="1" a="1"/>
  <c r="AD381" i="1" s="1"/>
  <c r="X381" i="1" a="1"/>
  <c r="X381" i="1" s="1"/>
  <c r="X382" i="1" a="1"/>
  <c r="X382" i="1" s="1"/>
  <c r="Z384" i="1" a="1"/>
  <c r="Z384" i="1" s="1"/>
  <c r="AB381" i="1" a="1"/>
  <c r="AB381" i="1" s="1"/>
  <c r="V382" i="1" a="1"/>
  <c r="V382" i="1" s="1"/>
  <c r="AD382" i="1" a="1"/>
  <c r="AD382" i="1" s="1"/>
  <c r="AB382" i="1" a="1"/>
  <c r="AB382" i="1" s="1"/>
  <c r="V383" i="1" a="1"/>
  <c r="V383" i="1" s="1"/>
  <c r="T381" i="1" a="1"/>
  <c r="T381" i="1" s="1"/>
  <c r="V384" i="1" a="1"/>
  <c r="V384" i="1" s="1"/>
  <c r="T382" i="1" a="1"/>
  <c r="T382" i="1" s="1"/>
  <c r="R383" i="1" a="1"/>
  <c r="R383" i="1" s="1"/>
  <c r="R384" i="1" a="1"/>
  <c r="R384" i="1" s="1"/>
  <c r="T383" i="1" a="1"/>
  <c r="T383" i="1" s="1"/>
  <c r="T333" i="2" a="1"/>
  <c r="T333" i="2" s="1"/>
  <c r="AN387" i="1" a="1"/>
  <c r="AN387" i="1" s="1"/>
  <c r="AL389" i="1" a="1"/>
  <c r="AL389" i="1" s="1"/>
  <c r="AH389" i="1" a="1"/>
  <c r="AH389" i="1" s="1"/>
  <c r="AJ386" i="1" a="1"/>
  <c r="AJ386" i="1" s="1"/>
  <c r="AH390" i="1" a="1"/>
  <c r="AH390" i="1" s="1"/>
  <c r="AF386" i="1" a="1"/>
  <c r="AF386" i="1" s="1"/>
  <c r="AN388" i="1" a="1"/>
  <c r="AN388" i="1" s="1"/>
  <c r="AL390" i="1" a="1"/>
  <c r="AL390" i="1" s="1"/>
  <c r="AF387" i="1" a="1"/>
  <c r="AF387" i="1" s="1"/>
  <c r="AB390" i="1" a="1"/>
  <c r="AB390" i="1" s="1"/>
  <c r="V386" i="1" a="1"/>
  <c r="V386" i="1" s="1"/>
  <c r="T390" i="1" a="1"/>
  <c r="T390" i="1" s="1"/>
  <c r="R386" i="1" a="1"/>
  <c r="R386" i="1" s="1"/>
  <c r="Z387" i="1" a="1"/>
  <c r="Z387" i="1" s="1"/>
  <c r="X388" i="1" a="1"/>
  <c r="X388" i="1" s="1"/>
  <c r="V387" i="1" a="1"/>
  <c r="V387" i="1" s="1"/>
  <c r="AN390" i="1" a="1"/>
  <c r="AN390" i="1" s="1"/>
  <c r="AL386" i="1" a="1"/>
  <c r="AL386" i="1" s="1"/>
  <c r="AH386" i="1" a="1"/>
  <c r="AH386" i="1" s="1"/>
  <c r="AF388" i="1" a="1"/>
  <c r="AF388" i="1" s="1"/>
  <c r="AD386" i="1" a="1"/>
  <c r="AD386" i="1" s="1"/>
  <c r="X389" i="1" a="1"/>
  <c r="X389" i="1" s="1"/>
  <c r="T386" i="1" a="1"/>
  <c r="T386" i="1" s="1"/>
  <c r="R387" i="1" a="1"/>
  <c r="R387" i="1" s="1"/>
  <c r="Z388" i="1" a="1"/>
  <c r="Z388" i="1" s="1"/>
  <c r="X390" i="1" a="1"/>
  <c r="X390" i="1" s="1"/>
  <c r="V388" i="1" a="1"/>
  <c r="V388" i="1" s="1"/>
  <c r="AN389" i="1" a="1"/>
  <c r="AN389" i="1" s="1"/>
  <c r="AJ387" i="1" a="1"/>
  <c r="AJ387" i="1" s="1"/>
  <c r="AL387" i="1" a="1"/>
  <c r="AL387" i="1" s="1"/>
  <c r="AJ388" i="1" a="1"/>
  <c r="AJ388" i="1" s="1"/>
  <c r="AH387" i="1" a="1"/>
  <c r="AH387" i="1" s="1"/>
  <c r="AF389" i="1" a="1"/>
  <c r="AF389" i="1" s="1"/>
  <c r="AD387" i="1" a="1"/>
  <c r="AD387" i="1" s="1"/>
  <c r="AB386" i="1" a="1"/>
  <c r="AB386" i="1" s="1"/>
  <c r="AN386" i="1" a="1"/>
  <c r="AN386" i="1" s="1"/>
  <c r="AJ389" i="1" a="1"/>
  <c r="AJ389" i="1" s="1"/>
  <c r="AL388" i="1" a="1"/>
  <c r="AL388" i="1" s="1"/>
  <c r="AJ390" i="1" a="1"/>
  <c r="AJ390" i="1" s="1"/>
  <c r="AH388" i="1" a="1"/>
  <c r="AH388" i="1" s="1"/>
  <c r="AF390" i="1" a="1"/>
  <c r="AF390" i="1" s="1"/>
  <c r="AD388" i="1" a="1"/>
  <c r="AD388" i="1" s="1"/>
  <c r="AB389" i="1" a="1"/>
  <c r="AB389" i="1" s="1"/>
  <c r="V390" i="1" a="1"/>
  <c r="V390" i="1" s="1"/>
  <c r="Z386" i="1" a="1"/>
  <c r="Z386" i="1" s="1"/>
  <c r="T387" i="1" a="1"/>
  <c r="T387" i="1" s="1"/>
  <c r="Z389" i="1" a="1"/>
  <c r="Z389" i="1" s="1"/>
  <c r="R388" i="1" a="1"/>
  <c r="R388" i="1" s="1"/>
  <c r="Z390" i="1" a="1"/>
  <c r="Z390" i="1" s="1"/>
  <c r="X386" i="1" a="1"/>
  <c r="X386" i="1" s="1"/>
  <c r="T388" i="1" a="1"/>
  <c r="T388" i="1" s="1"/>
  <c r="R389" i="1" a="1"/>
  <c r="R389" i="1" s="1"/>
  <c r="AB388" i="1" a="1"/>
  <c r="AB388" i="1" s="1"/>
  <c r="T389" i="1" a="1"/>
  <c r="T389" i="1" s="1"/>
  <c r="R390" i="1" a="1"/>
  <c r="R390" i="1" s="1"/>
  <c r="V389" i="1" a="1"/>
  <c r="V389" i="1" s="1"/>
  <c r="AB387" i="1" a="1"/>
  <c r="AB387" i="1" s="1"/>
  <c r="X387" i="1" a="1"/>
  <c r="X387" i="1" s="1"/>
  <c r="AD389" i="1" a="1"/>
  <c r="AD389" i="1" s="1"/>
  <c r="AD390" i="1" a="1"/>
  <c r="AD390" i="1" s="1"/>
  <c r="AN377" i="1" a="1"/>
  <c r="AN377" i="1" s="1"/>
  <c r="AD377" i="1" a="1"/>
  <c r="AD377" i="1" s="1"/>
  <c r="AH377" i="1" a="1"/>
  <c r="AH377" i="1" s="1"/>
  <c r="X377" i="1" a="1"/>
  <c r="X377" i="1" s="1"/>
  <c r="AJ377" i="1" a="1"/>
  <c r="AJ377" i="1" s="1"/>
  <c r="Z377" i="1" a="1"/>
  <c r="Z377" i="1" s="1"/>
  <c r="AF377" i="1" a="1"/>
  <c r="AF377" i="1" s="1"/>
  <c r="AB377" i="1" a="1"/>
  <c r="AB377" i="1" s="1"/>
  <c r="AL377" i="1" a="1"/>
  <c r="AL377" i="1" s="1"/>
  <c r="V377" i="1" a="1"/>
  <c r="V377" i="1" s="1"/>
  <c r="T377" i="1" a="1"/>
  <c r="T377" i="1" s="1"/>
  <c r="R377" i="1" a="1"/>
  <c r="R377" i="1" s="1"/>
  <c r="AJ385" i="1" a="1"/>
  <c r="AJ385" i="1" s="1"/>
  <c r="T385" i="1" a="1"/>
  <c r="T385" i="1" s="1"/>
  <c r="AB385" i="1" a="1"/>
  <c r="AB385" i="1" s="1"/>
  <c r="AL385" i="1" a="1"/>
  <c r="AL385" i="1" s="1"/>
  <c r="AH385" i="1" a="1"/>
  <c r="AH385" i="1" s="1"/>
  <c r="AD385" i="1" a="1"/>
  <c r="AD385" i="1" s="1"/>
  <c r="AN385" i="1" a="1"/>
  <c r="AN385" i="1" s="1"/>
  <c r="AF385" i="1" a="1"/>
  <c r="AF385" i="1" s="1"/>
  <c r="Z385" i="1" a="1"/>
  <c r="Z385" i="1" s="1"/>
  <c r="R385" i="1" a="1"/>
  <c r="R385" i="1" s="1"/>
  <c r="X385" i="1" a="1"/>
  <c r="X385" i="1" s="1"/>
  <c r="V385" i="1" a="1"/>
  <c r="V385" i="1" s="1"/>
  <c r="AN373" i="2" a="1"/>
  <c r="AN373" i="2" s="1"/>
  <c r="X373" i="2" a="1"/>
  <c r="X373" i="2" s="1"/>
  <c r="AL373" i="2" a="1"/>
  <c r="AL373" i="2" s="1"/>
  <c r="V373" i="2" a="1"/>
  <c r="V373" i="2" s="1"/>
  <c r="AJ373" i="2" a="1"/>
  <c r="AJ373" i="2" s="1"/>
  <c r="T373" i="2" a="1"/>
  <c r="T373" i="2" s="1"/>
  <c r="AD373" i="2" a="1"/>
  <c r="AD373" i="2" s="1"/>
  <c r="AB373" i="2" a="1"/>
  <c r="AB373" i="2" s="1"/>
  <c r="Z373" i="2" a="1"/>
  <c r="Z373" i="2" s="1"/>
  <c r="R373" i="2" a="1"/>
  <c r="R373" i="2" s="1"/>
  <c r="AH373" i="2" a="1"/>
  <c r="AH373" i="2" s="1"/>
  <c r="AF373" i="2" a="1"/>
  <c r="AF373" i="2" s="1"/>
  <c r="AJ372" i="2" a="1"/>
  <c r="AJ372" i="2" s="1"/>
  <c r="V372" i="2" a="1"/>
  <c r="V372" i="2" s="1"/>
  <c r="AL372" i="2" a="1"/>
  <c r="AL372" i="2" s="1"/>
  <c r="AN372" i="2" a="1"/>
  <c r="AN372" i="2" s="1"/>
  <c r="X372" i="2" a="1"/>
  <c r="X372" i="2" s="1"/>
  <c r="Z372" i="2" a="1"/>
  <c r="Z372" i="2" s="1"/>
  <c r="R372" i="2" a="1"/>
  <c r="R372" i="2" s="1"/>
  <c r="AB372" i="2" a="1"/>
  <c r="AB372" i="2" s="1"/>
  <c r="T372" i="2" a="1"/>
  <c r="T372" i="2" s="1"/>
  <c r="AD372" i="2" a="1"/>
  <c r="AD372" i="2" s="1"/>
  <c r="AF372" i="2" a="1"/>
  <c r="AF372" i="2" s="1"/>
  <c r="AH372" i="2" a="1"/>
  <c r="AH372" i="2" s="1"/>
  <c r="Z90" i="2" a="1"/>
  <c r="Z90" i="2" s="1"/>
  <c r="AF91" i="2" a="1"/>
  <c r="AF91" i="2" s="1"/>
  <c r="T91" i="2" a="1"/>
  <c r="T91" i="2" s="1"/>
  <c r="AH91" i="2" a="1"/>
  <c r="AH91" i="2" s="1"/>
  <c r="AJ91" i="2" a="1"/>
  <c r="AJ91" i="2" s="1"/>
  <c r="AL91" i="2" a="1"/>
  <c r="AL91" i="2" s="1"/>
  <c r="V91" i="2" a="1"/>
  <c r="V91" i="2" s="1"/>
  <c r="AN91" i="2" a="1"/>
  <c r="AN91" i="2" s="1"/>
  <c r="X91" i="2" a="1"/>
  <c r="X91" i="2" s="1"/>
  <c r="Z91" i="2" a="1"/>
  <c r="Z91" i="2" s="1"/>
  <c r="R91" i="2" a="1"/>
  <c r="R91" i="2" s="1"/>
  <c r="AB91" i="2" a="1"/>
  <c r="AB91" i="2" s="1"/>
  <c r="AD91" i="2" a="1"/>
  <c r="AD91" i="2" s="1"/>
  <c r="Z341" i="2" a="1"/>
  <c r="Z341" i="2" s="1"/>
  <c r="Z181" i="2" a="1"/>
  <c r="Z181" i="2" s="1"/>
  <c r="V11" i="2" a="1"/>
  <c r="V11" i="2" s="1"/>
  <c r="AF350" i="2" a="1"/>
  <c r="AF350" i="2" s="1"/>
  <c r="AN358" i="1" a="1"/>
  <c r="AN358" i="1" s="1"/>
  <c r="AN366" i="1" a="1"/>
  <c r="AN366" i="1" s="1"/>
  <c r="AL357" i="1" a="1"/>
  <c r="AL357" i="1" s="1"/>
  <c r="AL365" i="1" a="1"/>
  <c r="AL365" i="1" s="1"/>
  <c r="AL373" i="1" a="1"/>
  <c r="AL373" i="1" s="1"/>
  <c r="AJ364" i="1" a="1"/>
  <c r="AJ364" i="1" s="1"/>
  <c r="AJ372" i="1" a="1"/>
  <c r="AJ372" i="1" s="1"/>
  <c r="AH371" i="1" a="1"/>
  <c r="AH371" i="1" s="1"/>
  <c r="AF370" i="1" a="1"/>
  <c r="AF370" i="1" s="1"/>
  <c r="AD369" i="1" a="1"/>
  <c r="AD369" i="1" s="1"/>
  <c r="AB368" i="1" a="1"/>
  <c r="AB368" i="1" s="1"/>
  <c r="Z357" i="1" a="1"/>
  <c r="Z357" i="1" s="1"/>
  <c r="Z370" i="1" a="1"/>
  <c r="Z370" i="1" s="1"/>
  <c r="X368" i="1" a="1"/>
  <c r="X368" i="1" s="1"/>
  <c r="V369" i="1" a="1"/>
  <c r="V369" i="1" s="1"/>
  <c r="T358" i="1" a="1"/>
  <c r="T358" i="1" s="1"/>
  <c r="T371" i="1" a="1"/>
  <c r="T371" i="1" s="1"/>
  <c r="R364" i="1" a="1"/>
  <c r="R364" i="1" s="1"/>
  <c r="R372" i="1" a="1"/>
  <c r="R372" i="1" s="1"/>
  <c r="AN367" i="1" a="1"/>
  <c r="AN367" i="1" s="1"/>
  <c r="AL358" i="1" a="1"/>
  <c r="AL358" i="1" s="1"/>
  <c r="AL366" i="1" a="1"/>
  <c r="AL366" i="1" s="1"/>
  <c r="AJ357" i="1" a="1"/>
  <c r="AJ357" i="1" s="1"/>
  <c r="AJ365" i="1" a="1"/>
  <c r="AJ365" i="1" s="1"/>
  <c r="AJ373" i="1" a="1"/>
  <c r="AJ373" i="1" s="1"/>
  <c r="AH364" i="1" a="1"/>
  <c r="AH364" i="1" s="1"/>
  <c r="AH372" i="1" a="1"/>
  <c r="AH372" i="1" s="1"/>
  <c r="AF371" i="1" a="1"/>
  <c r="AF371" i="1" s="1"/>
  <c r="AD370" i="1" a="1"/>
  <c r="AD370" i="1" s="1"/>
  <c r="AB369" i="1" a="1"/>
  <c r="AB369" i="1" s="1"/>
  <c r="Z358" i="1" a="1"/>
  <c r="Z358" i="1" s="1"/>
  <c r="Z371" i="1" a="1"/>
  <c r="Z371" i="1" s="1"/>
  <c r="X369" i="1" a="1"/>
  <c r="X369" i="1" s="1"/>
  <c r="V370" i="1" a="1"/>
  <c r="V370" i="1" s="1"/>
  <c r="T364" i="1" a="1"/>
  <c r="T364" i="1" s="1"/>
  <c r="T372" i="1" a="1"/>
  <c r="T372" i="1" s="1"/>
  <c r="R357" i="1" a="1"/>
  <c r="R357" i="1" s="1"/>
  <c r="R365" i="1" a="1"/>
  <c r="R365" i="1" s="1"/>
  <c r="AN365" i="1" a="1"/>
  <c r="AN365" i="1" s="1"/>
  <c r="AL372" i="1" a="1"/>
  <c r="AL372" i="1" s="1"/>
  <c r="AJ369" i="1" a="1"/>
  <c r="AJ369" i="1" s="1"/>
  <c r="AH366" i="1" a="1"/>
  <c r="AH366" i="1" s="1"/>
  <c r="AF373" i="1" a="1"/>
  <c r="AF373" i="1" s="1"/>
  <c r="AD358" i="1" a="1"/>
  <c r="AD358" i="1" s="1"/>
  <c r="AD368" i="1" a="1"/>
  <c r="AD368" i="1" s="1"/>
  <c r="AB365" i="1" a="1"/>
  <c r="AB365" i="1" s="1"/>
  <c r="Z373" i="1" a="1"/>
  <c r="Z373" i="1" s="1"/>
  <c r="X365" i="1" a="1"/>
  <c r="X365" i="1" s="1"/>
  <c r="V364" i="1" a="1"/>
  <c r="V364" i="1" s="1"/>
  <c r="R369" i="1" a="1"/>
  <c r="R369" i="1" s="1"/>
  <c r="AN368" i="1" a="1"/>
  <c r="AN368" i="1" s="1"/>
  <c r="AJ370" i="1" a="1"/>
  <c r="AJ370" i="1" s="1"/>
  <c r="AH357" i="1" a="1"/>
  <c r="AH357" i="1" s="1"/>
  <c r="AH367" i="1" a="1"/>
  <c r="AH367" i="1" s="1"/>
  <c r="AF364" i="1" a="1"/>
  <c r="AF364" i="1" s="1"/>
  <c r="AD371" i="1" a="1"/>
  <c r="AD371" i="1" s="1"/>
  <c r="AB366" i="1" a="1"/>
  <c r="AB366" i="1" s="1"/>
  <c r="Z364" i="1" a="1"/>
  <c r="Z364" i="1" s="1"/>
  <c r="X366" i="1" a="1"/>
  <c r="X366" i="1" s="1"/>
  <c r="V365" i="1" a="1"/>
  <c r="V365" i="1" s="1"/>
  <c r="T373" i="1" a="1"/>
  <c r="T373" i="1" s="1"/>
  <c r="R370" i="1" a="1"/>
  <c r="R370" i="1" s="1"/>
  <c r="R373" i="1" a="1"/>
  <c r="R373" i="1" s="1"/>
  <c r="AL371" i="1" a="1"/>
  <c r="AL371" i="1" s="1"/>
  <c r="R368" i="1" a="1"/>
  <c r="R368" i="1" s="1"/>
  <c r="AN357" i="1" a="1"/>
  <c r="AN357" i="1" s="1"/>
  <c r="AN369" i="1" a="1"/>
  <c r="AN369" i="1" s="1"/>
  <c r="AL364" i="1" a="1"/>
  <c r="AL364" i="1" s="1"/>
  <c r="AJ371" i="1" a="1"/>
  <c r="AJ371" i="1" s="1"/>
  <c r="AH358" i="1" a="1"/>
  <c r="AH358" i="1" s="1"/>
  <c r="AH368" i="1" a="1"/>
  <c r="AH368" i="1" s="1"/>
  <c r="AF365" i="1" a="1"/>
  <c r="AF365" i="1" s="1"/>
  <c r="AD372" i="1" a="1"/>
  <c r="AD372" i="1" s="1"/>
  <c r="AB357" i="1" a="1"/>
  <c r="AB357" i="1" s="1"/>
  <c r="AB367" i="1" a="1"/>
  <c r="AB367" i="1" s="1"/>
  <c r="Z365" i="1" a="1"/>
  <c r="Z365" i="1" s="1"/>
  <c r="X367" i="1" a="1"/>
  <c r="X367" i="1" s="1"/>
  <c r="V366" i="1" a="1"/>
  <c r="V366" i="1" s="1"/>
  <c r="T357" i="1" a="1"/>
  <c r="T357" i="1" s="1"/>
  <c r="R371" i="1" a="1"/>
  <c r="R371" i="1" s="1"/>
  <c r="V367" i="1" a="1"/>
  <c r="V367" i="1" s="1"/>
  <c r="T365" i="1" a="1"/>
  <c r="T365" i="1" s="1"/>
  <c r="AD357" i="1" a="1"/>
  <c r="AD357" i="1" s="1"/>
  <c r="Z372" i="1" a="1"/>
  <c r="Z372" i="1" s="1"/>
  <c r="T369" i="1" a="1"/>
  <c r="T369" i="1" s="1"/>
  <c r="AN370" i="1" a="1"/>
  <c r="AN370" i="1" s="1"/>
  <c r="AL367" i="1" a="1"/>
  <c r="AL367" i="1" s="1"/>
  <c r="AH369" i="1" a="1"/>
  <c r="AH369" i="1" s="1"/>
  <c r="AF366" i="1" a="1"/>
  <c r="AF366" i="1" s="1"/>
  <c r="AD373" i="1" a="1"/>
  <c r="AD373" i="1" s="1"/>
  <c r="AB358" i="1" a="1"/>
  <c r="AB358" i="1" s="1"/>
  <c r="AB370" i="1" a="1"/>
  <c r="AB370" i="1" s="1"/>
  <c r="Z366" i="1" a="1"/>
  <c r="Z366" i="1" s="1"/>
  <c r="X370" i="1" a="1"/>
  <c r="X370" i="1" s="1"/>
  <c r="V357" i="1" a="1"/>
  <c r="V357" i="1" s="1"/>
  <c r="AJ358" i="1" a="1"/>
  <c r="AJ358" i="1" s="1"/>
  <c r="AB364" i="1" a="1"/>
  <c r="AB364" i="1" s="1"/>
  <c r="AN371" i="1" a="1"/>
  <c r="AN371" i="1" s="1"/>
  <c r="AL368" i="1" a="1"/>
  <c r="AL368" i="1" s="1"/>
  <c r="AH370" i="1" a="1"/>
  <c r="AH370" i="1" s="1"/>
  <c r="AF357" i="1" a="1"/>
  <c r="AF357" i="1" s="1"/>
  <c r="AF367" i="1" a="1"/>
  <c r="AF367" i="1" s="1"/>
  <c r="AD364" i="1" a="1"/>
  <c r="AD364" i="1" s="1"/>
  <c r="AB371" i="1" a="1"/>
  <c r="AB371" i="1" s="1"/>
  <c r="Z367" i="1" a="1"/>
  <c r="Z367" i="1" s="1"/>
  <c r="X371" i="1" a="1"/>
  <c r="X371" i="1" s="1"/>
  <c r="V358" i="1" a="1"/>
  <c r="V358" i="1" s="1"/>
  <c r="V368" i="1" a="1"/>
  <c r="V368" i="1" s="1"/>
  <c r="T366" i="1" a="1"/>
  <c r="T366" i="1" s="1"/>
  <c r="AH365" i="1" a="1"/>
  <c r="AH365" i="1" s="1"/>
  <c r="AN372" i="1" a="1"/>
  <c r="AN372" i="1" s="1"/>
  <c r="AL369" i="1" a="1"/>
  <c r="AL369" i="1" s="1"/>
  <c r="AJ366" i="1" a="1"/>
  <c r="AJ366" i="1" s="1"/>
  <c r="AH373" i="1" a="1"/>
  <c r="AH373" i="1" s="1"/>
  <c r="AF358" i="1" a="1"/>
  <c r="AF358" i="1" s="1"/>
  <c r="AF368" i="1" a="1"/>
  <c r="AF368" i="1" s="1"/>
  <c r="AD365" i="1" a="1"/>
  <c r="AD365" i="1" s="1"/>
  <c r="AB372" i="1" a="1"/>
  <c r="AB372" i="1" s="1"/>
  <c r="Z368" i="1" a="1"/>
  <c r="Z368" i="1" s="1"/>
  <c r="X357" i="1" a="1"/>
  <c r="X357" i="1" s="1"/>
  <c r="X372" i="1" a="1"/>
  <c r="X372" i="1" s="1"/>
  <c r="V371" i="1" a="1"/>
  <c r="V371" i="1" s="1"/>
  <c r="T367" i="1" a="1"/>
  <c r="T367" i="1" s="1"/>
  <c r="R366" i="1" a="1"/>
  <c r="R366" i="1" s="1"/>
  <c r="AJ368" i="1" a="1"/>
  <c r="AJ368" i="1" s="1"/>
  <c r="AF372" i="1" a="1"/>
  <c r="AF372" i="1" s="1"/>
  <c r="V373" i="1" a="1"/>
  <c r="V373" i="1" s="1"/>
  <c r="AN373" i="1" a="1"/>
  <c r="AN373" i="1" s="1"/>
  <c r="AL370" i="1" a="1"/>
  <c r="AL370" i="1" s="1"/>
  <c r="AJ367" i="1" a="1"/>
  <c r="AJ367" i="1" s="1"/>
  <c r="AF369" i="1" a="1"/>
  <c r="AF369" i="1" s="1"/>
  <c r="AD366" i="1" a="1"/>
  <c r="AD366" i="1" s="1"/>
  <c r="AB373" i="1" a="1"/>
  <c r="AB373" i="1" s="1"/>
  <c r="Z369" i="1" a="1"/>
  <c r="Z369" i="1" s="1"/>
  <c r="X358" i="1" a="1"/>
  <c r="X358" i="1" s="1"/>
  <c r="X373" i="1" a="1"/>
  <c r="X373" i="1" s="1"/>
  <c r="V372" i="1" a="1"/>
  <c r="V372" i="1" s="1"/>
  <c r="T368" i="1" a="1"/>
  <c r="T368" i="1" s="1"/>
  <c r="R367" i="1" a="1"/>
  <c r="R367" i="1" s="1"/>
  <c r="R346" i="1" a="1"/>
  <c r="R346" i="1" s="1"/>
  <c r="AD367" i="1" a="1"/>
  <c r="AD367" i="1" s="1"/>
  <c r="X364" i="1" a="1"/>
  <c r="X364" i="1" s="1"/>
  <c r="R358" i="1" a="1"/>
  <c r="R358" i="1" s="1"/>
  <c r="T370" i="1" a="1"/>
  <c r="T370" i="1" s="1"/>
  <c r="AN364" i="1" a="1"/>
  <c r="AN364" i="1" s="1"/>
  <c r="Z320" i="2" a="1"/>
  <c r="Z320" i="2" s="1"/>
  <c r="AB368" i="2" a="1"/>
  <c r="AB368" i="2" s="1"/>
  <c r="Z369" i="2" a="1"/>
  <c r="Z369" i="2" s="1"/>
  <c r="R369" i="2" a="1"/>
  <c r="R369" i="2" s="1"/>
  <c r="AD368" i="2" a="1"/>
  <c r="AD368" i="2" s="1"/>
  <c r="AB369" i="2" a="1"/>
  <c r="AB369" i="2" s="1"/>
  <c r="AF368" i="2" a="1"/>
  <c r="AF368" i="2" s="1"/>
  <c r="AD369" i="2" a="1"/>
  <c r="AD369" i="2" s="1"/>
  <c r="T368" i="2" a="1"/>
  <c r="T368" i="2" s="1"/>
  <c r="AH368" i="2" a="1"/>
  <c r="AH368" i="2" s="1"/>
  <c r="AF369" i="2" a="1"/>
  <c r="AF369" i="2" s="1"/>
  <c r="T369" i="2" a="1"/>
  <c r="T369" i="2" s="1"/>
  <c r="AJ368" i="2" a="1"/>
  <c r="AJ368" i="2" s="1"/>
  <c r="AH369" i="2" a="1"/>
  <c r="AH369" i="2" s="1"/>
  <c r="AL368" i="2" a="1"/>
  <c r="AL368" i="2" s="1"/>
  <c r="AJ369" i="2" a="1"/>
  <c r="AJ369" i="2" s="1"/>
  <c r="V368" i="2" a="1"/>
  <c r="V368" i="2" s="1"/>
  <c r="AN368" i="2" a="1"/>
  <c r="AN368" i="2" s="1"/>
  <c r="AL369" i="2" a="1"/>
  <c r="AL369" i="2" s="1"/>
  <c r="X368" i="2" a="1"/>
  <c r="X368" i="2" s="1"/>
  <c r="V369" i="2" a="1"/>
  <c r="V369" i="2" s="1"/>
  <c r="AN369" i="2" a="1"/>
  <c r="AN369" i="2" s="1"/>
  <c r="Z368" i="2" a="1"/>
  <c r="Z368" i="2" s="1"/>
  <c r="X369" i="2" a="1"/>
  <c r="X369" i="2" s="1"/>
  <c r="R368" i="2" a="1"/>
  <c r="R368" i="2" s="1"/>
  <c r="AN122" i="2" a="1"/>
  <c r="AN122" i="2" s="1"/>
  <c r="Z154" i="1" a="1"/>
  <c r="Z154" i="1" s="1"/>
  <c r="X153" i="1" a="1"/>
  <c r="X153" i="1" s="1"/>
  <c r="X164" i="1" a="1"/>
  <c r="X164" i="1" s="1"/>
  <c r="T163" i="1" a="1"/>
  <c r="T163" i="1" s="1"/>
  <c r="Z164" i="1" a="1"/>
  <c r="Z164" i="1" s="1"/>
  <c r="X163" i="1" a="1"/>
  <c r="X163" i="1" s="1"/>
  <c r="T159" i="1" a="1"/>
  <c r="T159" i="1" s="1"/>
  <c r="Z353" i="1" a="1"/>
  <c r="Z353" i="1" s="1"/>
  <c r="T355" i="1" a="1"/>
  <c r="T355" i="1" s="1"/>
  <c r="AN163" i="1" a="1"/>
  <c r="AN163" i="1" s="1"/>
  <c r="AJ356" i="1" a="1"/>
  <c r="AJ356" i="1" s="1"/>
  <c r="AH355" i="1" a="1"/>
  <c r="AH355" i="1" s="1"/>
  <c r="AH159" i="1" a="1"/>
  <c r="AH159" i="1" s="1"/>
  <c r="AF354" i="1" a="1"/>
  <c r="AF354" i="1" s="1"/>
  <c r="AF158" i="1" a="1"/>
  <c r="AF158" i="1" s="1"/>
  <c r="AD353" i="1" a="1"/>
  <c r="AD353" i="1" s="1"/>
  <c r="AD157" i="1" a="1"/>
  <c r="AD157" i="1" s="1"/>
  <c r="AB352" i="1" a="1"/>
  <c r="AB352" i="1" s="1"/>
  <c r="AB154" i="1" a="1"/>
  <c r="AB154" i="1" s="1"/>
  <c r="X355" i="1" a="1"/>
  <c r="X355" i="1" s="1"/>
  <c r="V353" i="1" a="1"/>
  <c r="V353" i="1" s="1"/>
  <c r="V157" i="1" a="1"/>
  <c r="V157" i="1" s="1"/>
  <c r="R356" i="1" a="1"/>
  <c r="R356" i="1" s="1"/>
  <c r="Z163" i="1" a="1"/>
  <c r="Z163" i="1" s="1"/>
  <c r="X159" i="1" a="1"/>
  <c r="X159" i="1" s="1"/>
  <c r="T158" i="1" a="1"/>
  <c r="T158" i="1" s="1"/>
  <c r="Z354" i="1" a="1"/>
  <c r="Z354" i="1" s="1"/>
  <c r="AN351" i="1" a="1"/>
  <c r="AN351" i="1" s="1"/>
  <c r="AN153" i="1" a="1"/>
  <c r="AN153" i="1" s="1"/>
  <c r="AN164" i="1" a="1"/>
  <c r="AN164" i="1" s="1"/>
  <c r="AL163" i="1" a="1"/>
  <c r="AL163" i="1" s="1"/>
  <c r="AH356" i="1" a="1"/>
  <c r="AH356" i="1" s="1"/>
  <c r="AF355" i="1" a="1"/>
  <c r="AF355" i="1" s="1"/>
  <c r="AF159" i="1" a="1"/>
  <c r="AF159" i="1" s="1"/>
  <c r="AD354" i="1" a="1"/>
  <c r="AD354" i="1" s="1"/>
  <c r="AD158" i="1" a="1"/>
  <c r="AD158" i="1" s="1"/>
  <c r="AB353" i="1" a="1"/>
  <c r="AB353" i="1" s="1"/>
  <c r="AB157" i="1" a="1"/>
  <c r="AB157" i="1" s="1"/>
  <c r="X356" i="1" a="1"/>
  <c r="X356" i="1" s="1"/>
  <c r="V354" i="1" a="1"/>
  <c r="V354" i="1" s="1"/>
  <c r="V158" i="1" a="1"/>
  <c r="V158" i="1" s="1"/>
  <c r="Z157" i="1" a="1"/>
  <c r="Z157" i="1" s="1"/>
  <c r="X154" i="1" a="1"/>
  <c r="X154" i="1" s="1"/>
  <c r="T153" i="1" a="1"/>
  <c r="T153" i="1" s="1"/>
  <c r="X157" i="1" a="1"/>
  <c r="X157" i="1" s="1"/>
  <c r="Z356" i="1" a="1"/>
  <c r="Z356" i="1" s="1"/>
  <c r="AN355" i="1" a="1"/>
  <c r="AN355" i="1" s="1"/>
  <c r="AL352" i="1" a="1"/>
  <c r="AL352" i="1" s="1"/>
  <c r="AL158" i="1" a="1"/>
  <c r="AL158" i="1" s="1"/>
  <c r="AJ153" i="1" a="1"/>
  <c r="AJ153" i="1" s="1"/>
  <c r="AH354" i="1" a="1"/>
  <c r="AH354" i="1" s="1"/>
  <c r="AF351" i="1" a="1"/>
  <c r="AF351" i="1" s="1"/>
  <c r="AF157" i="1" a="1"/>
  <c r="AF157" i="1" s="1"/>
  <c r="AB355" i="1" a="1"/>
  <c r="AB355" i="1" s="1"/>
  <c r="AB164" i="1" a="1"/>
  <c r="AB164" i="1" s="1"/>
  <c r="V352" i="1" a="1"/>
  <c r="V352" i="1" s="1"/>
  <c r="V163" i="1" a="1"/>
  <c r="V163" i="1" s="1"/>
  <c r="T164" i="1" a="1"/>
  <c r="T164" i="1" s="1"/>
  <c r="T351" i="1" a="1"/>
  <c r="T351" i="1" s="1"/>
  <c r="AN356" i="1" a="1"/>
  <c r="AN356" i="1" s="1"/>
  <c r="AL353" i="1" a="1"/>
  <c r="AL353" i="1" s="1"/>
  <c r="AL159" i="1" a="1"/>
  <c r="AL159" i="1" s="1"/>
  <c r="AL164" i="1" a="1"/>
  <c r="AL164" i="1" s="1"/>
  <c r="AJ154" i="1" a="1"/>
  <c r="AJ154" i="1" s="1"/>
  <c r="AF352" i="1" a="1"/>
  <c r="AF352" i="1" s="1"/>
  <c r="AF163" i="1" a="1"/>
  <c r="AF163" i="1" s="1"/>
  <c r="AD153" i="1" a="1"/>
  <c r="AD153" i="1" s="1"/>
  <c r="AB356" i="1" a="1"/>
  <c r="AB356" i="1" s="1"/>
  <c r="X351" i="1" a="1"/>
  <c r="X351" i="1" s="1"/>
  <c r="V355" i="1" a="1"/>
  <c r="V355" i="1" s="1"/>
  <c r="V164" i="1" a="1"/>
  <c r="V164" i="1" s="1"/>
  <c r="R154" i="1" a="1"/>
  <c r="R154" i="1" s="1"/>
  <c r="AL351" i="1" a="1"/>
  <c r="AL351" i="1" s="1"/>
  <c r="AH164" i="1" a="1"/>
  <c r="AH164" i="1" s="1"/>
  <c r="AB354" i="1" a="1"/>
  <c r="AB354" i="1" s="1"/>
  <c r="V351" i="1" a="1"/>
  <c r="V351" i="1" s="1"/>
  <c r="T157" i="1" a="1"/>
  <c r="T157" i="1" s="1"/>
  <c r="T352" i="1" a="1"/>
  <c r="T352" i="1" s="1"/>
  <c r="AL354" i="1" a="1"/>
  <c r="AL354" i="1" s="1"/>
  <c r="AJ351" i="1" a="1"/>
  <c r="AJ351" i="1" s="1"/>
  <c r="AJ157" i="1" a="1"/>
  <c r="AJ157" i="1" s="1"/>
  <c r="AF353" i="1" a="1"/>
  <c r="AF353" i="1" s="1"/>
  <c r="AF164" i="1" a="1"/>
  <c r="AF164" i="1" s="1"/>
  <c r="AD154" i="1" a="1"/>
  <c r="AD154" i="1" s="1"/>
  <c r="X352" i="1" a="1"/>
  <c r="X352" i="1" s="1"/>
  <c r="V356" i="1" a="1"/>
  <c r="V356" i="1" s="1"/>
  <c r="R351" i="1" a="1"/>
  <c r="R351" i="1" s="1"/>
  <c r="R157" i="1" a="1"/>
  <c r="R157" i="1" s="1"/>
  <c r="R352" i="1" a="1"/>
  <c r="R352" i="1" s="1"/>
  <c r="R158" i="1" a="1"/>
  <c r="R158" i="1" s="1"/>
  <c r="AL157" i="1" a="1"/>
  <c r="AL157" i="1" s="1"/>
  <c r="AH353" i="1" a="1"/>
  <c r="AH353" i="1" s="1"/>
  <c r="R153" i="1" a="1"/>
  <c r="R153" i="1" s="1"/>
  <c r="T154" i="1" a="1"/>
  <c r="T154" i="1" s="1"/>
  <c r="T353" i="1" a="1"/>
  <c r="T353" i="1" s="1"/>
  <c r="AN154" i="1" a="1"/>
  <c r="AN154" i="1" s="1"/>
  <c r="AL355" i="1" a="1"/>
  <c r="AL355" i="1" s="1"/>
  <c r="AJ352" i="1" a="1"/>
  <c r="AJ352" i="1" s="1"/>
  <c r="AJ158" i="1" a="1"/>
  <c r="AJ158" i="1" s="1"/>
  <c r="AJ163" i="1" a="1"/>
  <c r="AJ163" i="1" s="1"/>
  <c r="AH153" i="1" a="1"/>
  <c r="AH153" i="1" s="1"/>
  <c r="AF356" i="1" a="1"/>
  <c r="AF356" i="1" s="1"/>
  <c r="AD351" i="1" a="1"/>
  <c r="AD351" i="1" s="1"/>
  <c r="AD159" i="1" a="1"/>
  <c r="AD159" i="1" s="1"/>
  <c r="X353" i="1" a="1"/>
  <c r="X353" i="1" s="1"/>
  <c r="Z355" i="1" a="1"/>
  <c r="Z355" i="1" s="1"/>
  <c r="AF154" i="1" a="1"/>
  <c r="AF154" i="1" s="1"/>
  <c r="V159" i="1" a="1"/>
  <c r="V159" i="1" s="1"/>
  <c r="Z159" i="1" a="1"/>
  <c r="Z159" i="1" s="1"/>
  <c r="T356" i="1" a="1"/>
  <c r="T356" i="1" s="1"/>
  <c r="T354" i="1" a="1"/>
  <c r="T354" i="1" s="1"/>
  <c r="AN157" i="1" a="1"/>
  <c r="AN157" i="1" s="1"/>
  <c r="AL356" i="1" a="1"/>
  <c r="AL356" i="1" s="1"/>
  <c r="AJ353" i="1" a="1"/>
  <c r="AJ353" i="1" s="1"/>
  <c r="AJ159" i="1" a="1"/>
  <c r="AJ159" i="1" s="1"/>
  <c r="AJ164" i="1" a="1"/>
  <c r="AJ164" i="1" s="1"/>
  <c r="AH154" i="1" a="1"/>
  <c r="AH154" i="1" s="1"/>
  <c r="AD352" i="1" a="1"/>
  <c r="AD352" i="1" s="1"/>
  <c r="AD163" i="1" a="1"/>
  <c r="AD163" i="1" s="1"/>
  <c r="AB153" i="1" a="1"/>
  <c r="AB153" i="1" s="1"/>
  <c r="X354" i="1" a="1"/>
  <c r="X354" i="1" s="1"/>
  <c r="R353" i="1" a="1"/>
  <c r="R353" i="1" s="1"/>
  <c r="R159" i="1" a="1"/>
  <c r="R159" i="1" s="1"/>
  <c r="R163" i="1" a="1"/>
  <c r="R163" i="1" s="1"/>
  <c r="Z158" i="1" a="1"/>
  <c r="Z158" i="1" s="1"/>
  <c r="Z351" i="1" a="1"/>
  <c r="Z351" i="1" s="1"/>
  <c r="AN352" i="1" a="1"/>
  <c r="AN352" i="1" s="1"/>
  <c r="AN158" i="1" a="1"/>
  <c r="AN158" i="1" s="1"/>
  <c r="AL153" i="1" a="1"/>
  <c r="AL153" i="1" s="1"/>
  <c r="AJ354" i="1" a="1"/>
  <c r="AJ354" i="1" s="1"/>
  <c r="AH351" i="1" a="1"/>
  <c r="AH351" i="1" s="1"/>
  <c r="AH157" i="1" a="1"/>
  <c r="AH157" i="1" s="1"/>
  <c r="AD355" i="1" a="1"/>
  <c r="AD355" i="1" s="1"/>
  <c r="AD164" i="1" a="1"/>
  <c r="AD164" i="1" s="1"/>
  <c r="AB158" i="1" a="1"/>
  <c r="AB158" i="1" s="1"/>
  <c r="V153" i="1" a="1"/>
  <c r="V153" i="1" s="1"/>
  <c r="R354" i="1" a="1"/>
  <c r="R354" i="1" s="1"/>
  <c r="R164" i="1" a="1"/>
  <c r="R164" i="1" s="1"/>
  <c r="X158" i="1" a="1"/>
  <c r="X158" i="1" s="1"/>
  <c r="AB163" i="1" a="1"/>
  <c r="AB163" i="1" s="1"/>
  <c r="Z153" i="1" a="1"/>
  <c r="Z153" i="1" s="1"/>
  <c r="Z352" i="1" a="1"/>
  <c r="Z352" i="1" s="1"/>
  <c r="AN353" i="1" a="1"/>
  <c r="AN353" i="1" s="1"/>
  <c r="AN159" i="1" a="1"/>
  <c r="AN159" i="1" s="1"/>
  <c r="AL154" i="1" a="1"/>
  <c r="AL154" i="1" s="1"/>
  <c r="AJ355" i="1" a="1"/>
  <c r="AJ355" i="1" s="1"/>
  <c r="AH352" i="1" a="1"/>
  <c r="AH352" i="1" s="1"/>
  <c r="AH158" i="1" a="1"/>
  <c r="AH158" i="1" s="1"/>
  <c r="AH163" i="1" a="1"/>
  <c r="AH163" i="1" s="1"/>
  <c r="AF153" i="1" a="1"/>
  <c r="AF153" i="1" s="1"/>
  <c r="AD356" i="1" a="1"/>
  <c r="AD356" i="1" s="1"/>
  <c r="AB351" i="1" a="1"/>
  <c r="AB351" i="1" s="1"/>
  <c r="AB159" i="1" a="1"/>
  <c r="AB159" i="1" s="1"/>
  <c r="V154" i="1" a="1"/>
  <c r="V154" i="1" s="1"/>
  <c r="R355" i="1" a="1"/>
  <c r="R355" i="1" s="1"/>
  <c r="AN354" i="1" a="1"/>
  <c r="AN354" i="1" s="1"/>
  <c r="V371" i="2" a="1"/>
  <c r="V371" i="2" s="1"/>
  <c r="AN370" i="2" a="1"/>
  <c r="AN370" i="2" s="1"/>
  <c r="AL371" i="2" a="1"/>
  <c r="AL371" i="2" s="1"/>
  <c r="X370" i="2" a="1"/>
  <c r="X370" i="2" s="1"/>
  <c r="AN371" i="2" a="1"/>
  <c r="AN371" i="2" s="1"/>
  <c r="Z370" i="2" a="1"/>
  <c r="Z370" i="2" s="1"/>
  <c r="X371" i="2" a="1"/>
  <c r="X371" i="2" s="1"/>
  <c r="T370" i="2" a="1"/>
  <c r="T370" i="2" s="1"/>
  <c r="AB370" i="2" a="1"/>
  <c r="AB370" i="2" s="1"/>
  <c r="Z371" i="2" a="1"/>
  <c r="Z371" i="2" s="1"/>
  <c r="R371" i="2" a="1"/>
  <c r="R371" i="2" s="1"/>
  <c r="T371" i="2" a="1"/>
  <c r="T371" i="2" s="1"/>
  <c r="AD370" i="2" a="1"/>
  <c r="AD370" i="2" s="1"/>
  <c r="AB371" i="2" a="1"/>
  <c r="AB371" i="2" s="1"/>
  <c r="AF370" i="2" a="1"/>
  <c r="AF370" i="2" s="1"/>
  <c r="AD371" i="2" a="1"/>
  <c r="AD371" i="2" s="1"/>
  <c r="AH370" i="2" a="1"/>
  <c r="AH370" i="2" s="1"/>
  <c r="AF371" i="2" a="1"/>
  <c r="AF371" i="2" s="1"/>
  <c r="AJ370" i="2" a="1"/>
  <c r="AJ370" i="2" s="1"/>
  <c r="AH371" i="2" a="1"/>
  <c r="AH371" i="2" s="1"/>
  <c r="AL370" i="2" a="1"/>
  <c r="AL370" i="2" s="1"/>
  <c r="AJ371" i="2" a="1"/>
  <c r="AJ371" i="2" s="1"/>
  <c r="V370" i="2" a="1"/>
  <c r="V370" i="2" s="1"/>
  <c r="R370" i="2" a="1"/>
  <c r="R370" i="2" s="1"/>
  <c r="X235" i="2" a="1"/>
  <c r="X235" i="2" s="1"/>
  <c r="AN323" i="2" a="1"/>
  <c r="AN323" i="2" s="1"/>
  <c r="AL224" i="2" a="1"/>
  <c r="AL224" i="2" s="1"/>
  <c r="AJ236" i="2" a="1"/>
  <c r="AJ236" i="2" s="1"/>
  <c r="AH334" i="2" a="1"/>
  <c r="AH334" i="2" s="1"/>
  <c r="AF331" i="2" a="1"/>
  <c r="AF331" i="2" s="1"/>
  <c r="AD235" i="2" a="1"/>
  <c r="AD235" i="2" s="1"/>
  <c r="AB232" i="2" a="1"/>
  <c r="AB232" i="2" s="1"/>
  <c r="X328" i="2" a="1"/>
  <c r="X328" i="2" s="1"/>
  <c r="V232" i="2" a="1"/>
  <c r="V232" i="2" s="1"/>
  <c r="V333" i="2" a="1"/>
  <c r="V333" i="2" s="1"/>
  <c r="R330" i="2" a="1"/>
  <c r="R330" i="2" s="1"/>
  <c r="X122" i="2" a="1"/>
  <c r="X122" i="2" s="1"/>
  <c r="AN11" i="2" a="1"/>
  <c r="AN11" i="2" s="1"/>
  <c r="AN234" i="2" a="1"/>
  <c r="AN234" i="2" s="1"/>
  <c r="AL332" i="2" a="1"/>
  <c r="AL332" i="2" s="1"/>
  <c r="AJ329" i="2" a="1"/>
  <c r="AJ329" i="2" s="1"/>
  <c r="AH233" i="2" a="1"/>
  <c r="AH233" i="2" s="1"/>
  <c r="AF279" i="2" a="1"/>
  <c r="AF279" i="2" s="1"/>
  <c r="AD328" i="2" a="1"/>
  <c r="AD328" i="2" s="1"/>
  <c r="AB333" i="2" a="1"/>
  <c r="AB333" i="2" s="1"/>
  <c r="AN344" i="1" a="1"/>
  <c r="AN344" i="1" s="1"/>
  <c r="AL345" i="1" a="1"/>
  <c r="AL345" i="1" s="1"/>
  <c r="AJ346" i="1" a="1"/>
  <c r="AJ346" i="1" s="1"/>
  <c r="X344" i="1" a="1"/>
  <c r="X344" i="1" s="1"/>
  <c r="V345" i="1" a="1"/>
  <c r="V345" i="1" s="1"/>
  <c r="T346" i="1" a="1"/>
  <c r="T346" i="1" s="1"/>
  <c r="AN345" i="1" a="1"/>
  <c r="AN345" i="1" s="1"/>
  <c r="AL346" i="1" a="1"/>
  <c r="AL346" i="1" s="1"/>
  <c r="Z344" i="1" a="1"/>
  <c r="Z344" i="1" s="1"/>
  <c r="X345" i="1" a="1"/>
  <c r="X345" i="1" s="1"/>
  <c r="V346" i="1" a="1"/>
  <c r="V346" i="1" s="1"/>
  <c r="AN346" i="1" a="1"/>
  <c r="AN346" i="1" s="1"/>
  <c r="AB344" i="1" a="1"/>
  <c r="AB344" i="1" s="1"/>
  <c r="Z345" i="1" a="1"/>
  <c r="Z345" i="1" s="1"/>
  <c r="X346" i="1" a="1"/>
  <c r="X346" i="1" s="1"/>
  <c r="AD344" i="1" a="1"/>
  <c r="AD344" i="1" s="1"/>
  <c r="AB345" i="1" a="1"/>
  <c r="AB345" i="1" s="1"/>
  <c r="Z346" i="1" a="1"/>
  <c r="Z346" i="1" s="1"/>
  <c r="R339" i="1" a="1"/>
  <c r="R339" i="1" s="1"/>
  <c r="AN340" i="1" a="1"/>
  <c r="AN340" i="1" s="1"/>
  <c r="AL340" i="1" a="1"/>
  <c r="AL340" i="1" s="1"/>
  <c r="AJ340" i="1" a="1"/>
  <c r="AJ340" i="1" s="1"/>
  <c r="AH340" i="1" a="1"/>
  <c r="AH340" i="1" s="1"/>
  <c r="AF340" i="1" a="1"/>
  <c r="AF340" i="1" s="1"/>
  <c r="AD340" i="1" a="1"/>
  <c r="AD340" i="1" s="1"/>
  <c r="AB340" i="1" a="1"/>
  <c r="AB340" i="1" s="1"/>
  <c r="Z340" i="1" a="1"/>
  <c r="Z340" i="1" s="1"/>
  <c r="X340" i="1" a="1"/>
  <c r="X340" i="1" s="1"/>
  <c r="V340" i="1" a="1"/>
  <c r="V340" i="1" s="1"/>
  <c r="T340" i="1" a="1"/>
  <c r="T340" i="1" s="1"/>
  <c r="R340" i="1" a="1"/>
  <c r="R340" i="1" s="1"/>
  <c r="AF344" i="1" a="1"/>
  <c r="AF344" i="1" s="1"/>
  <c r="AD345" i="1" a="1"/>
  <c r="AD345" i="1" s="1"/>
  <c r="AB346" i="1" a="1"/>
  <c r="AB346" i="1" s="1"/>
  <c r="AH344" i="1" a="1"/>
  <c r="AH344" i="1" s="1"/>
  <c r="AF345" i="1" a="1"/>
  <c r="AF345" i="1" s="1"/>
  <c r="AD346" i="1" a="1"/>
  <c r="AD346" i="1" s="1"/>
  <c r="R344" i="1" a="1"/>
  <c r="R344" i="1" s="1"/>
  <c r="AJ344" i="1" a="1"/>
  <c r="AJ344" i="1" s="1"/>
  <c r="AH345" i="1" a="1"/>
  <c r="AH345" i="1" s="1"/>
  <c r="AF346" i="1" a="1"/>
  <c r="AF346" i="1" s="1"/>
  <c r="T344" i="1" a="1"/>
  <c r="T344" i="1" s="1"/>
  <c r="R345" i="1" a="1"/>
  <c r="R345" i="1" s="1"/>
  <c r="AL344" i="1" a="1"/>
  <c r="AL344" i="1" s="1"/>
  <c r="AJ345" i="1" a="1"/>
  <c r="AJ345" i="1" s="1"/>
  <c r="AH346" i="1" a="1"/>
  <c r="AH346" i="1" s="1"/>
  <c r="V344" i="1" a="1"/>
  <c r="V344" i="1" s="1"/>
  <c r="T345" i="1" a="1"/>
  <c r="T345" i="1" s="1"/>
  <c r="V339" i="1" a="1"/>
  <c r="V339" i="1" s="1"/>
  <c r="R335" i="1" a="1"/>
  <c r="R335" i="1" s="1"/>
  <c r="AD339" i="1" a="1"/>
  <c r="AD339" i="1" s="1"/>
  <c r="AN339" i="1" a="1"/>
  <c r="AN339" i="1" s="1"/>
  <c r="AJ339" i="1" a="1"/>
  <c r="AJ339" i="1" s="1"/>
  <c r="AF339" i="1" a="1"/>
  <c r="AF339" i="1" s="1"/>
  <c r="AB339" i="1" a="1"/>
  <c r="AB339" i="1" s="1"/>
  <c r="Z339" i="1" a="1"/>
  <c r="Z339" i="1" s="1"/>
  <c r="X339" i="1" a="1"/>
  <c r="X339" i="1" s="1"/>
  <c r="T339" i="1" a="1"/>
  <c r="T339" i="1" s="1"/>
  <c r="AL339" i="1" a="1"/>
  <c r="AL339" i="1" s="1"/>
  <c r="AH339" i="1" a="1"/>
  <c r="AH339" i="1" s="1"/>
  <c r="Z330" i="2" a="1"/>
  <c r="Z330" i="2" s="1"/>
  <c r="Z348" i="2" a="1"/>
  <c r="Z348" i="2" s="1"/>
  <c r="Z323" i="2" a="1"/>
  <c r="Z323" i="2" s="1"/>
  <c r="Z331" i="2" a="1"/>
  <c r="Z331" i="2" s="1"/>
  <c r="Z332" i="2" a="1"/>
  <c r="Z332" i="2" s="1"/>
  <c r="AN341" i="1" a="1"/>
  <c r="AN341" i="1" s="1"/>
  <c r="AL341" i="1" a="1"/>
  <c r="AL341" i="1" s="1"/>
  <c r="AJ341" i="1" a="1"/>
  <c r="AJ341" i="1" s="1"/>
  <c r="AH341" i="1" a="1"/>
  <c r="AH341" i="1" s="1"/>
  <c r="AF341" i="1" a="1"/>
  <c r="AF341" i="1" s="1"/>
  <c r="AD341" i="1" a="1"/>
  <c r="AD341" i="1" s="1"/>
  <c r="AB341" i="1" a="1"/>
  <c r="AB341" i="1" s="1"/>
  <c r="Z341" i="1" a="1"/>
  <c r="Z341" i="1" s="1"/>
  <c r="X341" i="1" a="1"/>
  <c r="X341" i="1" s="1"/>
  <c r="V341" i="1" a="1"/>
  <c r="V341" i="1" s="1"/>
  <c r="T341" i="1" a="1"/>
  <c r="T341" i="1" s="1"/>
  <c r="Z333" i="2" a="1"/>
  <c r="Z333" i="2" s="1"/>
  <c r="AN342" i="1" a="1"/>
  <c r="AN342" i="1" s="1"/>
  <c r="AL342" i="1" a="1"/>
  <c r="AL342" i="1" s="1"/>
  <c r="AJ342" i="1" a="1"/>
  <c r="AJ342" i="1" s="1"/>
  <c r="AH342" i="1" a="1"/>
  <c r="AH342" i="1" s="1"/>
  <c r="AF342" i="1" a="1"/>
  <c r="AF342" i="1" s="1"/>
  <c r="AD342" i="1" a="1"/>
  <c r="AD342" i="1" s="1"/>
  <c r="AB342" i="1" a="1"/>
  <c r="AB342" i="1" s="1"/>
  <c r="Z342" i="1" a="1"/>
  <c r="Z342" i="1" s="1"/>
  <c r="X342" i="1" a="1"/>
  <c r="X342" i="1" s="1"/>
  <c r="V342" i="1" a="1"/>
  <c r="V342" i="1" s="1"/>
  <c r="T342" i="1" a="1"/>
  <c r="T342" i="1" s="1"/>
  <c r="AN343" i="1" a="1"/>
  <c r="AN343" i="1" s="1"/>
  <c r="AL343" i="1" a="1"/>
  <c r="AL343" i="1" s="1"/>
  <c r="AJ343" i="1" a="1"/>
  <c r="AJ343" i="1" s="1"/>
  <c r="AH343" i="1" a="1"/>
  <c r="AH343" i="1" s="1"/>
  <c r="AF343" i="1" a="1"/>
  <c r="AF343" i="1" s="1"/>
  <c r="AD343" i="1" a="1"/>
  <c r="AD343" i="1" s="1"/>
  <c r="AB343" i="1" a="1"/>
  <c r="AB343" i="1" s="1"/>
  <c r="R341" i="1" a="1"/>
  <c r="R341" i="1" s="1"/>
  <c r="Z349" i="2" a="1"/>
  <c r="Z349" i="2" s="1"/>
  <c r="R342" i="1" a="1"/>
  <c r="R342" i="1" s="1"/>
  <c r="Z350" i="2" a="1"/>
  <c r="Z350" i="2" s="1"/>
  <c r="R343" i="1" a="1"/>
  <c r="R343" i="1" s="1"/>
  <c r="Z334" i="2" a="1"/>
  <c r="Z334" i="2" s="1"/>
  <c r="Z343" i="1" a="1"/>
  <c r="Z343" i="1" s="1"/>
  <c r="V343" i="1" a="1"/>
  <c r="V343" i="1" s="1"/>
  <c r="T343" i="1" a="1"/>
  <c r="T343" i="1" s="1"/>
  <c r="Z328" i="2" a="1"/>
  <c r="Z328" i="2" s="1"/>
  <c r="X343" i="1" a="1"/>
  <c r="X343" i="1" s="1"/>
  <c r="Z329" i="2" a="1"/>
  <c r="Z329" i="2" s="1"/>
  <c r="AN235" i="2" a="1"/>
  <c r="AN235" i="2" s="1"/>
  <c r="AN328" i="2" a="1"/>
  <c r="AN328" i="2" s="1"/>
  <c r="AL232" i="2" a="1"/>
  <c r="AL232" i="2" s="1"/>
  <c r="AL333" i="2" a="1"/>
  <c r="AL333" i="2" s="1"/>
  <c r="AJ330" i="2" a="1"/>
  <c r="AJ330" i="2" s="1"/>
  <c r="AH11" i="2" a="1"/>
  <c r="AH11" i="2" s="1"/>
  <c r="AH234" i="2" a="1"/>
  <c r="AH234" i="2" s="1"/>
  <c r="AH323" i="2" a="1"/>
  <c r="AH323" i="2" s="1"/>
  <c r="AF224" i="2" a="1"/>
  <c r="AF224" i="2" s="1"/>
  <c r="AF332" i="2" a="1"/>
  <c r="AF332" i="2" s="1"/>
  <c r="AD236" i="2" a="1"/>
  <c r="AD236" i="2" s="1"/>
  <c r="AD329" i="2" a="1"/>
  <c r="AD329" i="2" s="1"/>
  <c r="AB233" i="2" a="1"/>
  <c r="AB233" i="2" s="1"/>
  <c r="AB334" i="2" a="1"/>
  <c r="AB334" i="2" s="1"/>
  <c r="Z279" i="2" a="1"/>
  <c r="Z279" i="2" s="1"/>
  <c r="X236" i="2" a="1"/>
  <c r="X236" i="2" s="1"/>
  <c r="X329" i="2" a="1"/>
  <c r="X329" i="2" s="1"/>
  <c r="V233" i="2" a="1"/>
  <c r="V233" i="2" s="1"/>
  <c r="V334" i="2" a="1"/>
  <c r="V334" i="2" s="1"/>
  <c r="T279" i="2" a="1"/>
  <c r="T279" i="2" s="1"/>
  <c r="R329" i="2" a="1"/>
  <c r="R329" i="2" s="1"/>
  <c r="R236" i="2" a="1"/>
  <c r="R236" i="2" s="1"/>
  <c r="T332" i="2" a="1"/>
  <c r="T332" i="2" s="1"/>
  <c r="AD350" i="2" a="1"/>
  <c r="AD350" i="2" s="1"/>
  <c r="AL334" i="2" a="1"/>
  <c r="AL334" i="2" s="1"/>
  <c r="AH328" i="2" a="1"/>
  <c r="AH328" i="2" s="1"/>
  <c r="AD330" i="2" a="1"/>
  <c r="AD330" i="2" s="1"/>
  <c r="Z224" i="2" a="1"/>
  <c r="Z224" i="2" s="1"/>
  <c r="V323" i="2" a="1"/>
  <c r="V323" i="2" s="1"/>
  <c r="R235" i="2" a="1"/>
  <c r="R235" i="2" s="1"/>
  <c r="AD349" i="2" a="1"/>
  <c r="AD349" i="2" s="1"/>
  <c r="AH347" i="1" a="1"/>
  <c r="AH347" i="1" s="1"/>
  <c r="AF348" i="1" a="1"/>
  <c r="AF348" i="1" s="1"/>
  <c r="AD349" i="1" a="1"/>
  <c r="AD349" i="1" s="1"/>
  <c r="AB350" i="1" a="1"/>
  <c r="AB350" i="1" s="1"/>
  <c r="R347" i="1" a="1"/>
  <c r="R347" i="1" s="1"/>
  <c r="AJ347" i="1" a="1"/>
  <c r="AJ347" i="1" s="1"/>
  <c r="AH348" i="1" a="1"/>
  <c r="AH348" i="1" s="1"/>
  <c r="AF349" i="1" a="1"/>
  <c r="AF349" i="1" s="1"/>
  <c r="AD350" i="1" a="1"/>
  <c r="AD350" i="1" s="1"/>
  <c r="T347" i="1" a="1"/>
  <c r="T347" i="1" s="1"/>
  <c r="R348" i="1" a="1"/>
  <c r="R348" i="1" s="1"/>
  <c r="AL347" i="1" a="1"/>
  <c r="AL347" i="1" s="1"/>
  <c r="AJ348" i="1" a="1"/>
  <c r="AJ348" i="1" s="1"/>
  <c r="AH349" i="1" a="1"/>
  <c r="AH349" i="1" s="1"/>
  <c r="AF350" i="1" a="1"/>
  <c r="AF350" i="1" s="1"/>
  <c r="V347" i="1" a="1"/>
  <c r="V347" i="1" s="1"/>
  <c r="T348" i="1" a="1"/>
  <c r="T348" i="1" s="1"/>
  <c r="R349" i="1" a="1"/>
  <c r="R349" i="1" s="1"/>
  <c r="AN347" i="1" a="1"/>
  <c r="AN347" i="1" s="1"/>
  <c r="AL348" i="1" a="1"/>
  <c r="AL348" i="1" s="1"/>
  <c r="AJ349" i="1" a="1"/>
  <c r="AJ349" i="1" s="1"/>
  <c r="AH350" i="1" a="1"/>
  <c r="AH350" i="1" s="1"/>
  <c r="X347" i="1" a="1"/>
  <c r="X347" i="1" s="1"/>
  <c r="V348" i="1" a="1"/>
  <c r="V348" i="1" s="1"/>
  <c r="T349" i="1" a="1"/>
  <c r="T349" i="1" s="1"/>
  <c r="R350" i="1" a="1"/>
  <c r="R350" i="1" s="1"/>
  <c r="T122" i="2" a="1"/>
  <c r="T122" i="2" s="1"/>
  <c r="R152" i="1" a="1"/>
  <c r="R152" i="1" s="1"/>
  <c r="AN348" i="1" a="1"/>
  <c r="AN348" i="1" s="1"/>
  <c r="AL349" i="1" a="1"/>
  <c r="AL349" i="1" s="1"/>
  <c r="AJ350" i="1" a="1"/>
  <c r="AJ350" i="1" s="1"/>
  <c r="Z347" i="1" a="1"/>
  <c r="Z347" i="1" s="1"/>
  <c r="X348" i="1" a="1"/>
  <c r="X348" i="1" s="1"/>
  <c r="V349" i="1" a="1"/>
  <c r="V349" i="1" s="1"/>
  <c r="T350" i="1" a="1"/>
  <c r="T350" i="1" s="1"/>
  <c r="AN349" i="1" a="1"/>
  <c r="AN349" i="1" s="1"/>
  <c r="AL350" i="1" a="1"/>
  <c r="AL350" i="1" s="1"/>
  <c r="AB347" i="1" a="1"/>
  <c r="AB347" i="1" s="1"/>
  <c r="Z348" i="1" a="1"/>
  <c r="Z348" i="1" s="1"/>
  <c r="X349" i="1" a="1"/>
  <c r="X349" i="1" s="1"/>
  <c r="V350" i="1" a="1"/>
  <c r="V350" i="1" s="1"/>
  <c r="AN350" i="1" a="1"/>
  <c r="AN350" i="1" s="1"/>
  <c r="AD347" i="1" a="1"/>
  <c r="AD347" i="1" s="1"/>
  <c r="AB348" i="1" a="1"/>
  <c r="AB348" i="1" s="1"/>
  <c r="Z349" i="1" a="1"/>
  <c r="Z349" i="1" s="1"/>
  <c r="X350" i="1" a="1"/>
  <c r="X350" i="1" s="1"/>
  <c r="AB122" i="2" a="1"/>
  <c r="AB122" i="2" s="1"/>
  <c r="AF347" i="1" a="1"/>
  <c r="AF347" i="1" s="1"/>
  <c r="AD348" i="1" a="1"/>
  <c r="AD348" i="1" s="1"/>
  <c r="AB349" i="1" a="1"/>
  <c r="AB349" i="1" s="1"/>
  <c r="Z350" i="1" a="1"/>
  <c r="Z350" i="1" s="1"/>
  <c r="Z122" i="2" a="1"/>
  <c r="Z122" i="2" s="1"/>
  <c r="AD152" i="1" a="1"/>
  <c r="AD152" i="1" s="1"/>
  <c r="AB152" i="1" a="1"/>
  <c r="AB152" i="1" s="1"/>
  <c r="X152" i="1" a="1"/>
  <c r="X152" i="1" s="1"/>
  <c r="AL152" i="1" a="1"/>
  <c r="AL152" i="1" s="1"/>
  <c r="AH152" i="1" a="1"/>
  <c r="AH152" i="1" s="1"/>
  <c r="AF152" i="1" a="1"/>
  <c r="AF152" i="1" s="1"/>
  <c r="Z152" i="1" a="1"/>
  <c r="Z152" i="1" s="1"/>
  <c r="AN152" i="1" a="1"/>
  <c r="AN152" i="1" s="1"/>
  <c r="V152" i="1" a="1"/>
  <c r="V152" i="1" s="1"/>
  <c r="AJ152" i="1" a="1"/>
  <c r="AJ152" i="1" s="1"/>
  <c r="AD122" i="2" a="1"/>
  <c r="AD122" i="2" s="1"/>
  <c r="AN330" i="2" a="1"/>
  <c r="AN330" i="2" s="1"/>
  <c r="AL11" i="2" a="1"/>
  <c r="AL11" i="2" s="1"/>
  <c r="AL234" i="2" a="1"/>
  <c r="AL234" i="2" s="1"/>
  <c r="AL323" i="2" a="1"/>
  <c r="AL323" i="2" s="1"/>
  <c r="AJ224" i="2" a="1"/>
  <c r="AJ224" i="2" s="1"/>
  <c r="AJ332" i="2" a="1"/>
  <c r="AJ332" i="2" s="1"/>
  <c r="AH236" i="2" a="1"/>
  <c r="AH236" i="2" s="1"/>
  <c r="AH329" i="2" a="1"/>
  <c r="AH329" i="2" s="1"/>
  <c r="AF233" i="2" a="1"/>
  <c r="AF233" i="2" s="1"/>
  <c r="AF334" i="2" a="1"/>
  <c r="AF334" i="2" s="1"/>
  <c r="AD279" i="2" a="1"/>
  <c r="AD279" i="2" s="1"/>
  <c r="AD331" i="2" a="1"/>
  <c r="AD331" i="2" s="1"/>
  <c r="AB235" i="2" a="1"/>
  <c r="AB235" i="2" s="1"/>
  <c r="AB328" i="2" a="1"/>
  <c r="AB328" i="2" s="1"/>
  <c r="Z232" i="2" a="1"/>
  <c r="Z232" i="2" s="1"/>
  <c r="X279" i="2" a="1"/>
  <c r="X279" i="2" s="1"/>
  <c r="X331" i="2" a="1"/>
  <c r="X331" i="2" s="1"/>
  <c r="V235" i="2" a="1"/>
  <c r="V235" i="2" s="1"/>
  <c r="V328" i="2" a="1"/>
  <c r="V328" i="2" s="1"/>
  <c r="T232" i="2" a="1"/>
  <c r="T232" i="2" s="1"/>
  <c r="R323" i="2" a="1"/>
  <c r="R323" i="2" s="1"/>
  <c r="R234" i="2" a="1"/>
  <c r="R234" i="2" s="1"/>
  <c r="R11" i="2" a="1"/>
  <c r="R11" i="2" s="1"/>
  <c r="T330" i="2" a="1"/>
  <c r="T330" i="2" s="1"/>
  <c r="T350" i="2" a="1"/>
  <c r="T350" i="2" s="1"/>
  <c r="AD348" i="2" a="1"/>
  <c r="AD348" i="2" s="1"/>
  <c r="AF349" i="2" a="1"/>
  <c r="AF349" i="2" s="1"/>
  <c r="AH349" i="2" a="1"/>
  <c r="AH349" i="2" s="1"/>
  <c r="AJ350" i="2" a="1"/>
  <c r="AJ350" i="2" s="1"/>
  <c r="AH330" i="2" a="1"/>
  <c r="AH330" i="2" s="1"/>
  <c r="AF11" i="2" a="1"/>
  <c r="AF11" i="2" s="1"/>
  <c r="AF234" i="2" a="1"/>
  <c r="AF234" i="2" s="1"/>
  <c r="AF323" i="2" a="1"/>
  <c r="AF323" i="2" s="1"/>
  <c r="AD224" i="2" a="1"/>
  <c r="AD224" i="2" s="1"/>
  <c r="AD332" i="2" a="1"/>
  <c r="AD332" i="2" s="1"/>
  <c r="AB236" i="2" a="1"/>
  <c r="AB236" i="2" s="1"/>
  <c r="AB329" i="2" a="1"/>
  <c r="AB329" i="2" s="1"/>
  <c r="Z233" i="2" a="1"/>
  <c r="Z233" i="2" s="1"/>
  <c r="X224" i="2" a="1"/>
  <c r="X224" i="2" s="1"/>
  <c r="X332" i="2" a="1"/>
  <c r="X332" i="2" s="1"/>
  <c r="V236" i="2" a="1"/>
  <c r="V236" i="2" s="1"/>
  <c r="V329" i="2" a="1"/>
  <c r="V329" i="2" s="1"/>
  <c r="T233" i="2" a="1"/>
  <c r="T233" i="2" s="1"/>
  <c r="R334" i="2" a="1"/>
  <c r="R334" i="2" s="1"/>
  <c r="R233" i="2" a="1"/>
  <c r="R233" i="2" s="1"/>
  <c r="R350" i="2" a="1"/>
  <c r="R350" i="2" s="1"/>
  <c r="T329" i="2" a="1"/>
  <c r="T329" i="2" s="1"/>
  <c r="T349" i="2" a="1"/>
  <c r="T349" i="2" s="1"/>
  <c r="V350" i="2" a="1"/>
  <c r="V350" i="2" s="1"/>
  <c r="AB350" i="2" a="1"/>
  <c r="AB350" i="2" s="1"/>
  <c r="AF348" i="2" a="1"/>
  <c r="AF348" i="2" s="1"/>
  <c r="AH348" i="2" a="1"/>
  <c r="AH348" i="2" s="1"/>
  <c r="AJ349" i="2" a="1"/>
  <c r="AJ349" i="2" s="1"/>
  <c r="AL350" i="2" a="1"/>
  <c r="AL350" i="2" s="1"/>
  <c r="T359" i="2" a="1"/>
  <c r="T359" i="2" s="1"/>
  <c r="AD359" i="2" a="1"/>
  <c r="AD359" i="2" s="1"/>
  <c r="Z359" i="2" a="1"/>
  <c r="Z359" i="2" s="1"/>
  <c r="AN236" i="2" a="1"/>
  <c r="AN236" i="2" s="1"/>
  <c r="AJ279" i="2" a="1"/>
  <c r="AJ279" i="2" s="1"/>
  <c r="AF232" i="2" a="1"/>
  <c r="AF232" i="2" s="1"/>
  <c r="AB234" i="2" a="1"/>
  <c r="AB234" i="2" s="1"/>
  <c r="V234" i="2" a="1"/>
  <c r="V234" i="2" s="1"/>
  <c r="T331" i="2" a="1"/>
  <c r="T331" i="2" s="1"/>
  <c r="AH350" i="2" a="1"/>
  <c r="AH350" i="2" s="1"/>
  <c r="AL328" i="2" a="1"/>
  <c r="AL328" i="2" s="1"/>
  <c r="AJ232" i="2" a="1"/>
  <c r="AJ232" i="2" s="1"/>
  <c r="AN224" i="2" a="1"/>
  <c r="AN224" i="2" s="1"/>
  <c r="AN332" i="2" a="1"/>
  <c r="AN332" i="2" s="1"/>
  <c r="AL236" i="2" a="1"/>
  <c r="AL236" i="2" s="1"/>
  <c r="AL329" i="2" a="1"/>
  <c r="AL329" i="2" s="1"/>
  <c r="AJ233" i="2" a="1"/>
  <c r="AJ233" i="2" s="1"/>
  <c r="AJ334" i="2" a="1"/>
  <c r="AJ334" i="2" s="1"/>
  <c r="AH279" i="2" a="1"/>
  <c r="AH279" i="2" s="1"/>
  <c r="AH331" i="2" a="1"/>
  <c r="AH331" i="2" s="1"/>
  <c r="AF235" i="2" a="1"/>
  <c r="AF235" i="2" s="1"/>
  <c r="AF328" i="2" a="1"/>
  <c r="AF328" i="2" s="1"/>
  <c r="AD232" i="2" a="1"/>
  <c r="AD232" i="2" s="1"/>
  <c r="AD333" i="2" a="1"/>
  <c r="AD333" i="2" s="1"/>
  <c r="AB330" i="2" a="1"/>
  <c r="AB330" i="2" s="1"/>
  <c r="Z11" i="2" a="1"/>
  <c r="Z11" i="2" s="1"/>
  <c r="Z234" i="2" a="1"/>
  <c r="Z234" i="2" s="1"/>
  <c r="X232" i="2" a="1"/>
  <c r="X232" i="2" s="1"/>
  <c r="X333" i="2" a="1"/>
  <c r="X333" i="2" s="1"/>
  <c r="V330" i="2" a="1"/>
  <c r="V330" i="2" s="1"/>
  <c r="T11" i="2" a="1"/>
  <c r="T11" i="2" s="1"/>
  <c r="T234" i="2" a="1"/>
  <c r="T234" i="2" s="1"/>
  <c r="R333" i="2" a="1"/>
  <c r="R333" i="2" s="1"/>
  <c r="R232" i="2" a="1"/>
  <c r="R232" i="2" s="1"/>
  <c r="R349" i="2" a="1"/>
  <c r="R349" i="2" s="1"/>
  <c r="T328" i="2" a="1"/>
  <c r="T328" i="2" s="1"/>
  <c r="T348" i="2" a="1"/>
  <c r="T348" i="2" s="1"/>
  <c r="V349" i="2" a="1"/>
  <c r="V349" i="2" s="1"/>
  <c r="X350" i="2" a="1"/>
  <c r="X350" i="2" s="1"/>
  <c r="AB349" i="2" a="1"/>
  <c r="AB349" i="2" s="1"/>
  <c r="AF122" i="2" a="1"/>
  <c r="AF122" i="2" s="1"/>
  <c r="AH122" i="2" a="1"/>
  <c r="AH122" i="2" s="1"/>
  <c r="AJ348" i="2" a="1"/>
  <c r="AJ348" i="2" s="1"/>
  <c r="AL349" i="2" a="1"/>
  <c r="AL349" i="2" s="1"/>
  <c r="AN350" i="2" a="1"/>
  <c r="AN350" i="2" s="1"/>
  <c r="AN329" i="2" a="1"/>
  <c r="AN329" i="2" s="1"/>
  <c r="AH235" i="2" a="1"/>
  <c r="AH235" i="2" s="1"/>
  <c r="AB323" i="2" a="1"/>
  <c r="AB323" i="2" s="1"/>
  <c r="X330" i="2" a="1"/>
  <c r="X330" i="2" s="1"/>
  <c r="T224" i="2" a="1"/>
  <c r="T224" i="2" s="1"/>
  <c r="R338" i="1" a="1"/>
  <c r="R338" i="1" s="1"/>
  <c r="V338" i="1" a="1"/>
  <c r="V338" i="1" s="1"/>
  <c r="AN338" i="1" a="1"/>
  <c r="AN338" i="1" s="1"/>
  <c r="AJ338" i="1" a="1"/>
  <c r="AJ338" i="1" s="1"/>
  <c r="AF338" i="1" a="1"/>
  <c r="AF338" i="1" s="1"/>
  <c r="AB338" i="1" a="1"/>
  <c r="AB338" i="1" s="1"/>
  <c r="X338" i="1" a="1"/>
  <c r="X338" i="1" s="1"/>
  <c r="T338" i="1" a="1"/>
  <c r="T338" i="1" s="1"/>
  <c r="AL338" i="1" a="1"/>
  <c r="AL338" i="1" s="1"/>
  <c r="AH338" i="1" a="1"/>
  <c r="AH338" i="1" s="1"/>
  <c r="AD338" i="1" a="1"/>
  <c r="AD338" i="1" s="1"/>
  <c r="Z338" i="1" a="1"/>
  <c r="Z338" i="1" s="1"/>
  <c r="AN331" i="2" a="1"/>
  <c r="AN331" i="2" s="1"/>
  <c r="Z310" i="2" a="1"/>
  <c r="Z310" i="2" s="1"/>
  <c r="AN232" i="2" a="1"/>
  <c r="AN232" i="2" s="1"/>
  <c r="AN333" i="2" a="1"/>
  <c r="AN333" i="2" s="1"/>
  <c r="AL330" i="2" a="1"/>
  <c r="AL330" i="2" s="1"/>
  <c r="AJ234" i="2" a="1"/>
  <c r="AJ234" i="2" s="1"/>
  <c r="AJ323" i="2" a="1"/>
  <c r="AJ323" i="2" s="1"/>
  <c r="AH224" i="2" a="1"/>
  <c r="AH224" i="2" s="1"/>
  <c r="AH332" i="2" a="1"/>
  <c r="AH332" i="2" s="1"/>
  <c r="AF236" i="2" a="1"/>
  <c r="AF236" i="2" s="1"/>
  <c r="AF329" i="2" a="1"/>
  <c r="AF329" i="2" s="1"/>
  <c r="AD233" i="2" a="1"/>
  <c r="AD233" i="2" s="1"/>
  <c r="AD334" i="2" a="1"/>
  <c r="AD334" i="2" s="1"/>
  <c r="AB279" i="2" a="1"/>
  <c r="AB279" i="2" s="1"/>
  <c r="AB331" i="2" a="1"/>
  <c r="AB331" i="2" s="1"/>
  <c r="Z235" i="2" a="1"/>
  <c r="Z235" i="2" s="1"/>
  <c r="X233" i="2" a="1"/>
  <c r="X233" i="2" s="1"/>
  <c r="X334" i="2" a="1"/>
  <c r="X334" i="2" s="1"/>
  <c r="V279" i="2" a="1"/>
  <c r="V279" i="2" s="1"/>
  <c r="V331" i="2" a="1"/>
  <c r="V331" i="2" s="1"/>
  <c r="T235" i="2" a="1"/>
  <c r="T235" i="2" s="1"/>
  <c r="R332" i="2" a="1"/>
  <c r="R332" i="2" s="1"/>
  <c r="R224" i="2" a="1"/>
  <c r="R224" i="2" s="1"/>
  <c r="R348" i="2" a="1"/>
  <c r="R348" i="2" s="1"/>
  <c r="T323" i="2" a="1"/>
  <c r="T323" i="2" s="1"/>
  <c r="V348" i="2" a="1"/>
  <c r="V348" i="2" s="1"/>
  <c r="X349" i="2" a="1"/>
  <c r="X349" i="2" s="1"/>
  <c r="AB348" i="2" a="1"/>
  <c r="AB348" i="2" s="1"/>
  <c r="AJ122" i="2" a="1"/>
  <c r="AJ122" i="2" s="1"/>
  <c r="AL348" i="2" a="1"/>
  <c r="AL348" i="2" s="1"/>
  <c r="AN349" i="2" a="1"/>
  <c r="AN349" i="2" s="1"/>
  <c r="Z275" i="2" a="1"/>
  <c r="Z275" i="2" s="1"/>
  <c r="Z299" i="2" a="1"/>
  <c r="Z299" i="2" s="1"/>
  <c r="Z321" i="2" a="1"/>
  <c r="Z321" i="2" s="1"/>
  <c r="Z105" i="2" a="1"/>
  <c r="Z105" i="2" s="1"/>
  <c r="Z106" i="2" a="1"/>
  <c r="Z106" i="2" s="1"/>
  <c r="Z238" i="2" a="1"/>
  <c r="Z238" i="2" s="1"/>
  <c r="Z255" i="2" a="1"/>
  <c r="Z255" i="2" s="1"/>
  <c r="Z256" i="2" a="1"/>
  <c r="Z256" i="2" s="1"/>
  <c r="Z257" i="2" a="1"/>
  <c r="Z257" i="2" s="1"/>
  <c r="Z241" i="2" a="1"/>
  <c r="Z241" i="2" s="1"/>
  <c r="Z104" i="2" a="1"/>
  <c r="Z104" i="2" s="1"/>
  <c r="Z258" i="2" a="1"/>
  <c r="Z258" i="2" s="1"/>
  <c r="Z97" i="2" a="1"/>
  <c r="Z97" i="2" s="1"/>
  <c r="Z259" i="2" a="1"/>
  <c r="Z259" i="2" s="1"/>
  <c r="AL233" i="2" a="1"/>
  <c r="AL233" i="2" s="1"/>
  <c r="AJ331" i="2" a="1"/>
  <c r="AJ331" i="2" s="1"/>
  <c r="AF333" i="2" a="1"/>
  <c r="AF333" i="2" s="1"/>
  <c r="AB11" i="2" a="1"/>
  <c r="AB11" i="2" s="1"/>
  <c r="R328" i="2" a="1"/>
  <c r="R328" i="2" s="1"/>
  <c r="Z345" i="2" a="1"/>
  <c r="Z345" i="2" s="1"/>
  <c r="Z346" i="2" a="1"/>
  <c r="Z346" i="2" s="1"/>
  <c r="Z347" i="2" a="1"/>
  <c r="Z347" i="2" s="1"/>
  <c r="Z322" i="2" a="1"/>
  <c r="Z322" i="2" s="1"/>
  <c r="Z340" i="2" a="1"/>
  <c r="Z340" i="2" s="1"/>
  <c r="Z342" i="2" a="1"/>
  <c r="Z342" i="2" s="1"/>
  <c r="Z343" i="2" a="1"/>
  <c r="Z343" i="2" s="1"/>
  <c r="Z351" i="2" a="1"/>
  <c r="Z351" i="2" s="1"/>
  <c r="Z318" i="2" a="1"/>
  <c r="Z318" i="2" s="1"/>
  <c r="Z344" i="2" a="1"/>
  <c r="Z344" i="2" s="1"/>
  <c r="Z352" i="2" a="1"/>
  <c r="Z352" i="2" s="1"/>
  <c r="Z335" i="2" a="1"/>
  <c r="Z335" i="2" s="1"/>
  <c r="Z319" i="2" a="1"/>
  <c r="Z319" i="2" s="1"/>
  <c r="AN279" i="2" a="1"/>
  <c r="AN279" i="2" s="1"/>
  <c r="AL235" i="2" a="1"/>
  <c r="AL235" i="2" s="1"/>
  <c r="AJ333" i="2" a="1"/>
  <c r="AJ333" i="2" s="1"/>
  <c r="AN120" i="2" a="1"/>
  <c r="AN120" i="2" s="1"/>
  <c r="AJ120" i="2" a="1"/>
  <c r="AJ120" i="2" s="1"/>
  <c r="AF364" i="2" a="1"/>
  <c r="AF364" i="2" s="1"/>
  <c r="AN364" i="2" a="1"/>
  <c r="AN364" i="2" s="1"/>
  <c r="AJ364" i="2" a="1"/>
  <c r="AJ364" i="2" s="1"/>
  <c r="AF365" i="2" a="1"/>
  <c r="AF365" i="2" s="1"/>
  <c r="AN365" i="2" a="1"/>
  <c r="AN365" i="2" s="1"/>
  <c r="AJ365" i="2" a="1"/>
  <c r="AJ365" i="2" s="1"/>
  <c r="AB118" i="2" a="1"/>
  <c r="AB118" i="2" s="1"/>
  <c r="Z120" i="2" a="1"/>
  <c r="Z120" i="2" s="1"/>
  <c r="X120" i="2" a="1"/>
  <c r="X120" i="2" s="1"/>
  <c r="T120" i="2" a="1"/>
  <c r="T120" i="2" s="1"/>
  <c r="AL118" i="2" a="1"/>
  <c r="AL118" i="2" s="1"/>
  <c r="AH118" i="2" a="1"/>
  <c r="AH118" i="2" s="1"/>
  <c r="AB120" i="2" a="1"/>
  <c r="AB120" i="2" s="1"/>
  <c r="Z356" i="2" a="1"/>
  <c r="Z356" i="2" s="1"/>
  <c r="Z364" i="2" a="1"/>
  <c r="Z364" i="2" s="1"/>
  <c r="X364" i="2" a="1"/>
  <c r="X364" i="2" s="1"/>
  <c r="T364" i="2" a="1"/>
  <c r="T364" i="2" s="1"/>
  <c r="AD356" i="2" a="1"/>
  <c r="AD356" i="2" s="1"/>
  <c r="AF120" i="2" a="1"/>
  <c r="AF120" i="2" s="1"/>
  <c r="Z365" i="2" a="1"/>
  <c r="Z365" i="2" s="1"/>
  <c r="X365" i="2" a="1"/>
  <c r="X365" i="2" s="1"/>
  <c r="T365" i="2" a="1"/>
  <c r="T365" i="2" s="1"/>
  <c r="AF356" i="2" a="1"/>
  <c r="AF356" i="2" s="1"/>
  <c r="Z309" i="2" a="1"/>
  <c r="Z309" i="2" s="1"/>
  <c r="V118" i="2" a="1"/>
  <c r="V118" i="2" s="1"/>
  <c r="R118" i="2" a="1"/>
  <c r="R118" i="2" s="1"/>
  <c r="AF309" i="2" a="1"/>
  <c r="AF309" i="2" s="1"/>
  <c r="AF308" i="2" a="1"/>
  <c r="AF308" i="2" s="1"/>
  <c r="AL120" i="2" a="1"/>
  <c r="AL120" i="2" s="1"/>
  <c r="AH120" i="2" a="1"/>
  <c r="AH120" i="2" s="1"/>
  <c r="AB364" i="2" a="1"/>
  <c r="AB364" i="2" s="1"/>
  <c r="AL364" i="2" a="1"/>
  <c r="AL364" i="2" s="1"/>
  <c r="AH364" i="2" a="1"/>
  <c r="AH364" i="2" s="1"/>
  <c r="AB365" i="2" a="1"/>
  <c r="AB365" i="2" s="1"/>
  <c r="AL365" i="2" a="1"/>
  <c r="AL365" i="2" s="1"/>
  <c r="AH365" i="2" a="1"/>
  <c r="AH365" i="2" s="1"/>
  <c r="V120" i="2" a="1"/>
  <c r="V120" i="2" s="1"/>
  <c r="R120" i="2" a="1"/>
  <c r="R120" i="2" s="1"/>
  <c r="AN118" i="2" a="1"/>
  <c r="AN118" i="2" s="1"/>
  <c r="AJ118" i="2" a="1"/>
  <c r="AJ118" i="2" s="1"/>
  <c r="V364" i="2" a="1"/>
  <c r="V364" i="2" s="1"/>
  <c r="AF288" i="2" a="1"/>
  <c r="AF288" i="2" s="1"/>
  <c r="V365" i="2" a="1"/>
  <c r="V365" i="2" s="1"/>
  <c r="AD118" i="2" a="1"/>
  <c r="AD118" i="2" s="1"/>
  <c r="AD220" i="2" a="1"/>
  <c r="AD220" i="2" s="1"/>
  <c r="Z118" i="2" a="1"/>
  <c r="Z118" i="2" s="1"/>
  <c r="T118" i="2" a="1"/>
  <c r="T118" i="2" s="1"/>
  <c r="AD120" i="2" a="1"/>
  <c r="AD120" i="2" s="1"/>
  <c r="AF118" i="2" a="1"/>
  <c r="AF118" i="2" s="1"/>
  <c r="R364" i="2" a="1"/>
  <c r="R364" i="2" s="1"/>
  <c r="AD364" i="2" a="1"/>
  <c r="AD364" i="2" s="1"/>
  <c r="AF292" i="2" a="1"/>
  <c r="AF292" i="2" s="1"/>
  <c r="T356" i="2" a="1"/>
  <c r="T356" i="2" s="1"/>
  <c r="R365" i="2" a="1"/>
  <c r="R365" i="2" s="1"/>
  <c r="AD365" i="2" a="1"/>
  <c r="AD365" i="2" s="1"/>
  <c r="AF291" i="2" a="1"/>
  <c r="AF291" i="2" s="1"/>
  <c r="AF277" i="2" a="1"/>
  <c r="AF277" i="2" s="1"/>
  <c r="X118" i="2" a="1"/>
  <c r="X118" i="2" s="1"/>
  <c r="AN233" i="2" a="1"/>
  <c r="AN233" i="2" s="1"/>
  <c r="AN334" i="2" a="1"/>
  <c r="AN334" i="2" s="1"/>
  <c r="AL279" i="2" a="1"/>
  <c r="AL279" i="2" s="1"/>
  <c r="AL331" i="2" a="1"/>
  <c r="AL331" i="2" s="1"/>
  <c r="AJ235" i="2" a="1"/>
  <c r="AJ235" i="2" s="1"/>
  <c r="AJ328" i="2" a="1"/>
  <c r="AJ328" i="2" s="1"/>
  <c r="AH232" i="2" a="1"/>
  <c r="AH232" i="2" s="1"/>
  <c r="AH333" i="2" a="1"/>
  <c r="AH333" i="2" s="1"/>
  <c r="AF330" i="2" a="1"/>
  <c r="AF330" i="2" s="1"/>
  <c r="AD11" i="2" a="1"/>
  <c r="AD11" i="2" s="1"/>
  <c r="AD234" i="2" a="1"/>
  <c r="AD234" i="2" s="1"/>
  <c r="AD323" i="2" a="1"/>
  <c r="AD323" i="2" s="1"/>
  <c r="AB224" i="2" a="1"/>
  <c r="AB224" i="2" s="1"/>
  <c r="AB332" i="2" a="1"/>
  <c r="AB332" i="2" s="1"/>
  <c r="Z236" i="2" a="1"/>
  <c r="Z236" i="2" s="1"/>
  <c r="X11" i="2" a="1"/>
  <c r="X11" i="2" s="1"/>
  <c r="X234" i="2" a="1"/>
  <c r="X234" i="2" s="1"/>
  <c r="X323" i="2" a="1"/>
  <c r="X323" i="2" s="1"/>
  <c r="V224" i="2" a="1"/>
  <c r="V224" i="2" s="1"/>
  <c r="V332" i="2" a="1"/>
  <c r="V332" i="2" s="1"/>
  <c r="T236" i="2" a="1"/>
  <c r="T236" i="2" s="1"/>
  <c r="R331" i="2" a="1"/>
  <c r="R331" i="2" s="1"/>
  <c r="R279" i="2" a="1"/>
  <c r="R279" i="2" s="1"/>
  <c r="R122" i="2" a="1"/>
  <c r="R122" i="2" s="1"/>
  <c r="T334" i="2" a="1"/>
  <c r="T334" i="2" s="1"/>
  <c r="V122" i="2" a="1"/>
  <c r="V122" i="2" s="1"/>
  <c r="X348" i="2" a="1"/>
  <c r="X348" i="2" s="1"/>
  <c r="AL122" i="2" a="1"/>
  <c r="AL122" i="2" s="1"/>
  <c r="AN348" i="2" a="1"/>
  <c r="AN348" i="2" s="1"/>
  <c r="T105" i="1" a="1"/>
  <c r="T105" i="1" s="1"/>
  <c r="AN326" i="1" a="1"/>
  <c r="AN326" i="1" s="1"/>
  <c r="AN69" i="1" a="1"/>
  <c r="AN69" i="1" s="1"/>
  <c r="AN107" i="1" a="1"/>
  <c r="AN107" i="1" s="1"/>
  <c r="AD174" i="2" a="1"/>
  <c r="AD174" i="2" s="1"/>
  <c r="T144" i="1" a="1"/>
  <c r="T144" i="1" s="1"/>
  <c r="AJ176" i="2" a="1"/>
  <c r="AJ176" i="2" s="1"/>
  <c r="V108" i="1" a="1"/>
  <c r="V108" i="1" s="1"/>
  <c r="AJ144" i="1" a="1"/>
  <c r="AJ144" i="1" s="1"/>
  <c r="AL108" i="1" a="1"/>
  <c r="AL108" i="1" s="1"/>
  <c r="AB142" i="1" a="1"/>
  <c r="AB142" i="1" s="1"/>
  <c r="T67" i="1" a="1"/>
  <c r="T67" i="1" s="1"/>
  <c r="T86" i="1" a="1"/>
  <c r="T86" i="1" s="1"/>
  <c r="Z87" i="1" a="1"/>
  <c r="Z87" i="1" s="1"/>
  <c r="X88" i="1" a="1"/>
  <c r="X88" i="1" s="1"/>
  <c r="AD104" i="1" a="1"/>
  <c r="AD104" i="1" s="1"/>
  <c r="AJ103" i="1" a="1"/>
  <c r="AJ103" i="1" s="1"/>
  <c r="R106" i="1" a="1"/>
  <c r="R106" i="1" s="1"/>
  <c r="R108" i="1" a="1"/>
  <c r="R108" i="1" s="1"/>
  <c r="X105" i="1" a="1"/>
  <c r="X105" i="1" s="1"/>
  <c r="AD87" i="1" a="1"/>
  <c r="AD87" i="1" s="1"/>
  <c r="AJ86" i="1" a="1"/>
  <c r="AJ86" i="1" s="1"/>
  <c r="AL174" i="2" a="1"/>
  <c r="AL174" i="2" s="1"/>
  <c r="AH168" i="2" a="1"/>
  <c r="AH168" i="2" s="1"/>
  <c r="T88" i="1" a="1"/>
  <c r="T88" i="1" s="1"/>
  <c r="AH68" i="1" a="1"/>
  <c r="AH68" i="1" s="1"/>
  <c r="AN170" i="2" a="1"/>
  <c r="AN170" i="2" s="1"/>
  <c r="X67" i="1" a="1"/>
  <c r="X67" i="1" s="1"/>
  <c r="X107" i="1" a="1"/>
  <c r="X107" i="1" s="1"/>
  <c r="AJ193" i="2" a="1"/>
  <c r="AJ193" i="2" s="1"/>
  <c r="V94" i="1" a="1"/>
  <c r="V94" i="1" s="1"/>
  <c r="AN142" i="1" a="1"/>
  <c r="AN142" i="1" s="1"/>
  <c r="X69" i="1" a="1"/>
  <c r="X69" i="1" s="1"/>
  <c r="Z94" i="1" a="1"/>
  <c r="Z94" i="1" s="1"/>
  <c r="AB107" i="1" a="1"/>
  <c r="AB107" i="1" s="1"/>
  <c r="AB69" i="1" a="1"/>
  <c r="AB69" i="1" s="1"/>
  <c r="AB193" i="2" a="1"/>
  <c r="AB193" i="2" s="1"/>
  <c r="Z168" i="2" a="1"/>
  <c r="Z168" i="2" s="1"/>
  <c r="R68" i="1" a="1"/>
  <c r="R68" i="1" s="1"/>
  <c r="V70" i="1" a="1"/>
  <c r="V70" i="1" s="1"/>
  <c r="V143" i="1" a="1"/>
  <c r="V143" i="1" s="1"/>
  <c r="Z104" i="1" a="1"/>
  <c r="Z104" i="1" s="1"/>
  <c r="AD106" i="1" a="1"/>
  <c r="AD106" i="1" s="1"/>
  <c r="AL70" i="1" a="1"/>
  <c r="AL70" i="1" s="1"/>
  <c r="AL191" i="2" a="1"/>
  <c r="AL191" i="2" s="1"/>
  <c r="R175" i="2" a="1"/>
  <c r="R175" i="2" s="1"/>
  <c r="R192" i="2" a="1"/>
  <c r="R192" i="2" s="1"/>
  <c r="V192" i="2" a="1"/>
  <c r="V192" i="2" s="1"/>
  <c r="V175" i="2" a="1"/>
  <c r="V175" i="2" s="1"/>
  <c r="X189" i="2" a="1"/>
  <c r="X189" i="2" s="1"/>
  <c r="X173" i="2" a="1"/>
  <c r="X173" i="2" s="1"/>
  <c r="Z169" i="2" a="1"/>
  <c r="Z169" i="2" s="1"/>
  <c r="AD192" i="2" a="1"/>
  <c r="AD192" i="2" s="1"/>
  <c r="AD175" i="2" a="1"/>
  <c r="AD175" i="2" s="1"/>
  <c r="AF189" i="2" a="1"/>
  <c r="AF189" i="2" s="1"/>
  <c r="AF173" i="2" a="1"/>
  <c r="AF173" i="2" s="1"/>
  <c r="AH169" i="2" a="1"/>
  <c r="AH169" i="2" s="1"/>
  <c r="AL192" i="2" a="1"/>
  <c r="AL192" i="2" s="1"/>
  <c r="AL175" i="2" a="1"/>
  <c r="AL175" i="2" s="1"/>
  <c r="AN189" i="2" a="1"/>
  <c r="AN189" i="2" s="1"/>
  <c r="AN173" i="2" a="1"/>
  <c r="AN173" i="2" s="1"/>
  <c r="AL142" i="1" a="1"/>
  <c r="AL142" i="1" s="1"/>
  <c r="AJ145" i="1" a="1"/>
  <c r="AJ145" i="1" s="1"/>
  <c r="AJ104" i="1" a="1"/>
  <c r="AJ104" i="1" s="1"/>
  <c r="AJ87" i="1" a="1"/>
  <c r="AJ87" i="1" s="1"/>
  <c r="AH107" i="1" a="1"/>
  <c r="AH107" i="1" s="1"/>
  <c r="AH90" i="1" a="1"/>
  <c r="AH90" i="1" s="1"/>
  <c r="AH69" i="1" a="1"/>
  <c r="AH69" i="1" s="1"/>
  <c r="AF143" i="1" a="1"/>
  <c r="AF143" i="1" s="1"/>
  <c r="AF94" i="1" a="1"/>
  <c r="AF94" i="1" s="1"/>
  <c r="AF85" i="1" a="1"/>
  <c r="AF85" i="1" s="1"/>
  <c r="AD105" i="1" a="1"/>
  <c r="AD105" i="1" s="1"/>
  <c r="AD88" i="1" a="1"/>
  <c r="AD88" i="1" s="1"/>
  <c r="AD67" i="1" a="1"/>
  <c r="AD67" i="1" s="1"/>
  <c r="AB108" i="1" a="1"/>
  <c r="AB108" i="1" s="1"/>
  <c r="AB70" i="1" a="1"/>
  <c r="AB70" i="1" s="1"/>
  <c r="Z144" i="1" a="1"/>
  <c r="Z144" i="1" s="1"/>
  <c r="Z103" i="1" a="1"/>
  <c r="Z103" i="1" s="1"/>
  <c r="Z86" i="1" a="1"/>
  <c r="Z86" i="1" s="1"/>
  <c r="X106" i="1" a="1"/>
  <c r="X106" i="1" s="1"/>
  <c r="X68" i="1" a="1"/>
  <c r="X68" i="1" s="1"/>
  <c r="V142" i="1" a="1"/>
  <c r="V142" i="1" s="1"/>
  <c r="T145" i="1" a="1"/>
  <c r="T145" i="1" s="1"/>
  <c r="T104" i="1" a="1"/>
  <c r="T104" i="1" s="1"/>
  <c r="T87" i="1" a="1"/>
  <c r="T87" i="1" s="1"/>
  <c r="R107" i="1" a="1"/>
  <c r="R107" i="1" s="1"/>
  <c r="R90" i="1" a="1"/>
  <c r="R90" i="1" s="1"/>
  <c r="R69" i="1" a="1"/>
  <c r="R69" i="1" s="1"/>
  <c r="AN70" i="1" a="1"/>
  <c r="AN70" i="1" s="1"/>
  <c r="AN108" i="1" a="1"/>
  <c r="AN108" i="1" s="1"/>
  <c r="R176" i="2" a="1"/>
  <c r="R176" i="2" s="1"/>
  <c r="R193" i="2" a="1"/>
  <c r="R193" i="2" s="1"/>
  <c r="T193" i="2" a="1"/>
  <c r="T193" i="2" s="1"/>
  <c r="T176" i="2" a="1"/>
  <c r="T176" i="2" s="1"/>
  <c r="V191" i="2" a="1"/>
  <c r="V191" i="2" s="1"/>
  <c r="V174" i="2" a="1"/>
  <c r="V174" i="2" s="1"/>
  <c r="X170" i="2" a="1"/>
  <c r="X170" i="2" s="1"/>
  <c r="T192" i="2" a="1"/>
  <c r="T192" i="2" s="1"/>
  <c r="T175" i="2" a="1"/>
  <c r="T175" i="2" s="1"/>
  <c r="V189" i="2" a="1"/>
  <c r="V189" i="2" s="1"/>
  <c r="V173" i="2" a="1"/>
  <c r="V173" i="2" s="1"/>
  <c r="X169" i="2" a="1"/>
  <c r="X169" i="2" s="1"/>
  <c r="AB192" i="2" a="1"/>
  <c r="AB192" i="2" s="1"/>
  <c r="AB175" i="2" a="1"/>
  <c r="AB175" i="2" s="1"/>
  <c r="AD189" i="2" a="1"/>
  <c r="AD189" i="2" s="1"/>
  <c r="AD173" i="2" a="1"/>
  <c r="AD173" i="2" s="1"/>
  <c r="AF169" i="2" a="1"/>
  <c r="AF169" i="2" s="1"/>
  <c r="AJ192" i="2" a="1"/>
  <c r="AJ192" i="2" s="1"/>
  <c r="AJ175" i="2" a="1"/>
  <c r="AJ175" i="2" s="1"/>
  <c r="AL189" i="2" a="1"/>
  <c r="AL189" i="2" s="1"/>
  <c r="AL173" i="2" a="1"/>
  <c r="AL173" i="2" s="1"/>
  <c r="AN169" i="2" a="1"/>
  <c r="AN169" i="2" s="1"/>
  <c r="AL107" i="1" a="1"/>
  <c r="AL107" i="1" s="1"/>
  <c r="AL90" i="1" a="1"/>
  <c r="AL90" i="1" s="1"/>
  <c r="AL69" i="1" a="1"/>
  <c r="AL69" i="1" s="1"/>
  <c r="AJ143" i="1" a="1"/>
  <c r="AJ143" i="1" s="1"/>
  <c r="AJ94" i="1" a="1"/>
  <c r="AJ94" i="1" s="1"/>
  <c r="AJ85" i="1" a="1"/>
  <c r="AJ85" i="1" s="1"/>
  <c r="AH105" i="1" a="1"/>
  <c r="AH105" i="1" s="1"/>
  <c r="AH88" i="1" a="1"/>
  <c r="AH88" i="1" s="1"/>
  <c r="AH67" i="1" a="1"/>
  <c r="AH67" i="1" s="1"/>
  <c r="AF108" i="1" a="1"/>
  <c r="AF108" i="1" s="1"/>
  <c r="AF70" i="1" a="1"/>
  <c r="AF70" i="1" s="1"/>
  <c r="AD144" i="1" a="1"/>
  <c r="AD144" i="1" s="1"/>
  <c r="AD103" i="1" a="1"/>
  <c r="AD103" i="1" s="1"/>
  <c r="AD86" i="1" a="1"/>
  <c r="AD86" i="1" s="1"/>
  <c r="AB106" i="1" a="1"/>
  <c r="AB106" i="1" s="1"/>
  <c r="AB68" i="1" a="1"/>
  <c r="AB68" i="1" s="1"/>
  <c r="Z142" i="1" a="1"/>
  <c r="Z142" i="1" s="1"/>
  <c r="X145" i="1" a="1"/>
  <c r="X145" i="1" s="1"/>
  <c r="X104" i="1" a="1"/>
  <c r="X104" i="1" s="1"/>
  <c r="X87" i="1" a="1"/>
  <c r="X87" i="1" s="1"/>
  <c r="V107" i="1" a="1"/>
  <c r="V107" i="1" s="1"/>
  <c r="V90" i="1" a="1"/>
  <c r="V90" i="1" s="1"/>
  <c r="V69" i="1" a="1"/>
  <c r="V69" i="1" s="1"/>
  <c r="T143" i="1" a="1"/>
  <c r="T143" i="1" s="1"/>
  <c r="T94" i="1" a="1"/>
  <c r="T94" i="1" s="1"/>
  <c r="T85" i="1" a="1"/>
  <c r="T85" i="1" s="1"/>
  <c r="R105" i="1" a="1"/>
  <c r="R105" i="1" s="1"/>
  <c r="R88" i="1" a="1"/>
  <c r="R88" i="1" s="1"/>
  <c r="R67" i="1" a="1"/>
  <c r="R67" i="1" s="1"/>
  <c r="AN85" i="1" a="1"/>
  <c r="AN85" i="1" s="1"/>
  <c r="AN94" i="1" a="1"/>
  <c r="AN94" i="1" s="1"/>
  <c r="AN143" i="1" a="1"/>
  <c r="AN143" i="1" s="1"/>
  <c r="AL169" i="2" a="1"/>
  <c r="AL169" i="2" s="1"/>
  <c r="AL105" i="1" a="1"/>
  <c r="AL105" i="1" s="1"/>
  <c r="AJ70" i="1" a="1"/>
  <c r="AJ70" i="1" s="1"/>
  <c r="AH103" i="1" a="1"/>
  <c r="AH103" i="1" s="1"/>
  <c r="AD142" i="1" a="1"/>
  <c r="AD142" i="1" s="1"/>
  <c r="AB87" i="1" a="1"/>
  <c r="AB87" i="1" s="1"/>
  <c r="Z107" i="1" a="1"/>
  <c r="Z107" i="1" s="1"/>
  <c r="X85" i="1" a="1"/>
  <c r="X85" i="1" s="1"/>
  <c r="V105" i="1" a="1"/>
  <c r="V105" i="1" s="1"/>
  <c r="V67" i="1" a="1"/>
  <c r="V67" i="1" s="1"/>
  <c r="R86" i="1" a="1"/>
  <c r="R86" i="1" s="1"/>
  <c r="AN104" i="1" a="1"/>
  <c r="AN104" i="1" s="1"/>
  <c r="T170" i="2" a="1"/>
  <c r="T170" i="2" s="1"/>
  <c r="Z191" i="2" a="1"/>
  <c r="Z191" i="2" s="1"/>
  <c r="Z174" i="2" a="1"/>
  <c r="Z174" i="2" s="1"/>
  <c r="AD168" i="2" a="1"/>
  <c r="AD168" i="2" s="1"/>
  <c r="AN193" i="2" a="1"/>
  <c r="AN193" i="2" s="1"/>
  <c r="AN176" i="2" a="1"/>
  <c r="AN176" i="2" s="1"/>
  <c r="AL145" i="1" a="1"/>
  <c r="AL145" i="1" s="1"/>
  <c r="AL87" i="1" a="1"/>
  <c r="AL87" i="1" s="1"/>
  <c r="AJ69" i="1" a="1"/>
  <c r="AJ69" i="1" s="1"/>
  <c r="AH94" i="1" a="1"/>
  <c r="AH94" i="1" s="1"/>
  <c r="AF88" i="1" a="1"/>
  <c r="AF88" i="1" s="1"/>
  <c r="AD108" i="1" a="1"/>
  <c r="AD108" i="1" s="1"/>
  <c r="AB103" i="1" a="1"/>
  <c r="AB103" i="1" s="1"/>
  <c r="X142" i="1" a="1"/>
  <c r="X142" i="1" s="1"/>
  <c r="V87" i="1" a="1"/>
  <c r="V87" i="1" s="1"/>
  <c r="T107" i="1" a="1"/>
  <c r="T107" i="1" s="1"/>
  <c r="R85" i="1" a="1"/>
  <c r="R85" i="1" s="1"/>
  <c r="AN88" i="1" a="1"/>
  <c r="AN88" i="1" s="1"/>
  <c r="AF191" i="2" a="1"/>
  <c r="AF191" i="2" s="1"/>
  <c r="AF174" i="2" a="1"/>
  <c r="AF174" i="2" s="1"/>
  <c r="AJ168" i="2" a="1"/>
  <c r="AJ168" i="2" s="1"/>
  <c r="AH70" i="1" a="1"/>
  <c r="AH70" i="1" s="1"/>
  <c r="AF103" i="1" a="1"/>
  <c r="AF103" i="1" s="1"/>
  <c r="R168" i="2" a="1"/>
  <c r="R168" i="2" s="1"/>
  <c r="T191" i="2" a="1"/>
  <c r="T191" i="2" s="1"/>
  <c r="T174" i="2" a="1"/>
  <c r="T174" i="2" s="1"/>
  <c r="V170" i="2" a="1"/>
  <c r="V170" i="2" s="1"/>
  <c r="X168" i="2" a="1"/>
  <c r="X168" i="2" s="1"/>
  <c r="Z193" i="2" a="1"/>
  <c r="Z193" i="2" s="1"/>
  <c r="Z176" i="2" a="1"/>
  <c r="Z176" i="2" s="1"/>
  <c r="AB191" i="2" a="1"/>
  <c r="AB191" i="2" s="1"/>
  <c r="AB174" i="2" a="1"/>
  <c r="AB174" i="2" s="1"/>
  <c r="AD170" i="2" a="1"/>
  <c r="AD170" i="2" s="1"/>
  <c r="AF168" i="2" a="1"/>
  <c r="AF168" i="2" s="1"/>
  <c r="AH193" i="2" a="1"/>
  <c r="AH193" i="2" s="1"/>
  <c r="AH176" i="2" a="1"/>
  <c r="AH176" i="2" s="1"/>
  <c r="AJ191" i="2" a="1"/>
  <c r="AJ191" i="2" s="1"/>
  <c r="AJ174" i="2" a="1"/>
  <c r="AJ174" i="2" s="1"/>
  <c r="AL170" i="2" a="1"/>
  <c r="AL170" i="2" s="1"/>
  <c r="AN168" i="2" a="1"/>
  <c r="AN168" i="2" s="1"/>
  <c r="AL106" i="1" a="1"/>
  <c r="AL106" i="1" s="1"/>
  <c r="AL68" i="1" a="1"/>
  <c r="AL68" i="1" s="1"/>
  <c r="AJ142" i="1" a="1"/>
  <c r="AJ142" i="1" s="1"/>
  <c r="AH145" i="1" a="1"/>
  <c r="AH145" i="1" s="1"/>
  <c r="AH104" i="1" a="1"/>
  <c r="AH104" i="1" s="1"/>
  <c r="AH87" i="1" a="1"/>
  <c r="AH87" i="1" s="1"/>
  <c r="AF107" i="1" a="1"/>
  <c r="AF107" i="1" s="1"/>
  <c r="AF90" i="1" a="1"/>
  <c r="AF90" i="1" s="1"/>
  <c r="AF69" i="1" a="1"/>
  <c r="AF69" i="1" s="1"/>
  <c r="AD143" i="1" a="1"/>
  <c r="AD143" i="1" s="1"/>
  <c r="AD94" i="1" a="1"/>
  <c r="AD94" i="1" s="1"/>
  <c r="AD85" i="1" a="1"/>
  <c r="AD85" i="1" s="1"/>
  <c r="AB105" i="1" a="1"/>
  <c r="AB105" i="1" s="1"/>
  <c r="AB88" i="1" a="1"/>
  <c r="AB88" i="1" s="1"/>
  <c r="AB67" i="1" a="1"/>
  <c r="AB67" i="1" s="1"/>
  <c r="Z108" i="1" a="1"/>
  <c r="Z108" i="1" s="1"/>
  <c r="Z70" i="1" a="1"/>
  <c r="Z70" i="1" s="1"/>
  <c r="X144" i="1" a="1"/>
  <c r="X144" i="1" s="1"/>
  <c r="X103" i="1" a="1"/>
  <c r="X103" i="1" s="1"/>
  <c r="X86" i="1" a="1"/>
  <c r="X86" i="1" s="1"/>
  <c r="V106" i="1" a="1"/>
  <c r="V106" i="1" s="1"/>
  <c r="V68" i="1" a="1"/>
  <c r="V68" i="1" s="1"/>
  <c r="T142" i="1" a="1"/>
  <c r="T142" i="1" s="1"/>
  <c r="R145" i="1" a="1"/>
  <c r="R145" i="1" s="1"/>
  <c r="R104" i="1" a="1"/>
  <c r="R104" i="1" s="1"/>
  <c r="R87" i="1" a="1"/>
  <c r="R87" i="1" s="1"/>
  <c r="AN86" i="1" a="1"/>
  <c r="AN86" i="1" s="1"/>
  <c r="AN103" i="1" a="1"/>
  <c r="AN103" i="1" s="1"/>
  <c r="AN144" i="1" a="1"/>
  <c r="AN144" i="1" s="1"/>
  <c r="AL67" i="1" a="1"/>
  <c r="AL67" i="1" s="1"/>
  <c r="AH144" i="1" a="1"/>
  <c r="AH144" i="1" s="1"/>
  <c r="AF68" i="1" a="1"/>
  <c r="AF68" i="1" s="1"/>
  <c r="AB104" i="1" a="1"/>
  <c r="AB104" i="1" s="1"/>
  <c r="Z90" i="1" a="1"/>
  <c r="Z90" i="1" s="1"/>
  <c r="X143" i="1" a="1"/>
  <c r="X143" i="1" s="1"/>
  <c r="T70" i="1" a="1"/>
  <c r="T70" i="1" s="1"/>
  <c r="R103" i="1" a="1"/>
  <c r="R103" i="1" s="1"/>
  <c r="AN87" i="1" a="1"/>
  <c r="AN87" i="1" s="1"/>
  <c r="R170" i="2" a="1"/>
  <c r="R170" i="2" s="1"/>
  <c r="X193" i="2" a="1"/>
  <c r="X193" i="2" s="1"/>
  <c r="X176" i="2" a="1"/>
  <c r="X176" i="2" s="1"/>
  <c r="AB170" i="2" a="1"/>
  <c r="AB170" i="2" s="1"/>
  <c r="AH191" i="2" a="1"/>
  <c r="AH191" i="2" s="1"/>
  <c r="AH174" i="2" a="1"/>
  <c r="AH174" i="2" s="1"/>
  <c r="AL168" i="2" a="1"/>
  <c r="AL168" i="2" s="1"/>
  <c r="AL104" i="1" a="1"/>
  <c r="AL104" i="1" s="1"/>
  <c r="AJ107" i="1" a="1"/>
  <c r="AJ107" i="1" s="1"/>
  <c r="AH85" i="1" a="1"/>
  <c r="AH85" i="1" s="1"/>
  <c r="AF105" i="1" a="1"/>
  <c r="AF105" i="1" s="1"/>
  <c r="AF67" i="1" a="1"/>
  <c r="AF67" i="1" s="1"/>
  <c r="AB144" i="1" a="1"/>
  <c r="AB144" i="1" s="1"/>
  <c r="V145" i="1" a="1"/>
  <c r="V145" i="1" s="1"/>
  <c r="T90" i="1" a="1"/>
  <c r="T90" i="1" s="1"/>
  <c r="R143" i="1" a="1"/>
  <c r="R143" i="1" s="1"/>
  <c r="AN67" i="1" a="1"/>
  <c r="AN67" i="1" s="1"/>
  <c r="AD193" i="2" a="1"/>
  <c r="AD193" i="2" s="1"/>
  <c r="AL193" i="2" a="1"/>
  <c r="AL193" i="2" s="1"/>
  <c r="AL176" i="2" a="1"/>
  <c r="AL176" i="2" s="1"/>
  <c r="AL143" i="1" a="1"/>
  <c r="AL143" i="1" s="1"/>
  <c r="AL85" i="1" a="1"/>
  <c r="AL85" i="1" s="1"/>
  <c r="AJ105" i="1" a="1"/>
  <c r="AJ105" i="1" s="1"/>
  <c r="AJ67" i="1" a="1"/>
  <c r="AJ67" i="1" s="1"/>
  <c r="AF144" i="1" a="1"/>
  <c r="AF144" i="1" s="1"/>
  <c r="R169" i="2" a="1"/>
  <c r="R169" i="2" s="1"/>
  <c r="T189" i="2" a="1"/>
  <c r="T189" i="2" s="1"/>
  <c r="T173" i="2" a="1"/>
  <c r="T173" i="2" s="1"/>
  <c r="V169" i="2" a="1"/>
  <c r="V169" i="2" s="1"/>
  <c r="Z192" i="2" a="1"/>
  <c r="Z192" i="2" s="1"/>
  <c r="Z175" i="2" a="1"/>
  <c r="Z175" i="2" s="1"/>
  <c r="AB189" i="2" a="1"/>
  <c r="AB189" i="2" s="1"/>
  <c r="AB173" i="2" a="1"/>
  <c r="AB173" i="2" s="1"/>
  <c r="AD169" i="2" a="1"/>
  <c r="AD169" i="2" s="1"/>
  <c r="AH192" i="2" a="1"/>
  <c r="AH192" i="2" s="1"/>
  <c r="AH175" i="2" a="1"/>
  <c r="AH175" i="2" s="1"/>
  <c r="AJ189" i="2" a="1"/>
  <c r="AJ189" i="2" s="1"/>
  <c r="AJ173" i="2" a="1"/>
  <c r="AJ173" i="2" s="1"/>
  <c r="AL88" i="1" a="1"/>
  <c r="AL88" i="1" s="1"/>
  <c r="AJ108" i="1" a="1"/>
  <c r="AJ108" i="1" s="1"/>
  <c r="AH86" i="1" a="1"/>
  <c r="AH86" i="1" s="1"/>
  <c r="AF106" i="1" a="1"/>
  <c r="AF106" i="1" s="1"/>
  <c r="AB145" i="1" a="1"/>
  <c r="AB145" i="1" s="1"/>
  <c r="Z69" i="1" a="1"/>
  <c r="Z69" i="1" s="1"/>
  <c r="X94" i="1" a="1"/>
  <c r="X94" i="1" s="1"/>
  <c r="V88" i="1" a="1"/>
  <c r="V88" i="1" s="1"/>
  <c r="T108" i="1" a="1"/>
  <c r="T108" i="1" s="1"/>
  <c r="R144" i="1" a="1"/>
  <c r="R144" i="1" s="1"/>
  <c r="AN145" i="1" a="1"/>
  <c r="AN145" i="1" s="1"/>
  <c r="V168" i="2" a="1"/>
  <c r="V168" i="2" s="1"/>
  <c r="AF193" i="2" a="1"/>
  <c r="AF193" i="2" s="1"/>
  <c r="AF176" i="2" a="1"/>
  <c r="AF176" i="2" s="1"/>
  <c r="AJ170" i="2" a="1"/>
  <c r="AJ170" i="2" s="1"/>
  <c r="AJ90" i="1" a="1"/>
  <c r="AJ90" i="1" s="1"/>
  <c r="AH143" i="1" a="1"/>
  <c r="AH143" i="1" s="1"/>
  <c r="AD70" i="1" a="1"/>
  <c r="AD70" i="1" s="1"/>
  <c r="AB86" i="1" a="1"/>
  <c r="AB86" i="1" s="1"/>
  <c r="Z106" i="1" a="1"/>
  <c r="Z106" i="1" s="1"/>
  <c r="Z68" i="1" a="1"/>
  <c r="Z68" i="1" s="1"/>
  <c r="V104" i="1" a="1"/>
  <c r="V104" i="1" s="1"/>
  <c r="T69" i="1" a="1"/>
  <c r="T69" i="1" s="1"/>
  <c r="R94" i="1" a="1"/>
  <c r="R94" i="1" s="1"/>
  <c r="AN105" i="1" a="1"/>
  <c r="AN105" i="1" s="1"/>
  <c r="AD176" i="2" a="1"/>
  <c r="AD176" i="2" s="1"/>
  <c r="AH170" i="2" a="1"/>
  <c r="AH170" i="2" s="1"/>
  <c r="AN191" i="2" a="1"/>
  <c r="AN191" i="2" s="1"/>
  <c r="AN174" i="2" a="1"/>
  <c r="AN174" i="2" s="1"/>
  <c r="AL94" i="1" a="1"/>
  <c r="AL94" i="1" s="1"/>
  <c r="AJ88" i="1" a="1"/>
  <c r="AJ88" i="1" s="1"/>
  <c r="AH108" i="1" a="1"/>
  <c r="AH108" i="1" s="1"/>
  <c r="AF86" i="1" a="1"/>
  <c r="AF86" i="1" s="1"/>
  <c r="R173" i="2" a="1"/>
  <c r="R173" i="2" s="1"/>
  <c r="R189" i="2" a="1"/>
  <c r="R189" i="2" s="1"/>
  <c r="T169" i="2" a="1"/>
  <c r="T169" i="2" s="1"/>
  <c r="X192" i="2" a="1"/>
  <c r="X192" i="2" s="1"/>
  <c r="X175" i="2" a="1"/>
  <c r="X175" i="2" s="1"/>
  <c r="Z189" i="2" a="1"/>
  <c r="Z189" i="2" s="1"/>
  <c r="Z173" i="2" a="1"/>
  <c r="Z173" i="2" s="1"/>
  <c r="AB169" i="2" a="1"/>
  <c r="AB169" i="2" s="1"/>
  <c r="AF192" i="2" a="1"/>
  <c r="AF192" i="2" s="1"/>
  <c r="AF175" i="2" a="1"/>
  <c r="AF175" i="2" s="1"/>
  <c r="AH189" i="2" a="1"/>
  <c r="AH189" i="2" s="1"/>
  <c r="AH173" i="2" a="1"/>
  <c r="AH173" i="2" s="1"/>
  <c r="AJ169" i="2" a="1"/>
  <c r="AJ169" i="2" s="1"/>
  <c r="AN192" i="2" a="1"/>
  <c r="AN192" i="2" s="1"/>
  <c r="AN175" i="2" a="1"/>
  <c r="AN175" i="2" s="1"/>
  <c r="AL144" i="1" a="1"/>
  <c r="AL144" i="1" s="1"/>
  <c r="AL103" i="1" a="1"/>
  <c r="AL103" i="1" s="1"/>
  <c r="AL86" i="1" a="1"/>
  <c r="AL86" i="1" s="1"/>
  <c r="AJ106" i="1" a="1"/>
  <c r="AJ106" i="1" s="1"/>
  <c r="AJ68" i="1" a="1"/>
  <c r="AJ68" i="1" s="1"/>
  <c r="AH142" i="1" a="1"/>
  <c r="AH142" i="1" s="1"/>
  <c r="AF145" i="1" a="1"/>
  <c r="AF145" i="1" s="1"/>
  <c r="AF104" i="1" a="1"/>
  <c r="AF104" i="1" s="1"/>
  <c r="AF87" i="1" a="1"/>
  <c r="AF87" i="1" s="1"/>
  <c r="AD107" i="1" a="1"/>
  <c r="AD107" i="1" s="1"/>
  <c r="AD90" i="1" a="1"/>
  <c r="AD90" i="1" s="1"/>
  <c r="AD69" i="1" a="1"/>
  <c r="AD69" i="1" s="1"/>
  <c r="AB143" i="1" a="1"/>
  <c r="AB143" i="1" s="1"/>
  <c r="AB94" i="1" a="1"/>
  <c r="AB94" i="1" s="1"/>
  <c r="AB85" i="1" a="1"/>
  <c r="AB85" i="1" s="1"/>
  <c r="Z105" i="1" a="1"/>
  <c r="Z105" i="1" s="1"/>
  <c r="Z88" i="1" a="1"/>
  <c r="Z88" i="1" s="1"/>
  <c r="Z67" i="1" a="1"/>
  <c r="Z67" i="1" s="1"/>
  <c r="X108" i="1" a="1"/>
  <c r="X108" i="1" s="1"/>
  <c r="X70" i="1" a="1"/>
  <c r="X70" i="1" s="1"/>
  <c r="V144" i="1" a="1"/>
  <c r="V144" i="1" s="1"/>
  <c r="V103" i="1" a="1"/>
  <c r="V103" i="1" s="1"/>
  <c r="V86" i="1" a="1"/>
  <c r="V86" i="1" s="1"/>
  <c r="T106" i="1" a="1"/>
  <c r="T106" i="1" s="1"/>
  <c r="T68" i="1" a="1"/>
  <c r="T68" i="1" s="1"/>
  <c r="R142" i="1" a="1"/>
  <c r="R142" i="1" s="1"/>
  <c r="AN68" i="1" a="1"/>
  <c r="AN68" i="1" s="1"/>
  <c r="AN106" i="1" a="1"/>
  <c r="AN106" i="1" s="1"/>
  <c r="R174" i="2" a="1"/>
  <c r="R174" i="2" s="1"/>
  <c r="R191" i="2" a="1"/>
  <c r="R191" i="2" s="1"/>
  <c r="T168" i="2" a="1"/>
  <c r="T168" i="2" s="1"/>
  <c r="V193" i="2" a="1"/>
  <c r="V193" i="2" s="1"/>
  <c r="V176" i="2" a="1"/>
  <c r="V176" i="2" s="1"/>
  <c r="X191" i="2" a="1"/>
  <c r="X191" i="2" s="1"/>
  <c r="X174" i="2" a="1"/>
  <c r="X174" i="2" s="1"/>
  <c r="Z170" i="2" a="1"/>
  <c r="Z170" i="2" s="1"/>
  <c r="AB168" i="2" a="1"/>
  <c r="AB168" i="2" s="1"/>
  <c r="R70" i="1" a="1"/>
  <c r="R70" i="1" s="1"/>
  <c r="Z143" i="1" a="1"/>
  <c r="Z143" i="1" s="1"/>
  <c r="AB90" i="1" a="1"/>
  <c r="AB90" i="1" s="1"/>
  <c r="AD68" i="1" a="1"/>
  <c r="AD68" i="1" s="1"/>
  <c r="AD145" i="1" a="1"/>
  <c r="AD145" i="1" s="1"/>
  <c r="AF142" i="1" a="1"/>
  <c r="AF142" i="1" s="1"/>
  <c r="AF170" i="2" a="1"/>
  <c r="AF170" i="2" s="1"/>
  <c r="X90" i="1" a="1"/>
  <c r="X90" i="1" s="1"/>
  <c r="AN90" i="1" a="1"/>
  <c r="AN90" i="1" s="1"/>
  <c r="T103" i="1" a="1"/>
  <c r="T103" i="1" s="1"/>
  <c r="V85" i="1" a="1"/>
  <c r="V85" i="1" s="1"/>
  <c r="Z85" i="1" a="1"/>
  <c r="Z85" i="1" s="1"/>
  <c r="Z145" i="1" a="1"/>
  <c r="Z145" i="1" s="1"/>
  <c r="AH106" i="1" a="1"/>
  <c r="AH106" i="1" s="1"/>
  <c r="AD191" i="2" a="1"/>
  <c r="AD191" i="2" s="1"/>
  <c r="AB176" i="2" a="1"/>
  <c r="AB176" i="2" s="1"/>
  <c r="R27" i="1" a="1"/>
  <c r="R27" i="1" s="1"/>
  <c r="R75" i="1" a="1"/>
  <c r="R75" i="1" s="1"/>
  <c r="AN167" i="1" a="1"/>
  <c r="AN167" i="1" s="1"/>
  <c r="R229" i="1" a="1"/>
  <c r="R229" i="1" s="1"/>
  <c r="R35" i="1" a="1"/>
  <c r="R35" i="1" s="1"/>
  <c r="R280" i="1" a="1"/>
  <c r="R280" i="1" s="1"/>
  <c r="R5" i="1" a="1"/>
  <c r="R5" i="1" s="1"/>
  <c r="R360" i="1" a="1"/>
  <c r="R360" i="1" s="1"/>
  <c r="AN378" i="1" a="1"/>
  <c r="AN378" i="1" s="1"/>
  <c r="R123" i="1" a="1"/>
  <c r="R123" i="1" s="1"/>
  <c r="AN312" i="1" a="1"/>
  <c r="AN312" i="1" s="1"/>
  <c r="AN270" i="1" a="1"/>
  <c r="AN270" i="1" s="1"/>
  <c r="AN9" i="1" a="1"/>
  <c r="AN9" i="1" s="1"/>
  <c r="R24" i="1" a="1"/>
  <c r="R24" i="1" s="1"/>
  <c r="R51" i="1" a="1"/>
  <c r="R51" i="1" s="1"/>
  <c r="R102" i="1" a="1"/>
  <c r="R102" i="1" s="1"/>
  <c r="AN328" i="1" a="1"/>
  <c r="AN328" i="1" s="1"/>
  <c r="R132" i="1" a="1"/>
  <c r="R132" i="1" s="1"/>
  <c r="R84" i="1" a="1"/>
  <c r="R84" i="1" s="1"/>
  <c r="R11" i="1" a="1"/>
  <c r="R11" i="1" s="1"/>
  <c r="R280" i="2" a="1"/>
  <c r="R280" i="2" s="1"/>
  <c r="R285" i="2" a="1"/>
  <c r="R285" i="2" s="1"/>
  <c r="R139" i="2" a="1"/>
  <c r="R139" i="2" s="1"/>
  <c r="R303" i="2" a="1"/>
  <c r="R303" i="2" s="1"/>
  <c r="T312" i="2" a="1"/>
  <c r="T312" i="2" s="1"/>
  <c r="T300" i="2" a="1"/>
  <c r="T300" i="2" s="1"/>
  <c r="T253" i="2" a="1"/>
  <c r="T253" i="2" s="1"/>
  <c r="T141" i="2" a="1"/>
  <c r="T141" i="2" s="1"/>
  <c r="R135" i="2" a="1"/>
  <c r="R135" i="2" s="1"/>
  <c r="R140" i="2" a="1"/>
  <c r="R140" i="2" s="1"/>
  <c r="R294" i="2" a="1"/>
  <c r="R294" i="2" s="1"/>
  <c r="R311" i="2" a="1"/>
  <c r="R311" i="2" s="1"/>
  <c r="R141" i="2" a="1"/>
  <c r="R141" i="2" s="1"/>
  <c r="R253" i="2" a="1"/>
  <c r="R253" i="2" s="1"/>
  <c r="R300" i="2" a="1"/>
  <c r="R300" i="2" s="1"/>
  <c r="R312" i="2" a="1"/>
  <c r="R312" i="2" s="1"/>
  <c r="R198" i="2" a="1"/>
  <c r="R198" i="2" s="1"/>
  <c r="R254" i="2" a="1"/>
  <c r="R254" i="2" s="1"/>
  <c r="R301" i="2" a="1"/>
  <c r="R301" i="2" s="1"/>
  <c r="R313" i="2" a="1"/>
  <c r="R313" i="2" s="1"/>
  <c r="R137" i="2" a="1"/>
  <c r="R137" i="2" s="1"/>
  <c r="R200" i="2" a="1"/>
  <c r="R200" i="2" s="1"/>
  <c r="R264" i="2" a="1"/>
  <c r="R264" i="2" s="1"/>
  <c r="R315" i="2" a="1"/>
  <c r="R315" i="2" s="1"/>
  <c r="R261" i="2" a="1"/>
  <c r="R261" i="2" s="1"/>
  <c r="T303" i="2" a="1"/>
  <c r="T303" i="2" s="1"/>
  <c r="T254" i="2" a="1"/>
  <c r="T254" i="2" s="1"/>
  <c r="T140" i="2" a="1"/>
  <c r="T140" i="2" s="1"/>
  <c r="T135" i="2" a="1"/>
  <c r="T135" i="2" s="1"/>
  <c r="V303" i="2" a="1"/>
  <c r="V303" i="2" s="1"/>
  <c r="V139" i="2" a="1"/>
  <c r="V139" i="2" s="1"/>
  <c r="R276" i="2" a="1"/>
  <c r="R276" i="2" s="1"/>
  <c r="R302" i="2" a="1"/>
  <c r="R302" i="2" s="1"/>
  <c r="R326" i="2" a="1"/>
  <c r="R326" i="2" s="1"/>
  <c r="T139" i="2" a="1"/>
  <c r="T139" i="2" s="1"/>
  <c r="V285" i="2" a="1"/>
  <c r="V285" i="2" s="1"/>
  <c r="V280" i="2" a="1"/>
  <c r="V280" i="2" s="1"/>
  <c r="V326" i="2" a="1"/>
  <c r="V326" i="2" s="1"/>
  <c r="V316" i="2" a="1"/>
  <c r="V316" i="2" s="1"/>
  <c r="V284" i="2" a="1"/>
  <c r="V284" i="2" s="1"/>
  <c r="V276" i="2" a="1"/>
  <c r="V276" i="2" s="1"/>
  <c r="V201" i="2" a="1"/>
  <c r="V201" i="2" s="1"/>
  <c r="V138" i="2" a="1"/>
  <c r="V138" i="2" s="1"/>
  <c r="R284" i="2" a="1"/>
  <c r="R284" i="2" s="1"/>
  <c r="T316" i="2" a="1"/>
  <c r="T316" i="2" s="1"/>
  <c r="T302" i="2" a="1"/>
  <c r="T302" i="2" s="1"/>
  <c r="T138" i="2" a="1"/>
  <c r="T138" i="2" s="1"/>
  <c r="V315" i="2" a="1"/>
  <c r="V315" i="2" s="1"/>
  <c r="V264" i="2" a="1"/>
  <c r="V264" i="2" s="1"/>
  <c r="V200" i="2" a="1"/>
  <c r="V200" i="2" s="1"/>
  <c r="V137" i="2" a="1"/>
  <c r="V137" i="2" s="1"/>
  <c r="T315" i="2" a="1"/>
  <c r="T315" i="2" s="1"/>
  <c r="T301" i="2" a="1"/>
  <c r="T301" i="2" s="1"/>
  <c r="T280" i="2" a="1"/>
  <c r="T280" i="2" s="1"/>
  <c r="T201" i="2" a="1"/>
  <c r="T201" i="2" s="1"/>
  <c r="T137" i="2" a="1"/>
  <c r="T137" i="2" s="1"/>
  <c r="V314" i="2" a="1"/>
  <c r="V314" i="2" s="1"/>
  <c r="V302" i="2" a="1"/>
  <c r="V302" i="2" s="1"/>
  <c r="V261" i="2" a="1"/>
  <c r="V261" i="2" s="1"/>
  <c r="V199" i="2" a="1"/>
  <c r="V199" i="2" s="1"/>
  <c r="V136" i="2" a="1"/>
  <c r="V136" i="2" s="1"/>
  <c r="R136" i="2" a="1"/>
  <c r="R136" i="2" s="1"/>
  <c r="R199" i="2" a="1"/>
  <c r="R199" i="2" s="1"/>
  <c r="R316" i="2" a="1"/>
  <c r="R316" i="2" s="1"/>
  <c r="T313" i="2" a="1"/>
  <c r="T313" i="2" s="1"/>
  <c r="T284" i="2" a="1"/>
  <c r="T284" i="2" s="1"/>
  <c r="T264" i="2" a="1"/>
  <c r="T264" i="2" s="1"/>
  <c r="T199" i="2" a="1"/>
  <c r="T199" i="2" s="1"/>
  <c r="V312" i="2" a="1"/>
  <c r="V312" i="2" s="1"/>
  <c r="V300" i="2" a="1"/>
  <c r="V300" i="2" s="1"/>
  <c r="V253" i="2" a="1"/>
  <c r="V253" i="2" s="1"/>
  <c r="V141" i="2" a="1"/>
  <c r="V141" i="2" s="1"/>
  <c r="R138" i="2" a="1"/>
  <c r="R138" i="2" s="1"/>
  <c r="R201" i="2" a="1"/>
  <c r="R201" i="2" s="1"/>
  <c r="T311" i="2" a="1"/>
  <c r="T311" i="2" s="1"/>
  <c r="T285" i="2" a="1"/>
  <c r="T285" i="2" s="1"/>
  <c r="T261" i="2" a="1"/>
  <c r="T261" i="2" s="1"/>
  <c r="T198" i="2" a="1"/>
  <c r="T198" i="2" s="1"/>
  <c r="V311" i="2" a="1"/>
  <c r="V311" i="2" s="1"/>
  <c r="V294" i="2" a="1"/>
  <c r="V294" i="2" s="1"/>
  <c r="V140" i="2" a="1"/>
  <c r="V140" i="2" s="1"/>
  <c r="V135" i="2" a="1"/>
  <c r="V135" i="2" s="1"/>
  <c r="T294" i="2" a="1"/>
  <c r="T294" i="2" s="1"/>
  <c r="V313" i="2" a="1"/>
  <c r="V313" i="2" s="1"/>
  <c r="V198" i="2" a="1"/>
  <c r="V198" i="2" s="1"/>
  <c r="X314" i="2" a="1"/>
  <c r="X314" i="2" s="1"/>
  <c r="X302" i="2" a="1"/>
  <c r="X302" i="2" s="1"/>
  <c r="X261" i="2" a="1"/>
  <c r="X261" i="2" s="1"/>
  <c r="X199" i="2" a="1"/>
  <c r="X199" i="2" s="1"/>
  <c r="X136" i="2" a="1"/>
  <c r="X136" i="2" s="1"/>
  <c r="Z313" i="2" a="1"/>
  <c r="Z313" i="2" s="1"/>
  <c r="Z301" i="2" a="1"/>
  <c r="Z301" i="2" s="1"/>
  <c r="Z254" i="2" a="1"/>
  <c r="Z254" i="2" s="1"/>
  <c r="Z198" i="2" a="1"/>
  <c r="Z198" i="2" s="1"/>
  <c r="T136" i="2" a="1"/>
  <c r="T136" i="2" s="1"/>
  <c r="X313" i="2" a="1"/>
  <c r="X313" i="2" s="1"/>
  <c r="X301" i="2" a="1"/>
  <c r="X301" i="2" s="1"/>
  <c r="X254" i="2" a="1"/>
  <c r="X254" i="2" s="1"/>
  <c r="X198" i="2" a="1"/>
  <c r="X198" i="2" s="1"/>
  <c r="Z312" i="2" a="1"/>
  <c r="Z312" i="2" s="1"/>
  <c r="Z300" i="2" a="1"/>
  <c r="Z300" i="2" s="1"/>
  <c r="Z253" i="2" a="1"/>
  <c r="Z253" i="2" s="1"/>
  <c r="Z141" i="2" a="1"/>
  <c r="Z141" i="2" s="1"/>
  <c r="V301" i="2" a="1"/>
  <c r="V301" i="2" s="1"/>
  <c r="X312" i="2" a="1"/>
  <c r="X312" i="2" s="1"/>
  <c r="X300" i="2" a="1"/>
  <c r="X300" i="2" s="1"/>
  <c r="X253" i="2" a="1"/>
  <c r="X253" i="2" s="1"/>
  <c r="X141" i="2" a="1"/>
  <c r="X141" i="2" s="1"/>
  <c r="X311" i="2" a="1"/>
  <c r="X311" i="2" s="1"/>
  <c r="X294" i="2" a="1"/>
  <c r="X294" i="2" s="1"/>
  <c r="X140" i="2" a="1"/>
  <c r="X140" i="2" s="1"/>
  <c r="X135" i="2" a="1"/>
  <c r="X135" i="2" s="1"/>
  <c r="Z303" i="2" a="1"/>
  <c r="Z303" i="2" s="1"/>
  <c r="T276" i="2" a="1"/>
  <c r="T276" i="2" s="1"/>
  <c r="X303" i="2" a="1"/>
  <c r="X303" i="2" s="1"/>
  <c r="X139" i="2" a="1"/>
  <c r="X139" i="2" s="1"/>
  <c r="T326" i="2" a="1"/>
  <c r="T326" i="2" s="1"/>
  <c r="T200" i="2" a="1"/>
  <c r="T200" i="2" s="1"/>
  <c r="X285" i="2" a="1"/>
  <c r="X285" i="2" s="1"/>
  <c r="X280" i="2" a="1"/>
  <c r="X280" i="2" s="1"/>
  <c r="Z326" i="2" a="1"/>
  <c r="Z326" i="2" s="1"/>
  <c r="Z316" i="2" a="1"/>
  <c r="Z316" i="2" s="1"/>
  <c r="Z284" i="2" a="1"/>
  <c r="Z284" i="2" s="1"/>
  <c r="Z276" i="2" a="1"/>
  <c r="Z276" i="2" s="1"/>
  <c r="Z201" i="2" a="1"/>
  <c r="Z201" i="2" s="1"/>
  <c r="Z138" i="2" a="1"/>
  <c r="Z138" i="2" s="1"/>
  <c r="R314" i="2" a="1"/>
  <c r="R314" i="2" s="1"/>
  <c r="T314" i="2" a="1"/>
  <c r="T314" i="2" s="1"/>
  <c r="X326" i="2" a="1"/>
  <c r="X326" i="2" s="1"/>
  <c r="X316" i="2" a="1"/>
  <c r="X316" i="2" s="1"/>
  <c r="X284" i="2" a="1"/>
  <c r="X284" i="2" s="1"/>
  <c r="X276" i="2" a="1"/>
  <c r="X276" i="2" s="1"/>
  <c r="X201" i="2" a="1"/>
  <c r="X201" i="2" s="1"/>
  <c r="X138" i="2" a="1"/>
  <c r="X138" i="2" s="1"/>
  <c r="V254" i="2" a="1"/>
  <c r="V254" i="2" s="1"/>
  <c r="X315" i="2" a="1"/>
  <c r="X315" i="2" s="1"/>
  <c r="X264" i="2" a="1"/>
  <c r="X264" i="2" s="1"/>
  <c r="X200" i="2" a="1"/>
  <c r="X200" i="2" s="1"/>
  <c r="X137" i="2" a="1"/>
  <c r="X137" i="2" s="1"/>
  <c r="Z314" i="2" a="1"/>
  <c r="Z314" i="2" s="1"/>
  <c r="Z302" i="2" a="1"/>
  <c r="Z302" i="2" s="1"/>
  <c r="Z261" i="2" a="1"/>
  <c r="Z261" i="2" s="1"/>
  <c r="Z199" i="2" a="1"/>
  <c r="Z199" i="2" s="1"/>
  <c r="Z136" i="2" a="1"/>
  <c r="Z136" i="2" s="1"/>
  <c r="Z315" i="2" a="1"/>
  <c r="Z315" i="2" s="1"/>
  <c r="Z294" i="2" a="1"/>
  <c r="Z294" i="2" s="1"/>
  <c r="AB313" i="2" a="1"/>
  <c r="AB313" i="2" s="1"/>
  <c r="AB301" i="2" a="1"/>
  <c r="AB301" i="2" s="1"/>
  <c r="AB254" i="2" a="1"/>
  <c r="AB254" i="2" s="1"/>
  <c r="AB198" i="2" a="1"/>
  <c r="AB198" i="2" s="1"/>
  <c r="Z311" i="2" a="1"/>
  <c r="Z311" i="2" s="1"/>
  <c r="AB312" i="2" a="1"/>
  <c r="AB312" i="2" s="1"/>
  <c r="AB300" i="2" a="1"/>
  <c r="AB300" i="2" s="1"/>
  <c r="AB253" i="2" a="1"/>
  <c r="AB253" i="2" s="1"/>
  <c r="AB141" i="2" a="1"/>
  <c r="AB141" i="2" s="1"/>
  <c r="Z285" i="2" a="1"/>
  <c r="Z285" i="2" s="1"/>
  <c r="AB311" i="2" a="1"/>
  <c r="AB311" i="2" s="1"/>
  <c r="AB294" i="2" a="1"/>
  <c r="AB294" i="2" s="1"/>
  <c r="AB140" i="2" a="1"/>
  <c r="AB140" i="2" s="1"/>
  <c r="AB135" i="2" a="1"/>
  <c r="AB135" i="2" s="1"/>
  <c r="Z200" i="2" a="1"/>
  <c r="Z200" i="2" s="1"/>
  <c r="Z137" i="2" a="1"/>
  <c r="Z137" i="2" s="1"/>
  <c r="Z135" i="2" a="1"/>
  <c r="Z135" i="2" s="1"/>
  <c r="AB303" i="2" a="1"/>
  <c r="AB303" i="2" s="1"/>
  <c r="AB139" i="2" a="1"/>
  <c r="AB139" i="2" s="1"/>
  <c r="Z140" i="2" a="1"/>
  <c r="Z140" i="2" s="1"/>
  <c r="AB285" i="2" a="1"/>
  <c r="AB285" i="2" s="1"/>
  <c r="AB280" i="2" a="1"/>
  <c r="AB280" i="2" s="1"/>
  <c r="AD326" i="2" a="1"/>
  <c r="AD326" i="2" s="1"/>
  <c r="AD316" i="2" a="1"/>
  <c r="AD316" i="2" s="1"/>
  <c r="AD284" i="2" a="1"/>
  <c r="AD284" i="2" s="1"/>
  <c r="AD276" i="2" a="1"/>
  <c r="AD276" i="2" s="1"/>
  <c r="AD201" i="2" a="1"/>
  <c r="AD201" i="2" s="1"/>
  <c r="AD138" i="2" a="1"/>
  <c r="AD138" i="2" s="1"/>
  <c r="Z139" i="2" a="1"/>
  <c r="Z139" i="2" s="1"/>
  <c r="AB326" i="2" a="1"/>
  <c r="AB326" i="2" s="1"/>
  <c r="AB316" i="2" a="1"/>
  <c r="AB316" i="2" s="1"/>
  <c r="AB284" i="2" a="1"/>
  <c r="AB284" i="2" s="1"/>
  <c r="AB276" i="2" a="1"/>
  <c r="AB276" i="2" s="1"/>
  <c r="AB201" i="2" a="1"/>
  <c r="AB201" i="2" s="1"/>
  <c r="AB138" i="2" a="1"/>
  <c r="AB138" i="2" s="1"/>
  <c r="Z280" i="2" a="1"/>
  <c r="Z280" i="2" s="1"/>
  <c r="AB315" i="2" a="1"/>
  <c r="AB315" i="2" s="1"/>
  <c r="AB264" i="2" a="1"/>
  <c r="AB264" i="2" s="1"/>
  <c r="AB200" i="2" a="1"/>
  <c r="AB200" i="2" s="1"/>
  <c r="AB137" i="2" a="1"/>
  <c r="AB137" i="2" s="1"/>
  <c r="AB136" i="2" a="1"/>
  <c r="AB136" i="2" s="1"/>
  <c r="AD315" i="2" a="1"/>
  <c r="AD315" i="2" s="1"/>
  <c r="AD301" i="2" a="1"/>
  <c r="AD301" i="2" s="1"/>
  <c r="AD135" i="2" a="1"/>
  <c r="AD135" i="2" s="1"/>
  <c r="AF303" i="2" a="1"/>
  <c r="AF303" i="2" s="1"/>
  <c r="AF139" i="2" a="1"/>
  <c r="AF139" i="2" s="1"/>
  <c r="AD314" i="2" a="1"/>
  <c r="AD314" i="2" s="1"/>
  <c r="AD300" i="2" a="1"/>
  <c r="AD300" i="2" s="1"/>
  <c r="AD280" i="2" a="1"/>
  <c r="AD280" i="2" s="1"/>
  <c r="AD200" i="2" a="1"/>
  <c r="AD200" i="2" s="1"/>
  <c r="AF285" i="2" a="1"/>
  <c r="AF285" i="2" s="1"/>
  <c r="AF280" i="2" a="1"/>
  <c r="AF280" i="2" s="1"/>
  <c r="AD313" i="2" a="1"/>
  <c r="AD313" i="2" s="1"/>
  <c r="AD294" i="2" a="1"/>
  <c r="AD294" i="2" s="1"/>
  <c r="AD264" i="2" a="1"/>
  <c r="AD264" i="2" s="1"/>
  <c r="AD199" i="2" a="1"/>
  <c r="AD199" i="2" s="1"/>
  <c r="AF326" i="2" a="1"/>
  <c r="AF326" i="2" s="1"/>
  <c r="AF316" i="2" a="1"/>
  <c r="AF316" i="2" s="1"/>
  <c r="AF284" i="2" a="1"/>
  <c r="AF284" i="2" s="1"/>
  <c r="AF276" i="2" a="1"/>
  <c r="AF276" i="2" s="1"/>
  <c r="AF201" i="2" a="1"/>
  <c r="AF201" i="2" s="1"/>
  <c r="AF138" i="2" a="1"/>
  <c r="AF138" i="2" s="1"/>
  <c r="AH315" i="2" a="1"/>
  <c r="AH315" i="2" s="1"/>
  <c r="Z264" i="2" a="1"/>
  <c r="Z264" i="2" s="1"/>
  <c r="AB261" i="2" a="1"/>
  <c r="AB261" i="2" s="1"/>
  <c r="AD312" i="2" a="1"/>
  <c r="AD312" i="2" s="1"/>
  <c r="AD261" i="2" a="1"/>
  <c r="AD261" i="2" s="1"/>
  <c r="AD198" i="2" a="1"/>
  <c r="AD198" i="2" s="1"/>
  <c r="AF315" i="2" a="1"/>
  <c r="AF315" i="2" s="1"/>
  <c r="AF264" i="2" a="1"/>
  <c r="AF264" i="2" s="1"/>
  <c r="AF200" i="2" a="1"/>
  <c r="AF200" i="2" s="1"/>
  <c r="AF137" i="2" a="1"/>
  <c r="AF137" i="2" s="1"/>
  <c r="AB314" i="2" a="1"/>
  <c r="AB314" i="2" s="1"/>
  <c r="AB199" i="2" a="1"/>
  <c r="AB199" i="2" s="1"/>
  <c r="AD311" i="2" a="1"/>
  <c r="AD311" i="2" s="1"/>
  <c r="AD285" i="2" a="1"/>
  <c r="AD285" i="2" s="1"/>
  <c r="AD254" i="2" a="1"/>
  <c r="AD254" i="2" s="1"/>
  <c r="AD141" i="2" a="1"/>
  <c r="AD141" i="2" s="1"/>
  <c r="AD303" i="2" a="1"/>
  <c r="AD303" i="2" s="1"/>
  <c r="AD253" i="2" a="1"/>
  <c r="AD253" i="2" s="1"/>
  <c r="AD140" i="2" a="1"/>
  <c r="AD140" i="2" s="1"/>
  <c r="AD137" i="2" a="1"/>
  <c r="AD137" i="2" s="1"/>
  <c r="AB302" i="2" a="1"/>
  <c r="AB302" i="2" s="1"/>
  <c r="AD139" i="2" a="1"/>
  <c r="AD139" i="2" s="1"/>
  <c r="AD136" i="2" a="1"/>
  <c r="AD136" i="2" s="1"/>
  <c r="AD302" i="2" a="1"/>
  <c r="AD302" i="2" s="1"/>
  <c r="AF311" i="2" a="1"/>
  <c r="AF311" i="2" s="1"/>
  <c r="AF294" i="2" a="1"/>
  <c r="AF294" i="2" s="1"/>
  <c r="AF140" i="2" a="1"/>
  <c r="AF140" i="2" s="1"/>
  <c r="AF135" i="2" a="1"/>
  <c r="AF135" i="2" s="1"/>
  <c r="AF302" i="2" a="1"/>
  <c r="AF302" i="2" s="1"/>
  <c r="AF199" i="2" a="1"/>
  <c r="AF199" i="2" s="1"/>
  <c r="AH312" i="2" a="1"/>
  <c r="AH312" i="2" s="1"/>
  <c r="AH284" i="2" a="1"/>
  <c r="AH284" i="2" s="1"/>
  <c r="AH276" i="2" a="1"/>
  <c r="AH276" i="2" s="1"/>
  <c r="AH201" i="2" a="1"/>
  <c r="AH201" i="2" s="1"/>
  <c r="AH138" i="2" a="1"/>
  <c r="AH138" i="2" s="1"/>
  <c r="AF301" i="2" a="1"/>
  <c r="AF301" i="2" s="1"/>
  <c r="AF198" i="2" a="1"/>
  <c r="AF198" i="2" s="1"/>
  <c r="AH311" i="2" a="1"/>
  <c r="AH311" i="2" s="1"/>
  <c r="AH285" i="2" a="1"/>
  <c r="AH285" i="2" s="1"/>
  <c r="AH264" i="2" a="1"/>
  <c r="AH264" i="2" s="1"/>
  <c r="AH200" i="2" a="1"/>
  <c r="AH200" i="2" s="1"/>
  <c r="AH137" i="2" a="1"/>
  <c r="AH137" i="2" s="1"/>
  <c r="AJ314" i="2" a="1"/>
  <c r="AJ314" i="2" s="1"/>
  <c r="AJ302" i="2" a="1"/>
  <c r="AJ302" i="2" s="1"/>
  <c r="AJ261" i="2" a="1"/>
  <c r="AJ261" i="2" s="1"/>
  <c r="AJ199" i="2" a="1"/>
  <c r="AJ199" i="2" s="1"/>
  <c r="AF314" i="2" a="1"/>
  <c r="AF314" i="2" s="1"/>
  <c r="AF300" i="2" a="1"/>
  <c r="AF300" i="2" s="1"/>
  <c r="AF141" i="2" a="1"/>
  <c r="AF141" i="2" s="1"/>
  <c r="AH303" i="2" a="1"/>
  <c r="AH303" i="2" s="1"/>
  <c r="AH261" i="2" a="1"/>
  <c r="AH261" i="2" s="1"/>
  <c r="AH199" i="2" a="1"/>
  <c r="AH199" i="2" s="1"/>
  <c r="AH136" i="2" a="1"/>
  <c r="AH136" i="2" s="1"/>
  <c r="AJ313" i="2" a="1"/>
  <c r="AJ313" i="2" s="1"/>
  <c r="AJ301" i="2" a="1"/>
  <c r="AJ301" i="2" s="1"/>
  <c r="AJ254" i="2" a="1"/>
  <c r="AJ254" i="2" s="1"/>
  <c r="AJ198" i="2" a="1"/>
  <c r="AJ198" i="2" s="1"/>
  <c r="AF313" i="2" a="1"/>
  <c r="AF313" i="2" s="1"/>
  <c r="AH254" i="2" a="1"/>
  <c r="AH254" i="2" s="1"/>
  <c r="AH198" i="2" a="1"/>
  <c r="AH198" i="2" s="1"/>
  <c r="AJ312" i="2" a="1"/>
  <c r="AJ312" i="2" s="1"/>
  <c r="AJ300" i="2" a="1"/>
  <c r="AJ300" i="2" s="1"/>
  <c r="AJ253" i="2" a="1"/>
  <c r="AJ253" i="2" s="1"/>
  <c r="AJ141" i="2" a="1"/>
  <c r="AJ141" i="2" s="1"/>
  <c r="AF312" i="2" a="1"/>
  <c r="AF312" i="2" s="1"/>
  <c r="AF136" i="2" a="1"/>
  <c r="AF136" i="2" s="1"/>
  <c r="AH302" i="2" a="1"/>
  <c r="AH302" i="2" s="1"/>
  <c r="AH253" i="2" a="1"/>
  <c r="AH253" i="2" s="1"/>
  <c r="AH141" i="2" a="1"/>
  <c r="AH141" i="2" s="1"/>
  <c r="AJ311" i="2" a="1"/>
  <c r="AJ311" i="2" s="1"/>
  <c r="AJ294" i="2" a="1"/>
  <c r="AJ294" i="2" s="1"/>
  <c r="AJ140" i="2" a="1"/>
  <c r="AJ140" i="2" s="1"/>
  <c r="AJ135" i="2" a="1"/>
  <c r="AJ135" i="2" s="1"/>
  <c r="AF261" i="2" a="1"/>
  <c r="AF261" i="2" s="1"/>
  <c r="AH316" i="2" a="1"/>
  <c r="AH316" i="2" s="1"/>
  <c r="AH301" i="2" a="1"/>
  <c r="AH301" i="2" s="1"/>
  <c r="AH140" i="2" a="1"/>
  <c r="AH140" i="2" s="1"/>
  <c r="AH135" i="2" a="1"/>
  <c r="AH135" i="2" s="1"/>
  <c r="AJ303" i="2" a="1"/>
  <c r="AJ303" i="2" s="1"/>
  <c r="AJ139" i="2" a="1"/>
  <c r="AJ139" i="2" s="1"/>
  <c r="AF254" i="2" a="1"/>
  <c r="AF254" i="2" s="1"/>
  <c r="AH326" i="2" a="1"/>
  <c r="AH326" i="2" s="1"/>
  <c r="AH314" i="2" a="1"/>
  <c r="AH314" i="2" s="1"/>
  <c r="AH300" i="2" a="1"/>
  <c r="AH300" i="2" s="1"/>
  <c r="AH139" i="2" a="1"/>
  <c r="AH139" i="2" s="1"/>
  <c r="AJ285" i="2" a="1"/>
  <c r="AJ285" i="2" s="1"/>
  <c r="AJ280" i="2" a="1"/>
  <c r="AJ280" i="2" s="1"/>
  <c r="AF253" i="2" a="1"/>
  <c r="AF253" i="2" s="1"/>
  <c r="AH313" i="2" a="1"/>
  <c r="AH313" i="2" s="1"/>
  <c r="AH294" i="2" a="1"/>
  <c r="AH294" i="2" s="1"/>
  <c r="AH280" i="2" a="1"/>
  <c r="AH280" i="2" s="1"/>
  <c r="AJ326" i="2" a="1"/>
  <c r="AJ326" i="2" s="1"/>
  <c r="AJ316" i="2" a="1"/>
  <c r="AJ316" i="2" s="1"/>
  <c r="AJ284" i="2" a="1"/>
  <c r="AJ284" i="2" s="1"/>
  <c r="AJ276" i="2" a="1"/>
  <c r="AJ276" i="2" s="1"/>
  <c r="AJ201" i="2" a="1"/>
  <c r="AJ201" i="2" s="1"/>
  <c r="AJ138" i="2" a="1"/>
  <c r="AJ138" i="2" s="1"/>
  <c r="AL315" i="2" a="1"/>
  <c r="AL315" i="2" s="1"/>
  <c r="AL264" i="2" a="1"/>
  <c r="AL264" i="2" s="1"/>
  <c r="AL200" i="2" a="1"/>
  <c r="AL200" i="2" s="1"/>
  <c r="AL137" i="2" a="1"/>
  <c r="AL137" i="2" s="1"/>
  <c r="AN314" i="2" a="1"/>
  <c r="AN314" i="2" s="1"/>
  <c r="AN302" i="2" a="1"/>
  <c r="AN302" i="2" s="1"/>
  <c r="AN261" i="2" a="1"/>
  <c r="AN261" i="2" s="1"/>
  <c r="AN199" i="2" a="1"/>
  <c r="AN199" i="2" s="1"/>
  <c r="AN136" i="2" a="1"/>
  <c r="AN136" i="2" s="1"/>
  <c r="AJ137" i="2" a="1"/>
  <c r="AJ137" i="2" s="1"/>
  <c r="AL314" i="2" a="1"/>
  <c r="AL314" i="2" s="1"/>
  <c r="AL302" i="2" a="1"/>
  <c r="AL302" i="2" s="1"/>
  <c r="AL261" i="2" a="1"/>
  <c r="AL261" i="2" s="1"/>
  <c r="AL199" i="2" a="1"/>
  <c r="AL199" i="2" s="1"/>
  <c r="AL136" i="2" a="1"/>
  <c r="AL136" i="2" s="1"/>
  <c r="AN313" i="2" a="1"/>
  <c r="AN313" i="2" s="1"/>
  <c r="AN301" i="2" a="1"/>
  <c r="AN301" i="2" s="1"/>
  <c r="AN254" i="2" a="1"/>
  <c r="AN254" i="2" s="1"/>
  <c r="AN198" i="2" a="1"/>
  <c r="AN198" i="2" s="1"/>
  <c r="AL317" i="1" a="1"/>
  <c r="AL317" i="1" s="1"/>
  <c r="AL302" i="1" a="1"/>
  <c r="AL302" i="1" s="1"/>
  <c r="AL294" i="1" a="1"/>
  <c r="AL294" i="1" s="1"/>
  <c r="AL268" i="1" a="1"/>
  <c r="AL268" i="1" s="1"/>
  <c r="AL249" i="1" a="1"/>
  <c r="AL249" i="1" s="1"/>
  <c r="AL237" i="1" a="1"/>
  <c r="AL237" i="1" s="1"/>
  <c r="AJ136" i="2" a="1"/>
  <c r="AJ136" i="2" s="1"/>
  <c r="AL313" i="2" a="1"/>
  <c r="AL313" i="2" s="1"/>
  <c r="AL301" i="2" a="1"/>
  <c r="AL301" i="2" s="1"/>
  <c r="AL254" i="2" a="1"/>
  <c r="AL254" i="2" s="1"/>
  <c r="AL198" i="2" a="1"/>
  <c r="AL198" i="2" s="1"/>
  <c r="AN312" i="2" a="1"/>
  <c r="AN312" i="2" s="1"/>
  <c r="AN300" i="2" a="1"/>
  <c r="AN300" i="2" s="1"/>
  <c r="AN253" i="2" a="1"/>
  <c r="AN253" i="2" s="1"/>
  <c r="AN141" i="2" a="1"/>
  <c r="AN141" i="2" s="1"/>
  <c r="AL316" i="1" a="1"/>
  <c r="AL316" i="1" s="1"/>
  <c r="AL301" i="1" a="1"/>
  <c r="AL301" i="1" s="1"/>
  <c r="AL293" i="1" a="1"/>
  <c r="AL293" i="1" s="1"/>
  <c r="AL267" i="1" a="1"/>
  <c r="AL267" i="1" s="1"/>
  <c r="AL312" i="2" a="1"/>
  <c r="AL312" i="2" s="1"/>
  <c r="AL300" i="2" a="1"/>
  <c r="AL300" i="2" s="1"/>
  <c r="AL253" i="2" a="1"/>
  <c r="AL253" i="2" s="1"/>
  <c r="AL141" i="2" a="1"/>
  <c r="AL141" i="2" s="1"/>
  <c r="AN311" i="2" a="1"/>
  <c r="AN311" i="2" s="1"/>
  <c r="AN294" i="2" a="1"/>
  <c r="AN294" i="2" s="1"/>
  <c r="AN140" i="2" a="1"/>
  <c r="AN140" i="2" s="1"/>
  <c r="AN135" i="2" a="1"/>
  <c r="AN135" i="2" s="1"/>
  <c r="AJ264" i="2" a="1"/>
  <c r="AJ264" i="2" s="1"/>
  <c r="AL311" i="2" a="1"/>
  <c r="AL311" i="2" s="1"/>
  <c r="AL294" i="2" a="1"/>
  <c r="AL294" i="2" s="1"/>
  <c r="AL140" i="2" a="1"/>
  <c r="AL140" i="2" s="1"/>
  <c r="AL135" i="2" a="1"/>
  <c r="AL135" i="2" s="1"/>
  <c r="AN303" i="2" a="1"/>
  <c r="AN303" i="2" s="1"/>
  <c r="AJ315" i="2" a="1"/>
  <c r="AJ315" i="2" s="1"/>
  <c r="AJ200" i="2" a="1"/>
  <c r="AJ200" i="2" s="1"/>
  <c r="AL303" i="2" a="1"/>
  <c r="AL303" i="2" s="1"/>
  <c r="AL139" i="2" a="1"/>
  <c r="AL139" i="2" s="1"/>
  <c r="AN285" i="2" a="1"/>
  <c r="AN285" i="2" s="1"/>
  <c r="AN280" i="2" a="1"/>
  <c r="AN280" i="2" s="1"/>
  <c r="AL334" i="1" a="1"/>
  <c r="AL334" i="1" s="1"/>
  <c r="AL308" i="1" a="1"/>
  <c r="AL308" i="1" s="1"/>
  <c r="AL298" i="1" a="1"/>
  <c r="AL298" i="1" s="1"/>
  <c r="AL290" i="1" a="1"/>
  <c r="AL290" i="1" s="1"/>
  <c r="AL264" i="1" a="1"/>
  <c r="AL264" i="1" s="1"/>
  <c r="AL257" i="1" a="1"/>
  <c r="AL257" i="1" s="1"/>
  <c r="AL285" i="2" a="1"/>
  <c r="AL285" i="2" s="1"/>
  <c r="AL280" i="2" a="1"/>
  <c r="AL280" i="2" s="1"/>
  <c r="AN326" i="2" a="1"/>
  <c r="AN326" i="2" s="1"/>
  <c r="AN316" i="2" a="1"/>
  <c r="AN316" i="2" s="1"/>
  <c r="AN284" i="2" a="1"/>
  <c r="AN284" i="2" s="1"/>
  <c r="AN276" i="2" a="1"/>
  <c r="AN276" i="2" s="1"/>
  <c r="AN201" i="2" a="1"/>
  <c r="AN201" i="2" s="1"/>
  <c r="AN138" i="2" a="1"/>
  <c r="AN138" i="2" s="1"/>
  <c r="AL333" i="1" a="1"/>
  <c r="AL333" i="1" s="1"/>
  <c r="AL322" i="1" a="1"/>
  <c r="AL322" i="1" s="1"/>
  <c r="AL307" i="1" a="1"/>
  <c r="AL307" i="1" s="1"/>
  <c r="AL297" i="1" a="1"/>
  <c r="AL297" i="1" s="1"/>
  <c r="AL289" i="1" a="1"/>
  <c r="AL289" i="1" s="1"/>
  <c r="AL263" i="1" a="1"/>
  <c r="AL263" i="1" s="1"/>
  <c r="AL256" i="1" a="1"/>
  <c r="AL256" i="1" s="1"/>
  <c r="AL253" i="1" a="1"/>
  <c r="AL253" i="1" s="1"/>
  <c r="AL245" i="1" a="1"/>
  <c r="AL245" i="1" s="1"/>
  <c r="AL326" i="2" a="1"/>
  <c r="AL326" i="2" s="1"/>
  <c r="AL316" i="2" a="1"/>
  <c r="AL316" i="2" s="1"/>
  <c r="AL284" i="2" a="1"/>
  <c r="AL284" i="2" s="1"/>
  <c r="AL276" i="2" a="1"/>
  <c r="AL276" i="2" s="1"/>
  <c r="AL201" i="2" a="1"/>
  <c r="AL201" i="2" s="1"/>
  <c r="AL138" i="2" a="1"/>
  <c r="AL138" i="2" s="1"/>
  <c r="AN315" i="2" a="1"/>
  <c r="AN315" i="2" s="1"/>
  <c r="AN264" i="2" a="1"/>
  <c r="AN264" i="2" s="1"/>
  <c r="AN200" i="2" a="1"/>
  <c r="AN200" i="2" s="1"/>
  <c r="AN137" i="2" a="1"/>
  <c r="AN137" i="2" s="1"/>
  <c r="AL332" i="1" a="1"/>
  <c r="AL332" i="1" s="1"/>
  <c r="AL321" i="1" a="1"/>
  <c r="AL321" i="1" s="1"/>
  <c r="AL306" i="1" a="1"/>
  <c r="AL306" i="1" s="1"/>
  <c r="AL304" i="1" a="1"/>
  <c r="AL304" i="1" s="1"/>
  <c r="AL296" i="1" a="1"/>
  <c r="AL296" i="1" s="1"/>
  <c r="AL277" i="1" a="1"/>
  <c r="AL277" i="1" s="1"/>
  <c r="AL261" i="1" a="1"/>
  <c r="AL261" i="1" s="1"/>
  <c r="AL255" i="1" a="1"/>
  <c r="AL255" i="1" s="1"/>
  <c r="AL252" i="1" a="1"/>
  <c r="AL252" i="1" s="1"/>
  <c r="AL243" i="1" a="1"/>
  <c r="AL243" i="1" s="1"/>
  <c r="AL299" i="1" a="1"/>
  <c r="AL299" i="1" s="1"/>
  <c r="AL259" i="1" a="1"/>
  <c r="AL259" i="1" s="1"/>
  <c r="AL250" i="1" a="1"/>
  <c r="AL250" i="1" s="1"/>
  <c r="AL227" i="1" a="1"/>
  <c r="AL227" i="1" s="1"/>
  <c r="AL214" i="1" a="1"/>
  <c r="AL214" i="1" s="1"/>
  <c r="AL201" i="1" a="1"/>
  <c r="AL201" i="1" s="1"/>
  <c r="AL181" i="1" a="1"/>
  <c r="AL181" i="1" s="1"/>
  <c r="AL175" i="1" a="1"/>
  <c r="AL175" i="1" s="1"/>
  <c r="AL155" i="1" a="1"/>
  <c r="AL155" i="1" s="1"/>
  <c r="AL101" i="1" a="1"/>
  <c r="AL101" i="1" s="1"/>
  <c r="AJ334" i="1" a="1"/>
  <c r="AJ334" i="1" s="1"/>
  <c r="AJ308" i="1" a="1"/>
  <c r="AJ308" i="1" s="1"/>
  <c r="AJ298" i="1" a="1"/>
  <c r="AJ298" i="1" s="1"/>
  <c r="AJ290" i="1" a="1"/>
  <c r="AJ290" i="1" s="1"/>
  <c r="AJ264" i="1" a="1"/>
  <c r="AJ264" i="1" s="1"/>
  <c r="AJ257" i="1" a="1"/>
  <c r="AJ257" i="1" s="1"/>
  <c r="AJ226" i="1" a="1"/>
  <c r="AJ226" i="1" s="1"/>
  <c r="AJ213" i="1" a="1"/>
  <c r="AJ213" i="1" s="1"/>
  <c r="AJ193" i="1" a="1"/>
  <c r="AJ193" i="1" s="1"/>
  <c r="AJ180" i="1" a="1"/>
  <c r="AJ180" i="1" s="1"/>
  <c r="AJ174" i="1" a="1"/>
  <c r="AJ174" i="1" s="1"/>
  <c r="AJ148" i="1" a="1"/>
  <c r="AJ148" i="1" s="1"/>
  <c r="AJ100" i="1" a="1"/>
  <c r="AJ100" i="1" s="1"/>
  <c r="AH333" i="1" a="1"/>
  <c r="AH333" i="1" s="1"/>
  <c r="AH322" i="1" a="1"/>
  <c r="AH322" i="1" s="1"/>
  <c r="AH307" i="1" a="1"/>
  <c r="AH307" i="1" s="1"/>
  <c r="AH297" i="1" a="1"/>
  <c r="AH297" i="1" s="1"/>
  <c r="AH289" i="1" a="1"/>
  <c r="AH289" i="1" s="1"/>
  <c r="AH263" i="1" a="1"/>
  <c r="AH263" i="1" s="1"/>
  <c r="AH256" i="1" a="1"/>
  <c r="AH256" i="1" s="1"/>
  <c r="AH253" i="1" a="1"/>
  <c r="AH253" i="1" s="1"/>
  <c r="AH245" i="1" a="1"/>
  <c r="AH245" i="1" s="1"/>
  <c r="AH225" i="1" a="1"/>
  <c r="AH225" i="1" s="1"/>
  <c r="AH212" i="1" a="1"/>
  <c r="AH212" i="1" s="1"/>
  <c r="AH192" i="1" a="1"/>
  <c r="AH192" i="1" s="1"/>
  <c r="AL295" i="1" a="1"/>
  <c r="AL295" i="1" s="1"/>
  <c r="AL258" i="1" a="1"/>
  <c r="AL258" i="1" s="1"/>
  <c r="AL248" i="1" a="1"/>
  <c r="AL248" i="1" s="1"/>
  <c r="AL226" i="1" a="1"/>
  <c r="AL226" i="1" s="1"/>
  <c r="AL213" i="1" a="1"/>
  <c r="AL213" i="1" s="1"/>
  <c r="AL193" i="1" a="1"/>
  <c r="AL193" i="1" s="1"/>
  <c r="AL180" i="1" a="1"/>
  <c r="AL180" i="1" s="1"/>
  <c r="AL174" i="1" a="1"/>
  <c r="AL174" i="1" s="1"/>
  <c r="AL148" i="1" a="1"/>
  <c r="AL148" i="1" s="1"/>
  <c r="AL100" i="1" a="1"/>
  <c r="AL100" i="1" s="1"/>
  <c r="AJ333" i="1" a="1"/>
  <c r="AJ333" i="1" s="1"/>
  <c r="AJ322" i="1" a="1"/>
  <c r="AJ322" i="1" s="1"/>
  <c r="AJ307" i="1" a="1"/>
  <c r="AJ307" i="1" s="1"/>
  <c r="AJ297" i="1" a="1"/>
  <c r="AJ297" i="1" s="1"/>
  <c r="AJ289" i="1" a="1"/>
  <c r="AJ289" i="1" s="1"/>
  <c r="AJ263" i="1" a="1"/>
  <c r="AJ263" i="1" s="1"/>
  <c r="AJ256" i="1" a="1"/>
  <c r="AJ256" i="1" s="1"/>
  <c r="AJ253" i="1" a="1"/>
  <c r="AJ253" i="1" s="1"/>
  <c r="AJ245" i="1" a="1"/>
  <c r="AJ245" i="1" s="1"/>
  <c r="AJ225" i="1" a="1"/>
  <c r="AJ225" i="1" s="1"/>
  <c r="AJ212" i="1" a="1"/>
  <c r="AJ212" i="1" s="1"/>
  <c r="AJ192" i="1" a="1"/>
  <c r="AJ192" i="1" s="1"/>
  <c r="AJ173" i="1" a="1"/>
  <c r="AJ173" i="1" s="1"/>
  <c r="AJ147" i="1" a="1"/>
  <c r="AJ147" i="1" s="1"/>
  <c r="AJ99" i="1" a="1"/>
  <c r="AJ99" i="1" s="1"/>
  <c r="AH332" i="1" a="1"/>
  <c r="AH332" i="1" s="1"/>
  <c r="AH321" i="1" a="1"/>
  <c r="AH321" i="1" s="1"/>
  <c r="AH306" i="1" a="1"/>
  <c r="AH306" i="1" s="1"/>
  <c r="AH304" i="1" a="1"/>
  <c r="AH304" i="1" s="1"/>
  <c r="AH296" i="1" a="1"/>
  <c r="AH296" i="1" s="1"/>
  <c r="AH277" i="1" a="1"/>
  <c r="AH277" i="1" s="1"/>
  <c r="AH261" i="1" a="1"/>
  <c r="AH261" i="1" s="1"/>
  <c r="AH255" i="1" a="1"/>
  <c r="AH255" i="1" s="1"/>
  <c r="AH252" i="1" a="1"/>
  <c r="AH252" i="1" s="1"/>
  <c r="AH243" i="1" a="1"/>
  <c r="AH243" i="1" s="1"/>
  <c r="AH224" i="1" a="1"/>
  <c r="AH224" i="1" s="1"/>
  <c r="AH191" i="1" a="1"/>
  <c r="AH191" i="1" s="1"/>
  <c r="AH172" i="1" a="1"/>
  <c r="AH172" i="1" s="1"/>
  <c r="AH140" i="1" a="1"/>
  <c r="AH140" i="1" s="1"/>
  <c r="AH98" i="1" a="1"/>
  <c r="AH98" i="1" s="1"/>
  <c r="AN139" i="2" a="1"/>
  <c r="AN139" i="2" s="1"/>
  <c r="AL335" i="1" a="1"/>
  <c r="AL335" i="1" s="1"/>
  <c r="AL305" i="1" a="1"/>
  <c r="AL305" i="1" s="1"/>
  <c r="AL292" i="1" a="1"/>
  <c r="AL292" i="1" s="1"/>
  <c r="AL247" i="1" a="1"/>
  <c r="AL247" i="1" s="1"/>
  <c r="AL225" i="1" a="1"/>
  <c r="AL225" i="1" s="1"/>
  <c r="AL212" i="1" a="1"/>
  <c r="AL212" i="1" s="1"/>
  <c r="AL192" i="1" a="1"/>
  <c r="AL192" i="1" s="1"/>
  <c r="AL173" i="1" a="1"/>
  <c r="AL173" i="1" s="1"/>
  <c r="AL147" i="1" a="1"/>
  <c r="AL147" i="1" s="1"/>
  <c r="AL99" i="1" a="1"/>
  <c r="AL99" i="1" s="1"/>
  <c r="AJ332" i="1" a="1"/>
  <c r="AJ332" i="1" s="1"/>
  <c r="AJ321" i="1" a="1"/>
  <c r="AJ321" i="1" s="1"/>
  <c r="AJ306" i="1" a="1"/>
  <c r="AJ306" i="1" s="1"/>
  <c r="AJ304" i="1" a="1"/>
  <c r="AJ304" i="1" s="1"/>
  <c r="AJ296" i="1" a="1"/>
  <c r="AJ296" i="1" s="1"/>
  <c r="AJ277" i="1" a="1"/>
  <c r="AJ277" i="1" s="1"/>
  <c r="AJ261" i="1" a="1"/>
  <c r="AJ261" i="1" s="1"/>
  <c r="AJ255" i="1" a="1"/>
  <c r="AJ255" i="1" s="1"/>
  <c r="AJ252" i="1" a="1"/>
  <c r="AJ252" i="1" s="1"/>
  <c r="AJ243" i="1" a="1"/>
  <c r="AJ243" i="1" s="1"/>
  <c r="AJ224" i="1" a="1"/>
  <c r="AJ224" i="1" s="1"/>
  <c r="AJ191" i="1" a="1"/>
  <c r="AJ191" i="1" s="1"/>
  <c r="AJ172" i="1" a="1"/>
  <c r="AJ172" i="1" s="1"/>
  <c r="AJ140" i="1" a="1"/>
  <c r="AJ140" i="1" s="1"/>
  <c r="AJ98" i="1" a="1"/>
  <c r="AJ98" i="1" s="1"/>
  <c r="AH331" i="1" a="1"/>
  <c r="AH331" i="1" s="1"/>
  <c r="AH318" i="1" a="1"/>
  <c r="AH318" i="1" s="1"/>
  <c r="AH305" i="1" a="1"/>
  <c r="AH305" i="1" s="1"/>
  <c r="AH303" i="1" a="1"/>
  <c r="AH303" i="1" s="1"/>
  <c r="AH295" i="1" a="1"/>
  <c r="AH295" i="1" s="1"/>
  <c r="AH269" i="1" a="1"/>
  <c r="AH269" i="1" s="1"/>
  <c r="AH260" i="1" a="1"/>
  <c r="AH260" i="1" s="1"/>
  <c r="AH254" i="1" a="1"/>
  <c r="AH254" i="1" s="1"/>
  <c r="AH250" i="1" a="1"/>
  <c r="AH250" i="1" s="1"/>
  <c r="AH238" i="1" a="1"/>
  <c r="AH238" i="1" s="1"/>
  <c r="AH205" i="1" a="1"/>
  <c r="AH205" i="1" s="1"/>
  <c r="AH190" i="1" a="1"/>
  <c r="AH190" i="1" s="1"/>
  <c r="AH179" i="1" a="1"/>
  <c r="AH179" i="1" s="1"/>
  <c r="AH171" i="1" a="1"/>
  <c r="AH171" i="1" s="1"/>
  <c r="AH97" i="1" a="1"/>
  <c r="AH97" i="1" s="1"/>
  <c r="AL331" i="1" a="1"/>
  <c r="AL331" i="1" s="1"/>
  <c r="AL291" i="1" a="1"/>
  <c r="AL291" i="1" s="1"/>
  <c r="AL254" i="1" a="1"/>
  <c r="AL254" i="1" s="1"/>
  <c r="AL246" i="1" a="1"/>
  <c r="AL246" i="1" s="1"/>
  <c r="AL224" i="1" a="1"/>
  <c r="AL224" i="1" s="1"/>
  <c r="AL191" i="1" a="1"/>
  <c r="AL191" i="1" s="1"/>
  <c r="AL172" i="1" a="1"/>
  <c r="AL172" i="1" s="1"/>
  <c r="AL140" i="1" a="1"/>
  <c r="AL140" i="1" s="1"/>
  <c r="AL98" i="1" a="1"/>
  <c r="AL98" i="1" s="1"/>
  <c r="AJ331" i="1" a="1"/>
  <c r="AJ331" i="1" s="1"/>
  <c r="AJ318" i="1" a="1"/>
  <c r="AJ318" i="1" s="1"/>
  <c r="AJ305" i="1" a="1"/>
  <c r="AJ305" i="1" s="1"/>
  <c r="AJ303" i="1" a="1"/>
  <c r="AJ303" i="1" s="1"/>
  <c r="AJ295" i="1" a="1"/>
  <c r="AJ295" i="1" s="1"/>
  <c r="AJ269" i="1" a="1"/>
  <c r="AJ269" i="1" s="1"/>
  <c r="AJ260" i="1" a="1"/>
  <c r="AJ260" i="1" s="1"/>
  <c r="AJ254" i="1" a="1"/>
  <c r="AJ254" i="1" s="1"/>
  <c r="AJ250" i="1" a="1"/>
  <c r="AJ250" i="1" s="1"/>
  <c r="AJ238" i="1" a="1"/>
  <c r="AJ238" i="1" s="1"/>
  <c r="AJ205" i="1" a="1"/>
  <c r="AJ205" i="1" s="1"/>
  <c r="AJ190" i="1" a="1"/>
  <c r="AJ190" i="1" s="1"/>
  <c r="AJ179" i="1" a="1"/>
  <c r="AJ179" i="1" s="1"/>
  <c r="AJ171" i="1" a="1"/>
  <c r="AJ171" i="1" s="1"/>
  <c r="AJ97" i="1" a="1"/>
  <c r="AJ97" i="1" s="1"/>
  <c r="AH317" i="1" a="1"/>
  <c r="AH317" i="1" s="1"/>
  <c r="AH302" i="1" a="1"/>
  <c r="AH302" i="1" s="1"/>
  <c r="AH294" i="1" a="1"/>
  <c r="AH294" i="1" s="1"/>
  <c r="AH268" i="1" a="1"/>
  <c r="AH268" i="1" s="1"/>
  <c r="AH249" i="1" a="1"/>
  <c r="AH249" i="1" s="1"/>
  <c r="AH237" i="1" a="1"/>
  <c r="AH237" i="1" s="1"/>
  <c r="AH222" i="1" a="1"/>
  <c r="AH222" i="1" s="1"/>
  <c r="AH204" i="1" a="1"/>
  <c r="AH204" i="1" s="1"/>
  <c r="AH178" i="1" a="1"/>
  <c r="AH178" i="1" s="1"/>
  <c r="AH170" i="1" a="1"/>
  <c r="AH170" i="1" s="1"/>
  <c r="AH139" i="1" a="1"/>
  <c r="AH139" i="1" s="1"/>
  <c r="AH96" i="1" a="1"/>
  <c r="AH96" i="1" s="1"/>
  <c r="AL269" i="1" a="1"/>
  <c r="AL269" i="1" s="1"/>
  <c r="AL205" i="1" a="1"/>
  <c r="AL205" i="1" s="1"/>
  <c r="AL190" i="1" a="1"/>
  <c r="AL190" i="1" s="1"/>
  <c r="AL179" i="1" a="1"/>
  <c r="AL179" i="1" s="1"/>
  <c r="AL171" i="1" a="1"/>
  <c r="AL171" i="1" s="1"/>
  <c r="AL97" i="1" a="1"/>
  <c r="AL97" i="1" s="1"/>
  <c r="AJ317" i="1" a="1"/>
  <c r="AJ317" i="1" s="1"/>
  <c r="AJ302" i="1" a="1"/>
  <c r="AJ302" i="1" s="1"/>
  <c r="AJ294" i="1" a="1"/>
  <c r="AJ294" i="1" s="1"/>
  <c r="AJ268" i="1" a="1"/>
  <c r="AJ268" i="1" s="1"/>
  <c r="AJ249" i="1" a="1"/>
  <c r="AJ249" i="1" s="1"/>
  <c r="AJ237" i="1" a="1"/>
  <c r="AJ237" i="1" s="1"/>
  <c r="AJ222" i="1" a="1"/>
  <c r="AJ222" i="1" s="1"/>
  <c r="AJ204" i="1" a="1"/>
  <c r="AJ204" i="1" s="1"/>
  <c r="AJ178" i="1" a="1"/>
  <c r="AJ178" i="1" s="1"/>
  <c r="AJ170" i="1" a="1"/>
  <c r="AJ170" i="1" s="1"/>
  <c r="AJ139" i="1" a="1"/>
  <c r="AJ139" i="1" s="1"/>
  <c r="AJ96" i="1" a="1"/>
  <c r="AJ96" i="1" s="1"/>
  <c r="AH316" i="1" a="1"/>
  <c r="AH316" i="1" s="1"/>
  <c r="AH301" i="1" a="1"/>
  <c r="AH301" i="1" s="1"/>
  <c r="AH293" i="1" a="1"/>
  <c r="AH293" i="1" s="1"/>
  <c r="AH267" i="1" a="1"/>
  <c r="AH267" i="1" s="1"/>
  <c r="AH259" i="1" a="1"/>
  <c r="AH259" i="1" s="1"/>
  <c r="AH248" i="1" a="1"/>
  <c r="AH248" i="1" s="1"/>
  <c r="AH236" i="1" a="1"/>
  <c r="AH236" i="1" s="1"/>
  <c r="AH216" i="1" a="1"/>
  <c r="AH216" i="1" s="1"/>
  <c r="AH203" i="1" a="1"/>
  <c r="AH203" i="1" s="1"/>
  <c r="AH177" i="1" a="1"/>
  <c r="AH177" i="1" s="1"/>
  <c r="AH169" i="1" a="1"/>
  <c r="AH169" i="1" s="1"/>
  <c r="AH138" i="1" a="1"/>
  <c r="AH138" i="1" s="1"/>
  <c r="AL266" i="1" a="1"/>
  <c r="AL266" i="1" s="1"/>
  <c r="AL238" i="1" a="1"/>
  <c r="AL238" i="1" s="1"/>
  <c r="AL222" i="1" a="1"/>
  <c r="AL222" i="1" s="1"/>
  <c r="AL204" i="1" a="1"/>
  <c r="AL204" i="1" s="1"/>
  <c r="AL178" i="1" a="1"/>
  <c r="AL178" i="1" s="1"/>
  <c r="AL170" i="1" a="1"/>
  <c r="AL170" i="1" s="1"/>
  <c r="AL139" i="1" a="1"/>
  <c r="AL139" i="1" s="1"/>
  <c r="AL96" i="1" a="1"/>
  <c r="AL96" i="1" s="1"/>
  <c r="AJ316" i="1" a="1"/>
  <c r="AJ316" i="1" s="1"/>
  <c r="AJ301" i="1" a="1"/>
  <c r="AJ301" i="1" s="1"/>
  <c r="AJ293" i="1" a="1"/>
  <c r="AJ293" i="1" s="1"/>
  <c r="AJ267" i="1" a="1"/>
  <c r="AJ267" i="1" s="1"/>
  <c r="AJ259" i="1" a="1"/>
  <c r="AJ259" i="1" s="1"/>
  <c r="AJ248" i="1" a="1"/>
  <c r="AJ248" i="1" s="1"/>
  <c r="AJ236" i="1" a="1"/>
  <c r="AJ236" i="1" s="1"/>
  <c r="AJ216" i="1" a="1"/>
  <c r="AJ216" i="1" s="1"/>
  <c r="AJ203" i="1" a="1"/>
  <c r="AJ203" i="1" s="1"/>
  <c r="AJ177" i="1" a="1"/>
  <c r="AJ177" i="1" s="1"/>
  <c r="AJ169" i="1" a="1"/>
  <c r="AJ169" i="1" s="1"/>
  <c r="AJ138" i="1" a="1"/>
  <c r="AJ138" i="1" s="1"/>
  <c r="AH300" i="1" a="1"/>
  <c r="AH300" i="1" s="1"/>
  <c r="AH292" i="1" a="1"/>
  <c r="AH292" i="1" s="1"/>
  <c r="AH266" i="1" a="1"/>
  <c r="AH266" i="1" s="1"/>
  <c r="AH258" i="1" a="1"/>
  <c r="AH258" i="1" s="1"/>
  <c r="AH247" i="1" a="1"/>
  <c r="AH247" i="1" s="1"/>
  <c r="AH235" i="1" a="1"/>
  <c r="AH235" i="1" s="1"/>
  <c r="AH215" i="1" a="1"/>
  <c r="AH215" i="1" s="1"/>
  <c r="AH202" i="1" a="1"/>
  <c r="AH202" i="1" s="1"/>
  <c r="AH189" i="1" a="1"/>
  <c r="AH189" i="1" s="1"/>
  <c r="AH176" i="1" a="1"/>
  <c r="AH176" i="1" s="1"/>
  <c r="AH168" i="1" a="1"/>
  <c r="AH168" i="1" s="1"/>
  <c r="AH137" i="1" a="1"/>
  <c r="AH137" i="1" s="1"/>
  <c r="AL303" i="1" a="1"/>
  <c r="AL303" i="1" s="1"/>
  <c r="AL265" i="1" a="1"/>
  <c r="AL265" i="1" s="1"/>
  <c r="AL236" i="1" a="1"/>
  <c r="AL236" i="1" s="1"/>
  <c r="AL216" i="1" a="1"/>
  <c r="AL216" i="1" s="1"/>
  <c r="AL203" i="1" a="1"/>
  <c r="AL203" i="1" s="1"/>
  <c r="AL177" i="1" a="1"/>
  <c r="AL177" i="1" s="1"/>
  <c r="AL169" i="1" a="1"/>
  <c r="AL169" i="1" s="1"/>
  <c r="AL138" i="1" a="1"/>
  <c r="AL138" i="1" s="1"/>
  <c r="AJ300" i="1" a="1"/>
  <c r="AJ300" i="1" s="1"/>
  <c r="AJ292" i="1" a="1"/>
  <c r="AJ292" i="1" s="1"/>
  <c r="AJ266" i="1" a="1"/>
  <c r="AJ266" i="1" s="1"/>
  <c r="AJ258" i="1" a="1"/>
  <c r="AJ258" i="1" s="1"/>
  <c r="AJ247" i="1" a="1"/>
  <c r="AJ247" i="1" s="1"/>
  <c r="AJ235" i="1" a="1"/>
  <c r="AJ235" i="1" s="1"/>
  <c r="AJ215" i="1" a="1"/>
  <c r="AJ215" i="1" s="1"/>
  <c r="AJ202" i="1" a="1"/>
  <c r="AJ202" i="1" s="1"/>
  <c r="AJ189" i="1" a="1"/>
  <c r="AJ189" i="1" s="1"/>
  <c r="AJ176" i="1" a="1"/>
  <c r="AJ176" i="1" s="1"/>
  <c r="AJ168" i="1" a="1"/>
  <c r="AJ168" i="1" s="1"/>
  <c r="AJ137" i="1" a="1"/>
  <c r="AJ137" i="1" s="1"/>
  <c r="AH335" i="1" a="1"/>
  <c r="AH335" i="1" s="1"/>
  <c r="AH299" i="1" a="1"/>
  <c r="AH299" i="1" s="1"/>
  <c r="AH291" i="1" a="1"/>
  <c r="AH291" i="1" s="1"/>
  <c r="AH265" i="1" a="1"/>
  <c r="AH265" i="1" s="1"/>
  <c r="AH246" i="1" a="1"/>
  <c r="AH246" i="1" s="1"/>
  <c r="AH227" i="1" a="1"/>
  <c r="AH227" i="1" s="1"/>
  <c r="AH214" i="1" a="1"/>
  <c r="AH214" i="1" s="1"/>
  <c r="AH201" i="1" a="1"/>
  <c r="AH201" i="1" s="1"/>
  <c r="AH181" i="1" a="1"/>
  <c r="AH181" i="1" s="1"/>
  <c r="AH175" i="1" a="1"/>
  <c r="AH175" i="1" s="1"/>
  <c r="AH155" i="1" a="1"/>
  <c r="AH155" i="1" s="1"/>
  <c r="AH101" i="1" a="1"/>
  <c r="AH101" i="1" s="1"/>
  <c r="AL137" i="1" a="1"/>
  <c r="AL137" i="1" s="1"/>
  <c r="AJ101" i="1" a="1"/>
  <c r="AJ101" i="1" s="1"/>
  <c r="AH148" i="1" a="1"/>
  <c r="AH148" i="1" s="1"/>
  <c r="AF316" i="1" a="1"/>
  <c r="AF316" i="1" s="1"/>
  <c r="AF301" i="1" a="1"/>
  <c r="AF301" i="1" s="1"/>
  <c r="AF293" i="1" a="1"/>
  <c r="AF293" i="1" s="1"/>
  <c r="AF267" i="1" a="1"/>
  <c r="AF267" i="1" s="1"/>
  <c r="AF259" i="1" a="1"/>
  <c r="AF259" i="1" s="1"/>
  <c r="AF248" i="1" a="1"/>
  <c r="AF248" i="1" s="1"/>
  <c r="AF236" i="1" a="1"/>
  <c r="AF236" i="1" s="1"/>
  <c r="AF216" i="1" a="1"/>
  <c r="AF216" i="1" s="1"/>
  <c r="AF203" i="1" a="1"/>
  <c r="AF203" i="1" s="1"/>
  <c r="AF177" i="1" a="1"/>
  <c r="AF177" i="1" s="1"/>
  <c r="AF169" i="1" a="1"/>
  <c r="AF169" i="1" s="1"/>
  <c r="AF138" i="1" a="1"/>
  <c r="AF138" i="1" s="1"/>
  <c r="AD300" i="1" a="1"/>
  <c r="AD300" i="1" s="1"/>
  <c r="AD292" i="1" a="1"/>
  <c r="AD292" i="1" s="1"/>
  <c r="AD266" i="1" a="1"/>
  <c r="AD266" i="1" s="1"/>
  <c r="AD258" i="1" a="1"/>
  <c r="AD258" i="1" s="1"/>
  <c r="AD247" i="1" a="1"/>
  <c r="AD247" i="1" s="1"/>
  <c r="AD235" i="1" a="1"/>
  <c r="AD235" i="1" s="1"/>
  <c r="AD215" i="1" a="1"/>
  <c r="AD215" i="1" s="1"/>
  <c r="AD202" i="1" a="1"/>
  <c r="AD202" i="1" s="1"/>
  <c r="AD189" i="1" a="1"/>
  <c r="AD189" i="1" s="1"/>
  <c r="AD176" i="1" a="1"/>
  <c r="AD176" i="1" s="1"/>
  <c r="AD168" i="1" a="1"/>
  <c r="AD168" i="1" s="1"/>
  <c r="AD137" i="1" a="1"/>
  <c r="AD137" i="1" s="1"/>
  <c r="AB335" i="1" a="1"/>
  <c r="AB335" i="1" s="1"/>
  <c r="AB299" i="1" a="1"/>
  <c r="AB299" i="1" s="1"/>
  <c r="AB291" i="1" a="1"/>
  <c r="AB291" i="1" s="1"/>
  <c r="AB265" i="1" a="1"/>
  <c r="AB265" i="1" s="1"/>
  <c r="AB246" i="1" a="1"/>
  <c r="AB246" i="1" s="1"/>
  <c r="AB227" i="1" a="1"/>
  <c r="AB227" i="1" s="1"/>
  <c r="AB214" i="1" a="1"/>
  <c r="AB214" i="1" s="1"/>
  <c r="AB201" i="1" a="1"/>
  <c r="AB201" i="1" s="1"/>
  <c r="AB181" i="1" a="1"/>
  <c r="AB181" i="1" s="1"/>
  <c r="AB175" i="1" a="1"/>
  <c r="AB175" i="1" s="1"/>
  <c r="AB155" i="1" a="1"/>
  <c r="AB155" i="1" s="1"/>
  <c r="AB101" i="1" a="1"/>
  <c r="AB101" i="1" s="1"/>
  <c r="Z334" i="1" a="1"/>
  <c r="Z334" i="1" s="1"/>
  <c r="Z308" i="1" a="1"/>
  <c r="Z308" i="1" s="1"/>
  <c r="Z298" i="1" a="1"/>
  <c r="Z298" i="1" s="1"/>
  <c r="Z290" i="1" a="1"/>
  <c r="Z290" i="1" s="1"/>
  <c r="Z264" i="1" a="1"/>
  <c r="Z264" i="1" s="1"/>
  <c r="Z257" i="1" a="1"/>
  <c r="Z257" i="1" s="1"/>
  <c r="Z226" i="1" a="1"/>
  <c r="Z226" i="1" s="1"/>
  <c r="Z213" i="1" a="1"/>
  <c r="Z213" i="1" s="1"/>
  <c r="Z193" i="1" a="1"/>
  <c r="Z193" i="1" s="1"/>
  <c r="AL235" i="1" a="1"/>
  <c r="AL235" i="1" s="1"/>
  <c r="AJ299" i="1" a="1"/>
  <c r="AJ299" i="1" s="1"/>
  <c r="AJ227" i="1" a="1"/>
  <c r="AJ227" i="1" s="1"/>
  <c r="AH298" i="1" a="1"/>
  <c r="AH298" i="1" s="1"/>
  <c r="AH226" i="1" a="1"/>
  <c r="AH226" i="1" s="1"/>
  <c r="AH147" i="1" a="1"/>
  <c r="AH147" i="1" s="1"/>
  <c r="AF300" i="1" a="1"/>
  <c r="AF300" i="1" s="1"/>
  <c r="AF292" i="1" a="1"/>
  <c r="AF292" i="1" s="1"/>
  <c r="AF266" i="1" a="1"/>
  <c r="AF266" i="1" s="1"/>
  <c r="AF258" i="1" a="1"/>
  <c r="AF258" i="1" s="1"/>
  <c r="AF247" i="1" a="1"/>
  <c r="AF247" i="1" s="1"/>
  <c r="AF235" i="1" a="1"/>
  <c r="AF235" i="1" s="1"/>
  <c r="AF215" i="1" a="1"/>
  <c r="AF215" i="1" s="1"/>
  <c r="AF202" i="1" a="1"/>
  <c r="AF202" i="1" s="1"/>
  <c r="AF189" i="1" a="1"/>
  <c r="AF189" i="1" s="1"/>
  <c r="AF176" i="1" a="1"/>
  <c r="AF176" i="1" s="1"/>
  <c r="AF168" i="1" a="1"/>
  <c r="AF168" i="1" s="1"/>
  <c r="AF137" i="1" a="1"/>
  <c r="AF137" i="1" s="1"/>
  <c r="AD335" i="1" a="1"/>
  <c r="AD335" i="1" s="1"/>
  <c r="AD299" i="1" a="1"/>
  <c r="AD299" i="1" s="1"/>
  <c r="AD291" i="1" a="1"/>
  <c r="AD291" i="1" s="1"/>
  <c r="AD265" i="1" a="1"/>
  <c r="AD265" i="1" s="1"/>
  <c r="AD246" i="1" a="1"/>
  <c r="AD246" i="1" s="1"/>
  <c r="AD227" i="1" a="1"/>
  <c r="AD227" i="1" s="1"/>
  <c r="AD214" i="1" a="1"/>
  <c r="AD214" i="1" s="1"/>
  <c r="AD201" i="1" a="1"/>
  <c r="AD201" i="1" s="1"/>
  <c r="AD181" i="1" a="1"/>
  <c r="AD181" i="1" s="1"/>
  <c r="AD175" i="1" a="1"/>
  <c r="AD175" i="1" s="1"/>
  <c r="AD155" i="1" a="1"/>
  <c r="AD155" i="1" s="1"/>
  <c r="AD101" i="1" a="1"/>
  <c r="AD101" i="1" s="1"/>
  <c r="AB334" i="1" a="1"/>
  <c r="AB334" i="1" s="1"/>
  <c r="AB308" i="1" a="1"/>
  <c r="AB308" i="1" s="1"/>
  <c r="AB298" i="1" a="1"/>
  <c r="AB298" i="1" s="1"/>
  <c r="AB290" i="1" a="1"/>
  <c r="AB290" i="1" s="1"/>
  <c r="AB264" i="1" a="1"/>
  <c r="AB264" i="1" s="1"/>
  <c r="AB257" i="1" a="1"/>
  <c r="AB257" i="1" s="1"/>
  <c r="AB226" i="1" a="1"/>
  <c r="AB226" i="1" s="1"/>
  <c r="AB213" i="1" a="1"/>
  <c r="AB213" i="1" s="1"/>
  <c r="AB193" i="1" a="1"/>
  <c r="AB193" i="1" s="1"/>
  <c r="AB180" i="1" a="1"/>
  <c r="AB180" i="1" s="1"/>
  <c r="AB174" i="1" a="1"/>
  <c r="AB174" i="1" s="1"/>
  <c r="AB148" i="1" a="1"/>
  <c r="AB148" i="1" s="1"/>
  <c r="AB100" i="1" a="1"/>
  <c r="AB100" i="1" s="1"/>
  <c r="Z333" i="1" a="1"/>
  <c r="Z333" i="1" s="1"/>
  <c r="Z322" i="1" a="1"/>
  <c r="Z322" i="1" s="1"/>
  <c r="Z307" i="1" a="1"/>
  <c r="Z307" i="1" s="1"/>
  <c r="Z297" i="1" a="1"/>
  <c r="Z297" i="1" s="1"/>
  <c r="Z289" i="1" a="1"/>
  <c r="Z289" i="1" s="1"/>
  <c r="Z263" i="1" a="1"/>
  <c r="Z263" i="1" s="1"/>
  <c r="Z256" i="1" a="1"/>
  <c r="Z256" i="1" s="1"/>
  <c r="Z253" i="1" a="1"/>
  <c r="Z253" i="1" s="1"/>
  <c r="AL215" i="1" a="1"/>
  <c r="AL215" i="1" s="1"/>
  <c r="AJ335" i="1" a="1"/>
  <c r="AJ335" i="1" s="1"/>
  <c r="AJ291" i="1" a="1"/>
  <c r="AJ291" i="1" s="1"/>
  <c r="AJ214" i="1" a="1"/>
  <c r="AJ214" i="1" s="1"/>
  <c r="AH334" i="1" a="1"/>
  <c r="AH334" i="1" s="1"/>
  <c r="AH290" i="1" a="1"/>
  <c r="AH290" i="1" s="1"/>
  <c r="AH213" i="1" a="1"/>
  <c r="AH213" i="1" s="1"/>
  <c r="AH100" i="1" a="1"/>
  <c r="AH100" i="1" s="1"/>
  <c r="AF335" i="1" a="1"/>
  <c r="AF335" i="1" s="1"/>
  <c r="AF299" i="1" a="1"/>
  <c r="AF299" i="1" s="1"/>
  <c r="AF291" i="1" a="1"/>
  <c r="AF291" i="1" s="1"/>
  <c r="AF265" i="1" a="1"/>
  <c r="AF265" i="1" s="1"/>
  <c r="AF246" i="1" a="1"/>
  <c r="AF246" i="1" s="1"/>
  <c r="AF227" i="1" a="1"/>
  <c r="AF227" i="1" s="1"/>
  <c r="AF214" i="1" a="1"/>
  <c r="AF214" i="1" s="1"/>
  <c r="AF201" i="1" a="1"/>
  <c r="AF201" i="1" s="1"/>
  <c r="AF181" i="1" a="1"/>
  <c r="AF181" i="1" s="1"/>
  <c r="AF175" i="1" a="1"/>
  <c r="AF175" i="1" s="1"/>
  <c r="AF155" i="1" a="1"/>
  <c r="AF155" i="1" s="1"/>
  <c r="AF101" i="1" a="1"/>
  <c r="AF101" i="1" s="1"/>
  <c r="AD334" i="1" a="1"/>
  <c r="AD334" i="1" s="1"/>
  <c r="AD308" i="1" a="1"/>
  <c r="AD308" i="1" s="1"/>
  <c r="AD298" i="1" a="1"/>
  <c r="AD298" i="1" s="1"/>
  <c r="AD290" i="1" a="1"/>
  <c r="AD290" i="1" s="1"/>
  <c r="AD264" i="1" a="1"/>
  <c r="AD264" i="1" s="1"/>
  <c r="AD257" i="1" a="1"/>
  <c r="AD257" i="1" s="1"/>
  <c r="AD226" i="1" a="1"/>
  <c r="AD226" i="1" s="1"/>
  <c r="AD213" i="1" a="1"/>
  <c r="AD213" i="1" s="1"/>
  <c r="AD193" i="1" a="1"/>
  <c r="AD193" i="1" s="1"/>
  <c r="AD180" i="1" a="1"/>
  <c r="AD180" i="1" s="1"/>
  <c r="AD174" i="1" a="1"/>
  <c r="AD174" i="1" s="1"/>
  <c r="AD148" i="1" a="1"/>
  <c r="AD148" i="1" s="1"/>
  <c r="AD100" i="1" a="1"/>
  <c r="AD100" i="1" s="1"/>
  <c r="AB333" i="1" a="1"/>
  <c r="AB333" i="1" s="1"/>
  <c r="AB322" i="1" a="1"/>
  <c r="AB322" i="1" s="1"/>
  <c r="AB307" i="1" a="1"/>
  <c r="AB307" i="1" s="1"/>
  <c r="AB297" i="1" a="1"/>
  <c r="AB297" i="1" s="1"/>
  <c r="AB289" i="1" a="1"/>
  <c r="AB289" i="1" s="1"/>
  <c r="AB263" i="1" a="1"/>
  <c r="AB263" i="1" s="1"/>
  <c r="AB256" i="1" a="1"/>
  <c r="AB256" i="1" s="1"/>
  <c r="AB253" i="1" a="1"/>
  <c r="AB253" i="1" s="1"/>
  <c r="AB245" i="1" a="1"/>
  <c r="AB245" i="1" s="1"/>
  <c r="AB225" i="1" a="1"/>
  <c r="AB225" i="1" s="1"/>
  <c r="AB212" i="1" a="1"/>
  <c r="AB212" i="1" s="1"/>
  <c r="AB192" i="1" a="1"/>
  <c r="AB192" i="1" s="1"/>
  <c r="AB173" i="1" a="1"/>
  <c r="AB173" i="1" s="1"/>
  <c r="AB147" i="1" a="1"/>
  <c r="AB147" i="1" s="1"/>
  <c r="AB99" i="1" a="1"/>
  <c r="AB99" i="1" s="1"/>
  <c r="Z332" i="1" a="1"/>
  <c r="Z332" i="1" s="1"/>
  <c r="Z321" i="1" a="1"/>
  <c r="Z321" i="1" s="1"/>
  <c r="Z306" i="1" a="1"/>
  <c r="Z306" i="1" s="1"/>
  <c r="Z304" i="1" a="1"/>
  <c r="Z304" i="1" s="1"/>
  <c r="Z296" i="1" a="1"/>
  <c r="Z296" i="1" s="1"/>
  <c r="Z277" i="1" a="1"/>
  <c r="Z277" i="1" s="1"/>
  <c r="Z261" i="1" a="1"/>
  <c r="Z261" i="1" s="1"/>
  <c r="Z255" i="1" a="1"/>
  <c r="Z255" i="1" s="1"/>
  <c r="Z252" i="1" a="1"/>
  <c r="Z252" i="1" s="1"/>
  <c r="Z243" i="1" a="1"/>
  <c r="Z243" i="1" s="1"/>
  <c r="Z224" i="1" a="1"/>
  <c r="Z224" i="1" s="1"/>
  <c r="AL300" i="1" a="1"/>
  <c r="AL300" i="1" s="1"/>
  <c r="AL202" i="1" a="1"/>
  <c r="AL202" i="1" s="1"/>
  <c r="AJ265" i="1" a="1"/>
  <c r="AJ265" i="1" s="1"/>
  <c r="AJ201" i="1" a="1"/>
  <c r="AJ201" i="1" s="1"/>
  <c r="AH264" i="1" a="1"/>
  <c r="AH264" i="1" s="1"/>
  <c r="AH193" i="1" a="1"/>
  <c r="AH193" i="1" s="1"/>
  <c r="AH99" i="1" a="1"/>
  <c r="AH99" i="1" s="1"/>
  <c r="AF334" i="1" a="1"/>
  <c r="AF334" i="1" s="1"/>
  <c r="AF308" i="1" a="1"/>
  <c r="AF308" i="1" s="1"/>
  <c r="AF298" i="1" a="1"/>
  <c r="AF298" i="1" s="1"/>
  <c r="AF290" i="1" a="1"/>
  <c r="AF290" i="1" s="1"/>
  <c r="AF264" i="1" a="1"/>
  <c r="AF264" i="1" s="1"/>
  <c r="AF257" i="1" a="1"/>
  <c r="AF257" i="1" s="1"/>
  <c r="AF226" i="1" a="1"/>
  <c r="AF226" i="1" s="1"/>
  <c r="AF213" i="1" a="1"/>
  <c r="AF213" i="1" s="1"/>
  <c r="AF193" i="1" a="1"/>
  <c r="AF193" i="1" s="1"/>
  <c r="AF180" i="1" a="1"/>
  <c r="AF180" i="1" s="1"/>
  <c r="AF174" i="1" a="1"/>
  <c r="AF174" i="1" s="1"/>
  <c r="AF148" i="1" a="1"/>
  <c r="AF148" i="1" s="1"/>
  <c r="AF100" i="1" a="1"/>
  <c r="AF100" i="1" s="1"/>
  <c r="AD333" i="1" a="1"/>
  <c r="AD333" i="1" s="1"/>
  <c r="AD322" i="1" a="1"/>
  <c r="AD322" i="1" s="1"/>
  <c r="AD307" i="1" a="1"/>
  <c r="AD307" i="1" s="1"/>
  <c r="AD297" i="1" a="1"/>
  <c r="AD297" i="1" s="1"/>
  <c r="AD289" i="1" a="1"/>
  <c r="AD289" i="1" s="1"/>
  <c r="AD263" i="1" a="1"/>
  <c r="AD263" i="1" s="1"/>
  <c r="AD256" i="1" a="1"/>
  <c r="AD256" i="1" s="1"/>
  <c r="AD253" i="1" a="1"/>
  <c r="AD253" i="1" s="1"/>
  <c r="AD245" i="1" a="1"/>
  <c r="AD245" i="1" s="1"/>
  <c r="AD225" i="1" a="1"/>
  <c r="AD225" i="1" s="1"/>
  <c r="AD212" i="1" a="1"/>
  <c r="AD212" i="1" s="1"/>
  <c r="AD192" i="1" a="1"/>
  <c r="AD192" i="1" s="1"/>
  <c r="AD173" i="1" a="1"/>
  <c r="AD173" i="1" s="1"/>
  <c r="AD147" i="1" a="1"/>
  <c r="AD147" i="1" s="1"/>
  <c r="AD99" i="1" a="1"/>
  <c r="AD99" i="1" s="1"/>
  <c r="AB332" i="1" a="1"/>
  <c r="AB332" i="1" s="1"/>
  <c r="AB321" i="1" a="1"/>
  <c r="AB321" i="1" s="1"/>
  <c r="AB306" i="1" a="1"/>
  <c r="AB306" i="1" s="1"/>
  <c r="AB304" i="1" a="1"/>
  <c r="AB304" i="1" s="1"/>
  <c r="AB296" i="1" a="1"/>
  <c r="AB296" i="1" s="1"/>
  <c r="AB277" i="1" a="1"/>
  <c r="AB277" i="1" s="1"/>
  <c r="AB261" i="1" a="1"/>
  <c r="AB261" i="1" s="1"/>
  <c r="AB255" i="1" a="1"/>
  <c r="AB255" i="1" s="1"/>
  <c r="AB252" i="1" a="1"/>
  <c r="AB252" i="1" s="1"/>
  <c r="AB243" i="1" a="1"/>
  <c r="AB243" i="1" s="1"/>
  <c r="AB224" i="1" a="1"/>
  <c r="AB224" i="1" s="1"/>
  <c r="AB191" i="1" a="1"/>
  <c r="AB191" i="1" s="1"/>
  <c r="AB172" i="1" a="1"/>
  <c r="AB172" i="1" s="1"/>
  <c r="AB140" i="1" a="1"/>
  <c r="AB140" i="1" s="1"/>
  <c r="AB98" i="1" a="1"/>
  <c r="AB98" i="1" s="1"/>
  <c r="Z331" i="1" a="1"/>
  <c r="Z331" i="1" s="1"/>
  <c r="Z318" i="1" a="1"/>
  <c r="Z318" i="1" s="1"/>
  <c r="Z305" i="1" a="1"/>
  <c r="Z305" i="1" s="1"/>
  <c r="Z303" i="1" a="1"/>
  <c r="Z303" i="1" s="1"/>
  <c r="Z295" i="1" a="1"/>
  <c r="Z295" i="1" s="1"/>
  <c r="Z269" i="1" a="1"/>
  <c r="Z269" i="1" s="1"/>
  <c r="Z260" i="1" a="1"/>
  <c r="Z260" i="1" s="1"/>
  <c r="Z254" i="1" a="1"/>
  <c r="Z254" i="1" s="1"/>
  <c r="Z250" i="1" a="1"/>
  <c r="Z250" i="1" s="1"/>
  <c r="Z238" i="1" a="1"/>
  <c r="Z238" i="1" s="1"/>
  <c r="AL260" i="1" a="1"/>
  <c r="AL260" i="1" s="1"/>
  <c r="AH257" i="1" a="1"/>
  <c r="AH257" i="1" s="1"/>
  <c r="AF333" i="1" a="1"/>
  <c r="AF333" i="1" s="1"/>
  <c r="AF322" i="1" a="1"/>
  <c r="AF322" i="1" s="1"/>
  <c r="AF307" i="1" a="1"/>
  <c r="AF307" i="1" s="1"/>
  <c r="AF297" i="1" a="1"/>
  <c r="AF297" i="1" s="1"/>
  <c r="AF289" i="1" a="1"/>
  <c r="AF289" i="1" s="1"/>
  <c r="AF263" i="1" a="1"/>
  <c r="AF263" i="1" s="1"/>
  <c r="AF256" i="1" a="1"/>
  <c r="AF256" i="1" s="1"/>
  <c r="AF253" i="1" a="1"/>
  <c r="AF253" i="1" s="1"/>
  <c r="AF245" i="1" a="1"/>
  <c r="AF245" i="1" s="1"/>
  <c r="AF225" i="1" a="1"/>
  <c r="AF225" i="1" s="1"/>
  <c r="AF212" i="1" a="1"/>
  <c r="AF212" i="1" s="1"/>
  <c r="AF192" i="1" a="1"/>
  <c r="AF192" i="1" s="1"/>
  <c r="AF173" i="1" a="1"/>
  <c r="AF173" i="1" s="1"/>
  <c r="AF147" i="1" a="1"/>
  <c r="AF147" i="1" s="1"/>
  <c r="AF99" i="1" a="1"/>
  <c r="AF99" i="1" s="1"/>
  <c r="AD332" i="1" a="1"/>
  <c r="AD332" i="1" s="1"/>
  <c r="AD321" i="1" a="1"/>
  <c r="AD321" i="1" s="1"/>
  <c r="AD306" i="1" a="1"/>
  <c r="AD306" i="1" s="1"/>
  <c r="AD304" i="1" a="1"/>
  <c r="AD304" i="1" s="1"/>
  <c r="AD296" i="1" a="1"/>
  <c r="AD296" i="1" s="1"/>
  <c r="AD277" i="1" a="1"/>
  <c r="AD277" i="1" s="1"/>
  <c r="AD261" i="1" a="1"/>
  <c r="AD261" i="1" s="1"/>
  <c r="AD255" i="1" a="1"/>
  <c r="AD255" i="1" s="1"/>
  <c r="AD252" i="1" a="1"/>
  <c r="AD252" i="1" s="1"/>
  <c r="AD243" i="1" a="1"/>
  <c r="AD243" i="1" s="1"/>
  <c r="AD224" i="1" a="1"/>
  <c r="AD224" i="1" s="1"/>
  <c r="AD191" i="1" a="1"/>
  <c r="AD191" i="1" s="1"/>
  <c r="AD172" i="1" a="1"/>
  <c r="AD172" i="1" s="1"/>
  <c r="AD140" i="1" a="1"/>
  <c r="AD140" i="1" s="1"/>
  <c r="AD98" i="1" a="1"/>
  <c r="AD98" i="1" s="1"/>
  <c r="AB331" i="1" a="1"/>
  <c r="AB331" i="1" s="1"/>
  <c r="AB318" i="1" a="1"/>
  <c r="AB318" i="1" s="1"/>
  <c r="AB305" i="1" a="1"/>
  <c r="AB305" i="1" s="1"/>
  <c r="AB303" i="1" a="1"/>
  <c r="AB303" i="1" s="1"/>
  <c r="AB295" i="1" a="1"/>
  <c r="AB295" i="1" s="1"/>
  <c r="AB269" i="1" a="1"/>
  <c r="AB269" i="1" s="1"/>
  <c r="AB260" i="1" a="1"/>
  <c r="AB260" i="1" s="1"/>
  <c r="AB254" i="1" a="1"/>
  <c r="AB254" i="1" s="1"/>
  <c r="AB250" i="1" a="1"/>
  <c r="AB250" i="1" s="1"/>
  <c r="AB238" i="1" a="1"/>
  <c r="AB238" i="1" s="1"/>
  <c r="AB205" i="1" a="1"/>
  <c r="AB205" i="1" s="1"/>
  <c r="AB190" i="1" a="1"/>
  <c r="AB190" i="1" s="1"/>
  <c r="AB179" i="1" a="1"/>
  <c r="AB179" i="1" s="1"/>
  <c r="AB171" i="1" a="1"/>
  <c r="AB171" i="1" s="1"/>
  <c r="AB97" i="1" a="1"/>
  <c r="AB97" i="1" s="1"/>
  <c r="Z317" i="1" a="1"/>
  <c r="Z317" i="1" s="1"/>
  <c r="Z302" i="1" a="1"/>
  <c r="Z302" i="1" s="1"/>
  <c r="Z294" i="1" a="1"/>
  <c r="Z294" i="1" s="1"/>
  <c r="Z268" i="1" a="1"/>
  <c r="Z268" i="1" s="1"/>
  <c r="Z249" i="1" a="1"/>
  <c r="Z249" i="1" s="1"/>
  <c r="Z237" i="1" a="1"/>
  <c r="Z237" i="1" s="1"/>
  <c r="Z222" i="1" a="1"/>
  <c r="Z222" i="1" s="1"/>
  <c r="Z204" i="1" a="1"/>
  <c r="Z204" i="1" s="1"/>
  <c r="Z178" i="1" a="1"/>
  <c r="Z178" i="1" s="1"/>
  <c r="Z170" i="1" a="1"/>
  <c r="Z170" i="1" s="1"/>
  <c r="Z139" i="1" a="1"/>
  <c r="Z139" i="1" s="1"/>
  <c r="Z96" i="1" a="1"/>
  <c r="Z96" i="1" s="1"/>
  <c r="AL189" i="1" a="1"/>
  <c r="AL189" i="1" s="1"/>
  <c r="AJ181" i="1" a="1"/>
  <c r="AJ181" i="1" s="1"/>
  <c r="AH180" i="1" a="1"/>
  <c r="AH180" i="1" s="1"/>
  <c r="AF332" i="1" a="1"/>
  <c r="AF332" i="1" s="1"/>
  <c r="AF321" i="1" a="1"/>
  <c r="AF321" i="1" s="1"/>
  <c r="AF306" i="1" a="1"/>
  <c r="AF306" i="1" s="1"/>
  <c r="AF304" i="1" a="1"/>
  <c r="AF304" i="1" s="1"/>
  <c r="AF296" i="1" a="1"/>
  <c r="AF296" i="1" s="1"/>
  <c r="AF277" i="1" a="1"/>
  <c r="AF277" i="1" s="1"/>
  <c r="AF261" i="1" a="1"/>
  <c r="AF261" i="1" s="1"/>
  <c r="AF255" i="1" a="1"/>
  <c r="AF255" i="1" s="1"/>
  <c r="AF252" i="1" a="1"/>
  <c r="AF252" i="1" s="1"/>
  <c r="AF243" i="1" a="1"/>
  <c r="AF243" i="1" s="1"/>
  <c r="AF224" i="1" a="1"/>
  <c r="AF224" i="1" s="1"/>
  <c r="AF191" i="1" a="1"/>
  <c r="AF191" i="1" s="1"/>
  <c r="AF172" i="1" a="1"/>
  <c r="AF172" i="1" s="1"/>
  <c r="AF140" i="1" a="1"/>
  <c r="AF140" i="1" s="1"/>
  <c r="AF98" i="1" a="1"/>
  <c r="AF98" i="1" s="1"/>
  <c r="AD331" i="1" a="1"/>
  <c r="AD331" i="1" s="1"/>
  <c r="AD318" i="1" a="1"/>
  <c r="AD318" i="1" s="1"/>
  <c r="AD305" i="1" a="1"/>
  <c r="AD305" i="1" s="1"/>
  <c r="AD303" i="1" a="1"/>
  <c r="AD303" i="1" s="1"/>
  <c r="AD295" i="1" a="1"/>
  <c r="AD295" i="1" s="1"/>
  <c r="AD269" i="1" a="1"/>
  <c r="AD269" i="1" s="1"/>
  <c r="AD260" i="1" a="1"/>
  <c r="AD260" i="1" s="1"/>
  <c r="AD254" i="1" a="1"/>
  <c r="AD254" i="1" s="1"/>
  <c r="AD250" i="1" a="1"/>
  <c r="AD250" i="1" s="1"/>
  <c r="AD238" i="1" a="1"/>
  <c r="AD238" i="1" s="1"/>
  <c r="AD205" i="1" a="1"/>
  <c r="AD205" i="1" s="1"/>
  <c r="AD190" i="1" a="1"/>
  <c r="AD190" i="1" s="1"/>
  <c r="AD179" i="1" a="1"/>
  <c r="AD179" i="1" s="1"/>
  <c r="AD171" i="1" a="1"/>
  <c r="AD171" i="1" s="1"/>
  <c r="AD97" i="1" a="1"/>
  <c r="AD97" i="1" s="1"/>
  <c r="AB317" i="1" a="1"/>
  <c r="AB317" i="1" s="1"/>
  <c r="AB302" i="1" a="1"/>
  <c r="AB302" i="1" s="1"/>
  <c r="AB294" i="1" a="1"/>
  <c r="AB294" i="1" s="1"/>
  <c r="AB268" i="1" a="1"/>
  <c r="AB268" i="1" s="1"/>
  <c r="AB249" i="1" a="1"/>
  <c r="AB249" i="1" s="1"/>
  <c r="AB237" i="1" a="1"/>
  <c r="AB237" i="1" s="1"/>
  <c r="AB222" i="1" a="1"/>
  <c r="AB222" i="1" s="1"/>
  <c r="AB204" i="1" a="1"/>
  <c r="AB204" i="1" s="1"/>
  <c r="AB178" i="1" a="1"/>
  <c r="AB178" i="1" s="1"/>
  <c r="AB170" i="1" a="1"/>
  <c r="AB170" i="1" s="1"/>
  <c r="AB139" i="1" a="1"/>
  <c r="AB139" i="1" s="1"/>
  <c r="AB96" i="1" a="1"/>
  <c r="AB96" i="1" s="1"/>
  <c r="Z316" i="1" a="1"/>
  <c r="Z316" i="1" s="1"/>
  <c r="Z301" i="1" a="1"/>
  <c r="Z301" i="1" s="1"/>
  <c r="Z293" i="1" a="1"/>
  <c r="Z293" i="1" s="1"/>
  <c r="Z267" i="1" a="1"/>
  <c r="Z267" i="1" s="1"/>
  <c r="Z259" i="1" a="1"/>
  <c r="Z259" i="1" s="1"/>
  <c r="Z248" i="1" a="1"/>
  <c r="Z248" i="1" s="1"/>
  <c r="Z236" i="1" a="1"/>
  <c r="Z236" i="1" s="1"/>
  <c r="Z216" i="1" a="1"/>
  <c r="Z216" i="1" s="1"/>
  <c r="Z203" i="1" a="1"/>
  <c r="Z203" i="1" s="1"/>
  <c r="AL176" i="1" a="1"/>
  <c r="AL176" i="1" s="1"/>
  <c r="AJ175" i="1" a="1"/>
  <c r="AJ175" i="1" s="1"/>
  <c r="AH174" i="1" a="1"/>
  <c r="AH174" i="1" s="1"/>
  <c r="AF331" i="1" a="1"/>
  <c r="AF331" i="1" s="1"/>
  <c r="AF318" i="1" a="1"/>
  <c r="AF318" i="1" s="1"/>
  <c r="AF305" i="1" a="1"/>
  <c r="AF305" i="1" s="1"/>
  <c r="AF303" i="1" a="1"/>
  <c r="AF303" i="1" s="1"/>
  <c r="AF295" i="1" a="1"/>
  <c r="AF295" i="1" s="1"/>
  <c r="AF269" i="1" a="1"/>
  <c r="AF269" i="1" s="1"/>
  <c r="AF260" i="1" a="1"/>
  <c r="AF260" i="1" s="1"/>
  <c r="AF254" i="1" a="1"/>
  <c r="AF254" i="1" s="1"/>
  <c r="AF250" i="1" a="1"/>
  <c r="AF250" i="1" s="1"/>
  <c r="AF238" i="1" a="1"/>
  <c r="AF238" i="1" s="1"/>
  <c r="AF205" i="1" a="1"/>
  <c r="AF205" i="1" s="1"/>
  <c r="AF190" i="1" a="1"/>
  <c r="AF190" i="1" s="1"/>
  <c r="AF179" i="1" a="1"/>
  <c r="AF179" i="1" s="1"/>
  <c r="AF171" i="1" a="1"/>
  <c r="AF171" i="1" s="1"/>
  <c r="AF97" i="1" a="1"/>
  <c r="AF97" i="1" s="1"/>
  <c r="AD317" i="1" a="1"/>
  <c r="AD317" i="1" s="1"/>
  <c r="AD302" i="1" a="1"/>
  <c r="AD302" i="1" s="1"/>
  <c r="AD294" i="1" a="1"/>
  <c r="AD294" i="1" s="1"/>
  <c r="AD268" i="1" a="1"/>
  <c r="AD268" i="1" s="1"/>
  <c r="AD249" i="1" a="1"/>
  <c r="AD249" i="1" s="1"/>
  <c r="AD237" i="1" a="1"/>
  <c r="AD237" i="1" s="1"/>
  <c r="AD222" i="1" a="1"/>
  <c r="AD222" i="1" s="1"/>
  <c r="AD204" i="1" a="1"/>
  <c r="AD204" i="1" s="1"/>
  <c r="AD178" i="1" a="1"/>
  <c r="AD178" i="1" s="1"/>
  <c r="AD170" i="1" a="1"/>
  <c r="AD170" i="1" s="1"/>
  <c r="AD139" i="1" a="1"/>
  <c r="AD139" i="1" s="1"/>
  <c r="AD96" i="1" a="1"/>
  <c r="AD96" i="1" s="1"/>
  <c r="AB316" i="1" a="1"/>
  <c r="AB316" i="1" s="1"/>
  <c r="AB301" i="1" a="1"/>
  <c r="AB301" i="1" s="1"/>
  <c r="AB293" i="1" a="1"/>
  <c r="AB293" i="1" s="1"/>
  <c r="AB267" i="1" a="1"/>
  <c r="AB267" i="1" s="1"/>
  <c r="AB259" i="1" a="1"/>
  <c r="AB259" i="1" s="1"/>
  <c r="AB248" i="1" a="1"/>
  <c r="AB248" i="1" s="1"/>
  <c r="AB236" i="1" a="1"/>
  <c r="AB236" i="1" s="1"/>
  <c r="AB216" i="1" a="1"/>
  <c r="AB216" i="1" s="1"/>
  <c r="AB203" i="1" a="1"/>
  <c r="AB203" i="1" s="1"/>
  <c r="AB177" i="1" a="1"/>
  <c r="AB177" i="1" s="1"/>
  <c r="AB169" i="1" a="1"/>
  <c r="AB169" i="1" s="1"/>
  <c r="AB138" i="1" a="1"/>
  <c r="AB138" i="1" s="1"/>
  <c r="Z300" i="1" a="1"/>
  <c r="Z300" i="1" s="1"/>
  <c r="Z292" i="1" a="1"/>
  <c r="Z292" i="1" s="1"/>
  <c r="Z266" i="1" a="1"/>
  <c r="Z266" i="1" s="1"/>
  <c r="Z258" i="1" a="1"/>
  <c r="Z258" i="1" s="1"/>
  <c r="Z247" i="1" a="1"/>
  <c r="Z247" i="1" s="1"/>
  <c r="Z235" i="1" a="1"/>
  <c r="Z235" i="1" s="1"/>
  <c r="Z215" i="1" a="1"/>
  <c r="Z215" i="1" s="1"/>
  <c r="Z202" i="1" a="1"/>
  <c r="Z202" i="1" s="1"/>
  <c r="Z189" i="1" a="1"/>
  <c r="Z189" i="1" s="1"/>
  <c r="Z176" i="1" a="1"/>
  <c r="Z176" i="1" s="1"/>
  <c r="Z168" i="1" a="1"/>
  <c r="Z168" i="1" s="1"/>
  <c r="Z137" i="1" a="1"/>
  <c r="Z137" i="1" s="1"/>
  <c r="AJ155" i="1" a="1"/>
  <c r="AJ155" i="1" s="1"/>
  <c r="AF294" i="1" a="1"/>
  <c r="AF294" i="1" s="1"/>
  <c r="AF237" i="1" a="1"/>
  <c r="AF237" i="1" s="1"/>
  <c r="AD248" i="1" a="1"/>
  <c r="AD248" i="1" s="1"/>
  <c r="AD169" i="1" a="1"/>
  <c r="AD169" i="1" s="1"/>
  <c r="AB300" i="1" a="1"/>
  <c r="AB300" i="1" s="1"/>
  <c r="AB235" i="1" a="1"/>
  <c r="AB235" i="1" s="1"/>
  <c r="Z299" i="1" a="1"/>
  <c r="Z299" i="1" s="1"/>
  <c r="Z245" i="1" a="1"/>
  <c r="Z245" i="1" s="1"/>
  <c r="Z191" i="1" a="1"/>
  <c r="Z191" i="1" s="1"/>
  <c r="Z179" i="1" a="1"/>
  <c r="Z179" i="1" s="1"/>
  <c r="Z155" i="1" a="1"/>
  <c r="Z155" i="1" s="1"/>
  <c r="Z99" i="1" a="1"/>
  <c r="Z99" i="1" s="1"/>
  <c r="X334" i="1" a="1"/>
  <c r="X334" i="1" s="1"/>
  <c r="X308" i="1" a="1"/>
  <c r="X308" i="1" s="1"/>
  <c r="X298" i="1" a="1"/>
  <c r="X298" i="1" s="1"/>
  <c r="X290" i="1" a="1"/>
  <c r="X290" i="1" s="1"/>
  <c r="X264" i="1" a="1"/>
  <c r="X264" i="1" s="1"/>
  <c r="X257" i="1" a="1"/>
  <c r="X257" i="1" s="1"/>
  <c r="X226" i="1" a="1"/>
  <c r="X226" i="1" s="1"/>
  <c r="X213" i="1" a="1"/>
  <c r="X213" i="1" s="1"/>
  <c r="X193" i="1" a="1"/>
  <c r="X193" i="1" s="1"/>
  <c r="X180" i="1" a="1"/>
  <c r="X180" i="1" s="1"/>
  <c r="X174" i="1" a="1"/>
  <c r="X174" i="1" s="1"/>
  <c r="X148" i="1" a="1"/>
  <c r="X148" i="1" s="1"/>
  <c r="X100" i="1" a="1"/>
  <c r="X100" i="1" s="1"/>
  <c r="V333" i="1" a="1"/>
  <c r="V333" i="1" s="1"/>
  <c r="V322" i="1" a="1"/>
  <c r="V322" i="1" s="1"/>
  <c r="V307" i="1" a="1"/>
  <c r="V307" i="1" s="1"/>
  <c r="V297" i="1" a="1"/>
  <c r="V297" i="1" s="1"/>
  <c r="V289" i="1" a="1"/>
  <c r="V289" i="1" s="1"/>
  <c r="V263" i="1" a="1"/>
  <c r="V263" i="1" s="1"/>
  <c r="V256" i="1" a="1"/>
  <c r="V256" i="1" s="1"/>
  <c r="V253" i="1" a="1"/>
  <c r="V253" i="1" s="1"/>
  <c r="V245" i="1" a="1"/>
  <c r="V245" i="1" s="1"/>
  <c r="V225" i="1" a="1"/>
  <c r="V225" i="1" s="1"/>
  <c r="V212" i="1" a="1"/>
  <c r="V212" i="1" s="1"/>
  <c r="V192" i="1" a="1"/>
  <c r="V192" i="1" s="1"/>
  <c r="V173" i="1" a="1"/>
  <c r="V173" i="1" s="1"/>
  <c r="V147" i="1" a="1"/>
  <c r="V147" i="1" s="1"/>
  <c r="V99" i="1" a="1"/>
  <c r="V99" i="1" s="1"/>
  <c r="T332" i="1" a="1"/>
  <c r="T332" i="1" s="1"/>
  <c r="T321" i="1" a="1"/>
  <c r="T321" i="1" s="1"/>
  <c r="T306" i="1" a="1"/>
  <c r="T306" i="1" s="1"/>
  <c r="T304" i="1" a="1"/>
  <c r="T304" i="1" s="1"/>
  <c r="T296" i="1" a="1"/>
  <c r="T296" i="1" s="1"/>
  <c r="T277" i="1" a="1"/>
  <c r="T277" i="1" s="1"/>
  <c r="T261" i="1" a="1"/>
  <c r="T261" i="1" s="1"/>
  <c r="T255" i="1" a="1"/>
  <c r="T255" i="1" s="1"/>
  <c r="T252" i="1" a="1"/>
  <c r="T252" i="1" s="1"/>
  <c r="T243" i="1" a="1"/>
  <c r="T243" i="1" s="1"/>
  <c r="T224" i="1" a="1"/>
  <c r="T224" i="1" s="1"/>
  <c r="T191" i="1" a="1"/>
  <c r="T191" i="1" s="1"/>
  <c r="T172" i="1" a="1"/>
  <c r="T172" i="1" s="1"/>
  <c r="T140" i="1" a="1"/>
  <c r="T140" i="1" s="1"/>
  <c r="T98" i="1" a="1"/>
  <c r="T98" i="1" s="1"/>
  <c r="R331" i="1" a="1"/>
  <c r="R331" i="1" s="1"/>
  <c r="R318" i="1" a="1"/>
  <c r="R318" i="1" s="1"/>
  <c r="R305" i="1" a="1"/>
  <c r="R305" i="1" s="1"/>
  <c r="R303" i="1" a="1"/>
  <c r="R303" i="1" s="1"/>
  <c r="AF268" i="1" a="1"/>
  <c r="AF268" i="1" s="1"/>
  <c r="AF222" i="1" a="1"/>
  <c r="AF222" i="1" s="1"/>
  <c r="AD301" i="1" a="1"/>
  <c r="AD301" i="1" s="1"/>
  <c r="AD138" i="1" a="1"/>
  <c r="AD138" i="1" s="1"/>
  <c r="AB292" i="1" a="1"/>
  <c r="AB292" i="1" s="1"/>
  <c r="AB215" i="1" a="1"/>
  <c r="AB215" i="1" s="1"/>
  <c r="Z335" i="1" a="1"/>
  <c r="Z335" i="1" s="1"/>
  <c r="Z291" i="1" a="1"/>
  <c r="Z291" i="1" s="1"/>
  <c r="Z227" i="1" a="1"/>
  <c r="Z227" i="1" s="1"/>
  <c r="Z190" i="1" a="1"/>
  <c r="Z190" i="1" s="1"/>
  <c r="Z177" i="1" a="1"/>
  <c r="Z177" i="1" s="1"/>
  <c r="Z148" i="1" a="1"/>
  <c r="Z148" i="1" s="1"/>
  <c r="Z98" i="1" a="1"/>
  <c r="Z98" i="1" s="1"/>
  <c r="X333" i="1" a="1"/>
  <c r="X333" i="1" s="1"/>
  <c r="X322" i="1" a="1"/>
  <c r="X322" i="1" s="1"/>
  <c r="X307" i="1" a="1"/>
  <c r="X307" i="1" s="1"/>
  <c r="X297" i="1" a="1"/>
  <c r="X297" i="1" s="1"/>
  <c r="X289" i="1" a="1"/>
  <c r="X289" i="1" s="1"/>
  <c r="X263" i="1" a="1"/>
  <c r="X263" i="1" s="1"/>
  <c r="X256" i="1" a="1"/>
  <c r="X256" i="1" s="1"/>
  <c r="X253" i="1" a="1"/>
  <c r="X253" i="1" s="1"/>
  <c r="X245" i="1" a="1"/>
  <c r="X245" i="1" s="1"/>
  <c r="X225" i="1" a="1"/>
  <c r="X225" i="1" s="1"/>
  <c r="X212" i="1" a="1"/>
  <c r="X212" i="1" s="1"/>
  <c r="X192" i="1" a="1"/>
  <c r="X192" i="1" s="1"/>
  <c r="X173" i="1" a="1"/>
  <c r="X173" i="1" s="1"/>
  <c r="X147" i="1" a="1"/>
  <c r="X147" i="1" s="1"/>
  <c r="X99" i="1" a="1"/>
  <c r="X99" i="1" s="1"/>
  <c r="V332" i="1" a="1"/>
  <c r="V332" i="1" s="1"/>
  <c r="V321" i="1" a="1"/>
  <c r="V321" i="1" s="1"/>
  <c r="V306" i="1" a="1"/>
  <c r="V306" i="1" s="1"/>
  <c r="V304" i="1" a="1"/>
  <c r="V304" i="1" s="1"/>
  <c r="V296" i="1" a="1"/>
  <c r="V296" i="1" s="1"/>
  <c r="V277" i="1" a="1"/>
  <c r="V277" i="1" s="1"/>
  <c r="V261" i="1" a="1"/>
  <c r="V261" i="1" s="1"/>
  <c r="V255" i="1" a="1"/>
  <c r="V255" i="1" s="1"/>
  <c r="V252" i="1" a="1"/>
  <c r="V252" i="1" s="1"/>
  <c r="V243" i="1" a="1"/>
  <c r="V243" i="1" s="1"/>
  <c r="V224" i="1" a="1"/>
  <c r="V224" i="1" s="1"/>
  <c r="V191" i="1" a="1"/>
  <c r="V191" i="1" s="1"/>
  <c r="V172" i="1" a="1"/>
  <c r="V172" i="1" s="1"/>
  <c r="V140" i="1" a="1"/>
  <c r="V140" i="1" s="1"/>
  <c r="V98" i="1" a="1"/>
  <c r="V98" i="1" s="1"/>
  <c r="T331" i="1" a="1"/>
  <c r="T331" i="1" s="1"/>
  <c r="T318" i="1" a="1"/>
  <c r="T318" i="1" s="1"/>
  <c r="T305" i="1" a="1"/>
  <c r="T305" i="1" s="1"/>
  <c r="T303" i="1" a="1"/>
  <c r="T303" i="1" s="1"/>
  <c r="T295" i="1" a="1"/>
  <c r="T295" i="1" s="1"/>
  <c r="T269" i="1" a="1"/>
  <c r="T269" i="1" s="1"/>
  <c r="T260" i="1" a="1"/>
  <c r="T260" i="1" s="1"/>
  <c r="T254" i="1" a="1"/>
  <c r="T254" i="1" s="1"/>
  <c r="T250" i="1" a="1"/>
  <c r="T250" i="1" s="1"/>
  <c r="T238" i="1" a="1"/>
  <c r="T238" i="1" s="1"/>
  <c r="T205" i="1" a="1"/>
  <c r="T205" i="1" s="1"/>
  <c r="T190" i="1" a="1"/>
  <c r="T190" i="1" s="1"/>
  <c r="T179" i="1" a="1"/>
  <c r="T179" i="1" s="1"/>
  <c r="T171" i="1" a="1"/>
  <c r="T171" i="1" s="1"/>
  <c r="T97" i="1" a="1"/>
  <c r="T97" i="1" s="1"/>
  <c r="R317" i="1" a="1"/>
  <c r="R317" i="1" s="1"/>
  <c r="R302" i="1" a="1"/>
  <c r="R302" i="1" s="1"/>
  <c r="R294" i="1" a="1"/>
  <c r="R294" i="1" s="1"/>
  <c r="R268" i="1" a="1"/>
  <c r="R268" i="1" s="1"/>
  <c r="AH173" i="1" a="1"/>
  <c r="AH173" i="1" s="1"/>
  <c r="AF317" i="1" a="1"/>
  <c r="AF317" i="1" s="1"/>
  <c r="AF204" i="1" a="1"/>
  <c r="AF204" i="1" s="1"/>
  <c r="AD293" i="1" a="1"/>
  <c r="AD293" i="1" s="1"/>
  <c r="AD236" i="1" a="1"/>
  <c r="AD236" i="1" s="1"/>
  <c r="AB266" i="1" a="1"/>
  <c r="AB266" i="1" s="1"/>
  <c r="AB202" i="1" a="1"/>
  <c r="AB202" i="1" s="1"/>
  <c r="Z265" i="1" a="1"/>
  <c r="Z265" i="1" s="1"/>
  <c r="Z225" i="1" a="1"/>
  <c r="Z225" i="1" s="1"/>
  <c r="Z175" i="1" a="1"/>
  <c r="Z175" i="1" s="1"/>
  <c r="Z147" i="1" a="1"/>
  <c r="Z147" i="1" s="1"/>
  <c r="Z97" i="1" a="1"/>
  <c r="Z97" i="1" s="1"/>
  <c r="X332" i="1" a="1"/>
  <c r="X332" i="1" s="1"/>
  <c r="X321" i="1" a="1"/>
  <c r="X321" i="1" s="1"/>
  <c r="X306" i="1" a="1"/>
  <c r="X306" i="1" s="1"/>
  <c r="X304" i="1" a="1"/>
  <c r="X304" i="1" s="1"/>
  <c r="X296" i="1" a="1"/>
  <c r="X296" i="1" s="1"/>
  <c r="X277" i="1" a="1"/>
  <c r="X277" i="1" s="1"/>
  <c r="X261" i="1" a="1"/>
  <c r="X261" i="1" s="1"/>
  <c r="X255" i="1" a="1"/>
  <c r="X255" i="1" s="1"/>
  <c r="X252" i="1" a="1"/>
  <c r="X252" i="1" s="1"/>
  <c r="X243" i="1" a="1"/>
  <c r="X243" i="1" s="1"/>
  <c r="X224" i="1" a="1"/>
  <c r="X224" i="1" s="1"/>
  <c r="X191" i="1" a="1"/>
  <c r="X191" i="1" s="1"/>
  <c r="X172" i="1" a="1"/>
  <c r="X172" i="1" s="1"/>
  <c r="X140" i="1" a="1"/>
  <c r="X140" i="1" s="1"/>
  <c r="X98" i="1" a="1"/>
  <c r="X98" i="1" s="1"/>
  <c r="V331" i="1" a="1"/>
  <c r="V331" i="1" s="1"/>
  <c r="V318" i="1" a="1"/>
  <c r="V318" i="1" s="1"/>
  <c r="V305" i="1" a="1"/>
  <c r="V305" i="1" s="1"/>
  <c r="V303" i="1" a="1"/>
  <c r="V303" i="1" s="1"/>
  <c r="V295" i="1" a="1"/>
  <c r="V295" i="1" s="1"/>
  <c r="V269" i="1" a="1"/>
  <c r="V269" i="1" s="1"/>
  <c r="V260" i="1" a="1"/>
  <c r="V260" i="1" s="1"/>
  <c r="V254" i="1" a="1"/>
  <c r="V254" i="1" s="1"/>
  <c r="V250" i="1" a="1"/>
  <c r="V250" i="1" s="1"/>
  <c r="V238" i="1" a="1"/>
  <c r="V238" i="1" s="1"/>
  <c r="V205" i="1" a="1"/>
  <c r="V205" i="1" s="1"/>
  <c r="V190" i="1" a="1"/>
  <c r="V190" i="1" s="1"/>
  <c r="V179" i="1" a="1"/>
  <c r="V179" i="1" s="1"/>
  <c r="V171" i="1" a="1"/>
  <c r="V171" i="1" s="1"/>
  <c r="V97" i="1" a="1"/>
  <c r="V97" i="1" s="1"/>
  <c r="T317" i="1" a="1"/>
  <c r="T317" i="1" s="1"/>
  <c r="T302" i="1" a="1"/>
  <c r="T302" i="1" s="1"/>
  <c r="T294" i="1" a="1"/>
  <c r="T294" i="1" s="1"/>
  <c r="T268" i="1" a="1"/>
  <c r="T268" i="1" s="1"/>
  <c r="T249" i="1" a="1"/>
  <c r="T249" i="1" s="1"/>
  <c r="T237" i="1" a="1"/>
  <c r="T237" i="1" s="1"/>
  <c r="T222" i="1" a="1"/>
  <c r="T222" i="1" s="1"/>
  <c r="T204" i="1" a="1"/>
  <c r="T204" i="1" s="1"/>
  <c r="T178" i="1" a="1"/>
  <c r="T178" i="1" s="1"/>
  <c r="T170" i="1" a="1"/>
  <c r="T170" i="1" s="1"/>
  <c r="T139" i="1" a="1"/>
  <c r="T139" i="1" s="1"/>
  <c r="T96" i="1" a="1"/>
  <c r="T96" i="1" s="1"/>
  <c r="R316" i="1" a="1"/>
  <c r="R316" i="1" s="1"/>
  <c r="R301" i="1" a="1"/>
  <c r="R301" i="1" s="1"/>
  <c r="R293" i="1" a="1"/>
  <c r="R293" i="1" s="1"/>
  <c r="R267" i="1" a="1"/>
  <c r="R267" i="1" s="1"/>
  <c r="R259" i="1" a="1"/>
  <c r="R259" i="1" s="1"/>
  <c r="R248" i="1" a="1"/>
  <c r="R248" i="1" s="1"/>
  <c r="R236" i="1" a="1"/>
  <c r="R236" i="1" s="1"/>
  <c r="R216" i="1" a="1"/>
  <c r="R216" i="1" s="1"/>
  <c r="AH308" i="1" a="1"/>
  <c r="AH308" i="1" s="1"/>
  <c r="AD267" i="1" a="1"/>
  <c r="AD267" i="1" s="1"/>
  <c r="AD216" i="1" a="1"/>
  <c r="AD216" i="1" s="1"/>
  <c r="AB258" i="1" a="1"/>
  <c r="AB258" i="1" s="1"/>
  <c r="Z214" i="1" a="1"/>
  <c r="Z214" i="1" s="1"/>
  <c r="Z174" i="1" a="1"/>
  <c r="Z174" i="1" s="1"/>
  <c r="Z140" i="1" a="1"/>
  <c r="Z140" i="1" s="1"/>
  <c r="X331" i="1" a="1"/>
  <c r="X331" i="1" s="1"/>
  <c r="X318" i="1" a="1"/>
  <c r="X318" i="1" s="1"/>
  <c r="X305" i="1" a="1"/>
  <c r="X305" i="1" s="1"/>
  <c r="X303" i="1" a="1"/>
  <c r="X303" i="1" s="1"/>
  <c r="X295" i="1" a="1"/>
  <c r="X295" i="1" s="1"/>
  <c r="X269" i="1" a="1"/>
  <c r="X269" i="1" s="1"/>
  <c r="X260" i="1" a="1"/>
  <c r="X260" i="1" s="1"/>
  <c r="X254" i="1" a="1"/>
  <c r="X254" i="1" s="1"/>
  <c r="X250" i="1" a="1"/>
  <c r="X250" i="1" s="1"/>
  <c r="X238" i="1" a="1"/>
  <c r="X238" i="1" s="1"/>
  <c r="X205" i="1" a="1"/>
  <c r="X205" i="1" s="1"/>
  <c r="X190" i="1" a="1"/>
  <c r="X190" i="1" s="1"/>
  <c r="X179" i="1" a="1"/>
  <c r="X179" i="1" s="1"/>
  <c r="X171" i="1" a="1"/>
  <c r="X171" i="1" s="1"/>
  <c r="X97" i="1" a="1"/>
  <c r="X97" i="1" s="1"/>
  <c r="V317" i="1" a="1"/>
  <c r="V317" i="1" s="1"/>
  <c r="V302" i="1" a="1"/>
  <c r="V302" i="1" s="1"/>
  <c r="V294" i="1" a="1"/>
  <c r="V294" i="1" s="1"/>
  <c r="V268" i="1" a="1"/>
  <c r="V268" i="1" s="1"/>
  <c r="V249" i="1" a="1"/>
  <c r="V249" i="1" s="1"/>
  <c r="V237" i="1" a="1"/>
  <c r="V237" i="1" s="1"/>
  <c r="V222" i="1" a="1"/>
  <c r="V222" i="1" s="1"/>
  <c r="V204" i="1" a="1"/>
  <c r="V204" i="1" s="1"/>
  <c r="V178" i="1" a="1"/>
  <c r="V178" i="1" s="1"/>
  <c r="V170" i="1" a="1"/>
  <c r="V170" i="1" s="1"/>
  <c r="V139" i="1" a="1"/>
  <c r="V139" i="1" s="1"/>
  <c r="V96" i="1" a="1"/>
  <c r="V96" i="1" s="1"/>
  <c r="T316" i="1" a="1"/>
  <c r="T316" i="1" s="1"/>
  <c r="T301" i="1" a="1"/>
  <c r="T301" i="1" s="1"/>
  <c r="T293" i="1" a="1"/>
  <c r="T293" i="1" s="1"/>
  <c r="T267" i="1" a="1"/>
  <c r="T267" i="1" s="1"/>
  <c r="T259" i="1" a="1"/>
  <c r="T259" i="1" s="1"/>
  <c r="T248" i="1" a="1"/>
  <c r="T248" i="1" s="1"/>
  <c r="T236" i="1" a="1"/>
  <c r="T236" i="1" s="1"/>
  <c r="T216" i="1" a="1"/>
  <c r="T216" i="1" s="1"/>
  <c r="T203" i="1" a="1"/>
  <c r="T203" i="1" s="1"/>
  <c r="T177" i="1" a="1"/>
  <c r="T177" i="1" s="1"/>
  <c r="T169" i="1" a="1"/>
  <c r="T169" i="1" s="1"/>
  <c r="T138" i="1" a="1"/>
  <c r="T138" i="1" s="1"/>
  <c r="R300" i="1" a="1"/>
  <c r="R300" i="1" s="1"/>
  <c r="R292" i="1" a="1"/>
  <c r="R292" i="1" s="1"/>
  <c r="R266" i="1" a="1"/>
  <c r="R266" i="1" s="1"/>
  <c r="R258" i="1" a="1"/>
  <c r="R258" i="1" s="1"/>
  <c r="R247" i="1" a="1"/>
  <c r="R247" i="1" s="1"/>
  <c r="R235" i="1" a="1"/>
  <c r="R235" i="1" s="1"/>
  <c r="R215" i="1" a="1"/>
  <c r="R215" i="1" s="1"/>
  <c r="R202" i="1" a="1"/>
  <c r="R202" i="1" s="1"/>
  <c r="R189" i="1" a="1"/>
  <c r="R189" i="1" s="1"/>
  <c r="R176" i="1" a="1"/>
  <c r="R176" i="1" s="1"/>
  <c r="R168" i="1" a="1"/>
  <c r="R168" i="1" s="1"/>
  <c r="R137" i="1" a="1"/>
  <c r="R137" i="1" s="1"/>
  <c r="AF178" i="1" a="1"/>
  <c r="AF178" i="1" s="1"/>
  <c r="AD316" i="1" a="1"/>
  <c r="AD316" i="1" s="1"/>
  <c r="AD259" i="1" a="1"/>
  <c r="AD259" i="1" s="1"/>
  <c r="AD203" i="1" a="1"/>
  <c r="AD203" i="1" s="1"/>
  <c r="AB189" i="1" a="1"/>
  <c r="AB189" i="1" s="1"/>
  <c r="Z212" i="1" a="1"/>
  <c r="Z212" i="1" s="1"/>
  <c r="Z181" i="1" a="1"/>
  <c r="Z181" i="1" s="1"/>
  <c r="Z173" i="1" a="1"/>
  <c r="Z173" i="1" s="1"/>
  <c r="X317" i="1" a="1"/>
  <c r="X317" i="1" s="1"/>
  <c r="X302" i="1" a="1"/>
  <c r="X302" i="1" s="1"/>
  <c r="X294" i="1" a="1"/>
  <c r="X294" i="1" s="1"/>
  <c r="X268" i="1" a="1"/>
  <c r="X268" i="1" s="1"/>
  <c r="X249" i="1" a="1"/>
  <c r="X249" i="1" s="1"/>
  <c r="X237" i="1" a="1"/>
  <c r="X237" i="1" s="1"/>
  <c r="X222" i="1" a="1"/>
  <c r="X222" i="1" s="1"/>
  <c r="X204" i="1" a="1"/>
  <c r="X204" i="1" s="1"/>
  <c r="X178" i="1" a="1"/>
  <c r="X178" i="1" s="1"/>
  <c r="X170" i="1" a="1"/>
  <c r="X170" i="1" s="1"/>
  <c r="X139" i="1" a="1"/>
  <c r="X139" i="1" s="1"/>
  <c r="X96" i="1" a="1"/>
  <c r="X96" i="1" s="1"/>
  <c r="V316" i="1" a="1"/>
  <c r="V316" i="1" s="1"/>
  <c r="V301" i="1" a="1"/>
  <c r="V301" i="1" s="1"/>
  <c r="V293" i="1" a="1"/>
  <c r="V293" i="1" s="1"/>
  <c r="V267" i="1" a="1"/>
  <c r="V267" i="1" s="1"/>
  <c r="V259" i="1" a="1"/>
  <c r="V259" i="1" s="1"/>
  <c r="V248" i="1" a="1"/>
  <c r="V248" i="1" s="1"/>
  <c r="V236" i="1" a="1"/>
  <c r="V236" i="1" s="1"/>
  <c r="V216" i="1" a="1"/>
  <c r="V216" i="1" s="1"/>
  <c r="V203" i="1" a="1"/>
  <c r="V203" i="1" s="1"/>
  <c r="V177" i="1" a="1"/>
  <c r="V177" i="1" s="1"/>
  <c r="V169" i="1" a="1"/>
  <c r="V169" i="1" s="1"/>
  <c r="V138" i="1" a="1"/>
  <c r="V138" i="1" s="1"/>
  <c r="T300" i="1" a="1"/>
  <c r="T300" i="1" s="1"/>
  <c r="T292" i="1" a="1"/>
  <c r="T292" i="1" s="1"/>
  <c r="T266" i="1" a="1"/>
  <c r="T266" i="1" s="1"/>
  <c r="T258" i="1" a="1"/>
  <c r="T258" i="1" s="1"/>
  <c r="T247" i="1" a="1"/>
  <c r="T247" i="1" s="1"/>
  <c r="T235" i="1" a="1"/>
  <c r="T235" i="1" s="1"/>
  <c r="T215" i="1" a="1"/>
  <c r="T215" i="1" s="1"/>
  <c r="T202" i="1" a="1"/>
  <c r="T202" i="1" s="1"/>
  <c r="T189" i="1" a="1"/>
  <c r="T189" i="1" s="1"/>
  <c r="T176" i="1" a="1"/>
  <c r="T176" i="1" s="1"/>
  <c r="T168" i="1" a="1"/>
  <c r="T168" i="1" s="1"/>
  <c r="T137" i="1" a="1"/>
  <c r="T137" i="1" s="1"/>
  <c r="R299" i="1" a="1"/>
  <c r="R299" i="1" s="1"/>
  <c r="R291" i="1" a="1"/>
  <c r="R291" i="1" s="1"/>
  <c r="R265" i="1" a="1"/>
  <c r="R265" i="1" s="1"/>
  <c r="AL318" i="1" a="1"/>
  <c r="AL318" i="1" s="1"/>
  <c r="AJ246" i="1" a="1"/>
  <c r="AJ246" i="1" s="1"/>
  <c r="AF170" i="1" a="1"/>
  <c r="AF170" i="1" s="1"/>
  <c r="AB176" i="1" a="1"/>
  <c r="AB176" i="1" s="1"/>
  <c r="Z205" i="1" a="1"/>
  <c r="Z205" i="1" s="1"/>
  <c r="Z180" i="1" a="1"/>
  <c r="Z180" i="1" s="1"/>
  <c r="Z172" i="1" a="1"/>
  <c r="Z172" i="1" s="1"/>
  <c r="Z138" i="1" a="1"/>
  <c r="Z138" i="1" s="1"/>
  <c r="X316" i="1" a="1"/>
  <c r="X316" i="1" s="1"/>
  <c r="X301" i="1" a="1"/>
  <c r="X301" i="1" s="1"/>
  <c r="X293" i="1" a="1"/>
  <c r="X293" i="1" s="1"/>
  <c r="X267" i="1" a="1"/>
  <c r="X267" i="1" s="1"/>
  <c r="X259" i="1" a="1"/>
  <c r="X259" i="1" s="1"/>
  <c r="X248" i="1" a="1"/>
  <c r="X248" i="1" s="1"/>
  <c r="X236" i="1" a="1"/>
  <c r="X236" i="1" s="1"/>
  <c r="X216" i="1" a="1"/>
  <c r="X216" i="1" s="1"/>
  <c r="X203" i="1" a="1"/>
  <c r="X203" i="1" s="1"/>
  <c r="X177" i="1" a="1"/>
  <c r="X177" i="1" s="1"/>
  <c r="X169" i="1" a="1"/>
  <c r="X169" i="1" s="1"/>
  <c r="X138" i="1" a="1"/>
  <c r="X138" i="1" s="1"/>
  <c r="V300" i="1" a="1"/>
  <c r="V300" i="1" s="1"/>
  <c r="V292" i="1" a="1"/>
  <c r="V292" i="1" s="1"/>
  <c r="V266" i="1" a="1"/>
  <c r="V266" i="1" s="1"/>
  <c r="V258" i="1" a="1"/>
  <c r="V258" i="1" s="1"/>
  <c r="V247" i="1" a="1"/>
  <c r="V247" i="1" s="1"/>
  <c r="V235" i="1" a="1"/>
  <c r="V235" i="1" s="1"/>
  <c r="V215" i="1" a="1"/>
  <c r="V215" i="1" s="1"/>
  <c r="V202" i="1" a="1"/>
  <c r="V202" i="1" s="1"/>
  <c r="V189" i="1" a="1"/>
  <c r="V189" i="1" s="1"/>
  <c r="V176" i="1" a="1"/>
  <c r="V176" i="1" s="1"/>
  <c r="V168" i="1" a="1"/>
  <c r="V168" i="1" s="1"/>
  <c r="V137" i="1" a="1"/>
  <c r="V137" i="1" s="1"/>
  <c r="T335" i="1" a="1"/>
  <c r="T335" i="1" s="1"/>
  <c r="T299" i="1" a="1"/>
  <c r="T299" i="1" s="1"/>
  <c r="T291" i="1" a="1"/>
  <c r="T291" i="1" s="1"/>
  <c r="T265" i="1" a="1"/>
  <c r="T265" i="1" s="1"/>
  <c r="T246" i="1" a="1"/>
  <c r="T246" i="1" s="1"/>
  <c r="T227" i="1" a="1"/>
  <c r="T227" i="1" s="1"/>
  <c r="T214" i="1" a="1"/>
  <c r="T214" i="1" s="1"/>
  <c r="T201" i="1" a="1"/>
  <c r="T201" i="1" s="1"/>
  <c r="T181" i="1" a="1"/>
  <c r="T181" i="1" s="1"/>
  <c r="T175" i="1" a="1"/>
  <c r="T175" i="1" s="1"/>
  <c r="T155" i="1" a="1"/>
  <c r="T155" i="1" s="1"/>
  <c r="T101" i="1" a="1"/>
  <c r="T101" i="1" s="1"/>
  <c r="R334" i="1" a="1"/>
  <c r="R334" i="1" s="1"/>
  <c r="R308" i="1" a="1"/>
  <c r="R308" i="1" s="1"/>
  <c r="R298" i="1" a="1"/>
  <c r="R298" i="1" s="1"/>
  <c r="AL168" i="1" a="1"/>
  <c r="AL168" i="1" s="1"/>
  <c r="AF249" i="1" a="1"/>
  <c r="AF249" i="1" s="1"/>
  <c r="AF139" i="1" a="1"/>
  <c r="AF139" i="1" s="1"/>
  <c r="AB247" i="1" a="1"/>
  <c r="AB247" i="1" s="1"/>
  <c r="AB168" i="1" a="1"/>
  <c r="AB168" i="1" s="1"/>
  <c r="Z246" i="1" a="1"/>
  <c r="Z246" i="1" s="1"/>
  <c r="Z201" i="1" a="1"/>
  <c r="Z201" i="1" s="1"/>
  <c r="Z171" i="1" a="1"/>
  <c r="Z171" i="1" s="1"/>
  <c r="Z101" i="1" a="1"/>
  <c r="Z101" i="1" s="1"/>
  <c r="X300" i="1" a="1"/>
  <c r="X300" i="1" s="1"/>
  <c r="X292" i="1" a="1"/>
  <c r="X292" i="1" s="1"/>
  <c r="X266" i="1" a="1"/>
  <c r="X266" i="1" s="1"/>
  <c r="X258" i="1" a="1"/>
  <c r="X258" i="1" s="1"/>
  <c r="X247" i="1" a="1"/>
  <c r="X247" i="1" s="1"/>
  <c r="X235" i="1" a="1"/>
  <c r="X235" i="1" s="1"/>
  <c r="X215" i="1" a="1"/>
  <c r="X215" i="1" s="1"/>
  <c r="X202" i="1" a="1"/>
  <c r="X202" i="1" s="1"/>
  <c r="X189" i="1" a="1"/>
  <c r="X189" i="1" s="1"/>
  <c r="X176" i="1" a="1"/>
  <c r="X176" i="1" s="1"/>
  <c r="X168" i="1" a="1"/>
  <c r="X168" i="1" s="1"/>
  <c r="X137" i="1" a="1"/>
  <c r="X137" i="1" s="1"/>
  <c r="V335" i="1" a="1"/>
  <c r="V335" i="1" s="1"/>
  <c r="V299" i="1" a="1"/>
  <c r="V299" i="1" s="1"/>
  <c r="V291" i="1" a="1"/>
  <c r="V291" i="1" s="1"/>
  <c r="V265" i="1" a="1"/>
  <c r="V265" i="1" s="1"/>
  <c r="V246" i="1" a="1"/>
  <c r="V246" i="1" s="1"/>
  <c r="V227" i="1" a="1"/>
  <c r="V227" i="1" s="1"/>
  <c r="V214" i="1" a="1"/>
  <c r="V214" i="1" s="1"/>
  <c r="V201" i="1" a="1"/>
  <c r="V201" i="1" s="1"/>
  <c r="V181" i="1" a="1"/>
  <c r="V181" i="1" s="1"/>
  <c r="V175" i="1" a="1"/>
  <c r="V175" i="1" s="1"/>
  <c r="V155" i="1" a="1"/>
  <c r="V155" i="1" s="1"/>
  <c r="V101" i="1" a="1"/>
  <c r="V101" i="1" s="1"/>
  <c r="T334" i="1" a="1"/>
  <c r="T334" i="1" s="1"/>
  <c r="T308" i="1" a="1"/>
  <c r="T308" i="1" s="1"/>
  <c r="T298" i="1" a="1"/>
  <c r="T298" i="1" s="1"/>
  <c r="T290" i="1" a="1"/>
  <c r="T290" i="1" s="1"/>
  <c r="T264" i="1" a="1"/>
  <c r="T264" i="1" s="1"/>
  <c r="T257" i="1" a="1"/>
  <c r="T257" i="1" s="1"/>
  <c r="T226" i="1" a="1"/>
  <c r="T226" i="1" s="1"/>
  <c r="T213" i="1" a="1"/>
  <c r="T213" i="1" s="1"/>
  <c r="T193" i="1" a="1"/>
  <c r="T193" i="1" s="1"/>
  <c r="T180" i="1" a="1"/>
  <c r="T180" i="1" s="1"/>
  <c r="T174" i="1" a="1"/>
  <c r="T174" i="1" s="1"/>
  <c r="T148" i="1" a="1"/>
  <c r="T148" i="1" s="1"/>
  <c r="T100" i="1" a="1"/>
  <c r="T100" i="1" s="1"/>
  <c r="R333" i="1" a="1"/>
  <c r="R333" i="1" s="1"/>
  <c r="R322" i="1" a="1"/>
  <c r="R322" i="1" s="1"/>
  <c r="R307" i="1" a="1"/>
  <c r="R307" i="1" s="1"/>
  <c r="R297" i="1" a="1"/>
  <c r="R297" i="1" s="1"/>
  <c r="R289" i="1" a="1"/>
  <c r="R289" i="1" s="1"/>
  <c r="R263" i="1" a="1"/>
  <c r="R263" i="1" s="1"/>
  <c r="AF302" i="1" a="1"/>
  <c r="AF302" i="1" s="1"/>
  <c r="AF96" i="1" a="1"/>
  <c r="AF96" i="1" s="1"/>
  <c r="AD177" i="1" a="1"/>
  <c r="AD177" i="1" s="1"/>
  <c r="AB137" i="1" a="1"/>
  <c r="AB137" i="1" s="1"/>
  <c r="Z192" i="1" a="1"/>
  <c r="Z192" i="1" s="1"/>
  <c r="Z169" i="1" a="1"/>
  <c r="Z169" i="1" s="1"/>
  <c r="Z100" i="1" a="1"/>
  <c r="Z100" i="1" s="1"/>
  <c r="X335" i="1" a="1"/>
  <c r="X335" i="1" s="1"/>
  <c r="X299" i="1" a="1"/>
  <c r="X299" i="1" s="1"/>
  <c r="X291" i="1" a="1"/>
  <c r="X291" i="1" s="1"/>
  <c r="X265" i="1" a="1"/>
  <c r="X265" i="1" s="1"/>
  <c r="X246" i="1" a="1"/>
  <c r="X246" i="1" s="1"/>
  <c r="X227" i="1" a="1"/>
  <c r="X227" i="1" s="1"/>
  <c r="X214" i="1" a="1"/>
  <c r="X214" i="1" s="1"/>
  <c r="X201" i="1" a="1"/>
  <c r="X201" i="1" s="1"/>
  <c r="X181" i="1" a="1"/>
  <c r="X181" i="1" s="1"/>
  <c r="X175" i="1" a="1"/>
  <c r="X175" i="1" s="1"/>
  <c r="X155" i="1" a="1"/>
  <c r="X155" i="1" s="1"/>
  <c r="X101" i="1" a="1"/>
  <c r="X101" i="1" s="1"/>
  <c r="V334" i="1" a="1"/>
  <c r="V334" i="1" s="1"/>
  <c r="V308" i="1" a="1"/>
  <c r="V308" i="1" s="1"/>
  <c r="V298" i="1" a="1"/>
  <c r="V298" i="1" s="1"/>
  <c r="V290" i="1" a="1"/>
  <c r="V290" i="1" s="1"/>
  <c r="V264" i="1" a="1"/>
  <c r="V264" i="1" s="1"/>
  <c r="V257" i="1" a="1"/>
  <c r="V257" i="1" s="1"/>
  <c r="V226" i="1" a="1"/>
  <c r="V226" i="1" s="1"/>
  <c r="V213" i="1" a="1"/>
  <c r="V213" i="1" s="1"/>
  <c r="V193" i="1" a="1"/>
  <c r="V193" i="1" s="1"/>
  <c r="V180" i="1" a="1"/>
  <c r="V180" i="1" s="1"/>
  <c r="V174" i="1" a="1"/>
  <c r="V174" i="1" s="1"/>
  <c r="V148" i="1" a="1"/>
  <c r="V148" i="1" s="1"/>
  <c r="V100" i="1" a="1"/>
  <c r="V100" i="1" s="1"/>
  <c r="T333" i="1" a="1"/>
  <c r="T333" i="1" s="1"/>
  <c r="T322" i="1" a="1"/>
  <c r="T322" i="1" s="1"/>
  <c r="T307" i="1" a="1"/>
  <c r="T307" i="1" s="1"/>
  <c r="T297" i="1" a="1"/>
  <c r="T297" i="1" s="1"/>
  <c r="T289" i="1" a="1"/>
  <c r="T289" i="1" s="1"/>
  <c r="T263" i="1" a="1"/>
  <c r="T263" i="1" s="1"/>
  <c r="T256" i="1" a="1"/>
  <c r="T256" i="1" s="1"/>
  <c r="T253" i="1" a="1"/>
  <c r="T253" i="1" s="1"/>
  <c r="T245" i="1" a="1"/>
  <c r="T245" i="1" s="1"/>
  <c r="T225" i="1" a="1"/>
  <c r="T225" i="1" s="1"/>
  <c r="T212" i="1" a="1"/>
  <c r="T212" i="1" s="1"/>
  <c r="T192" i="1" a="1"/>
  <c r="T192" i="1" s="1"/>
  <c r="T173" i="1" a="1"/>
  <c r="T173" i="1" s="1"/>
  <c r="T147" i="1" a="1"/>
  <c r="T147" i="1" s="1"/>
  <c r="T99" i="1" a="1"/>
  <c r="T99" i="1" s="1"/>
  <c r="R332" i="1" a="1"/>
  <c r="R332" i="1" s="1"/>
  <c r="R321" i="1" a="1"/>
  <c r="R321" i="1" s="1"/>
  <c r="R306" i="1" a="1"/>
  <c r="R306" i="1" s="1"/>
  <c r="R304" i="1" a="1"/>
  <c r="R304" i="1" s="1"/>
  <c r="R296" i="1" a="1"/>
  <c r="R296" i="1" s="1"/>
  <c r="R277" i="1" a="1"/>
  <c r="R277" i="1" s="1"/>
  <c r="T153" i="2" a="1"/>
  <c r="T153" i="2" s="1"/>
  <c r="R112" i="2" a="1"/>
  <c r="R112" i="2" s="1"/>
  <c r="R153" i="2" a="1"/>
  <c r="R153" i="2" s="1"/>
  <c r="R154" i="2" a="1"/>
  <c r="R154" i="2" s="1"/>
  <c r="R148" i="2" a="1"/>
  <c r="R148" i="2" s="1"/>
  <c r="R252" i="2" a="1"/>
  <c r="R252" i="2" s="1"/>
  <c r="T148" i="2" a="1"/>
  <c r="T148" i="2" s="1"/>
  <c r="T252" i="2" a="1"/>
  <c r="T252" i="2" s="1"/>
  <c r="T154" i="2" a="1"/>
  <c r="T154" i="2" s="1"/>
  <c r="V252" i="2" a="1"/>
  <c r="V252" i="2" s="1"/>
  <c r="V148" i="2" a="1"/>
  <c r="V148" i="2" s="1"/>
  <c r="T112" i="2" a="1"/>
  <c r="T112" i="2" s="1"/>
  <c r="V153" i="2" a="1"/>
  <c r="V153" i="2" s="1"/>
  <c r="V112" i="2" a="1"/>
  <c r="V112" i="2" s="1"/>
  <c r="Z154" i="2" a="1"/>
  <c r="Z154" i="2" s="1"/>
  <c r="X154" i="2" a="1"/>
  <c r="X154" i="2" s="1"/>
  <c r="Z153" i="2" a="1"/>
  <c r="Z153" i="2" s="1"/>
  <c r="X153" i="2" a="1"/>
  <c r="X153" i="2" s="1"/>
  <c r="X112" i="2" a="1"/>
  <c r="X112" i="2" s="1"/>
  <c r="V154" i="2" a="1"/>
  <c r="V154" i="2" s="1"/>
  <c r="X252" i="2" a="1"/>
  <c r="X252" i="2" s="1"/>
  <c r="X148" i="2" a="1"/>
  <c r="X148" i="2" s="1"/>
  <c r="AB154" i="2" a="1"/>
  <c r="AB154" i="2" s="1"/>
  <c r="Z252" i="2" a="1"/>
  <c r="Z252" i="2" s="1"/>
  <c r="AB153" i="2" a="1"/>
  <c r="AB153" i="2" s="1"/>
  <c r="AB112" i="2" a="1"/>
  <c r="AB112" i="2" s="1"/>
  <c r="Z112" i="2" a="1"/>
  <c r="Z112" i="2" s="1"/>
  <c r="Z148" i="2" a="1"/>
  <c r="Z148" i="2" s="1"/>
  <c r="AB252" i="2" a="1"/>
  <c r="AB252" i="2" s="1"/>
  <c r="AB148" i="2" a="1"/>
  <c r="AB148" i="2" s="1"/>
  <c r="AD252" i="2" a="1"/>
  <c r="AD252" i="2" s="1"/>
  <c r="AD148" i="2" a="1"/>
  <c r="AD148" i="2" s="1"/>
  <c r="AD112" i="2" a="1"/>
  <c r="AD112" i="2" s="1"/>
  <c r="AH252" i="2" a="1"/>
  <c r="AH252" i="2" s="1"/>
  <c r="AH148" i="2" a="1"/>
  <c r="AH148" i="2" s="1"/>
  <c r="AF252" i="2" a="1"/>
  <c r="AF252" i="2" s="1"/>
  <c r="AF148" i="2" a="1"/>
  <c r="AF148" i="2" s="1"/>
  <c r="AD154" i="2" a="1"/>
  <c r="AD154" i="2" s="1"/>
  <c r="AD153" i="2" a="1"/>
  <c r="AD153" i="2" s="1"/>
  <c r="AF112" i="2" a="1"/>
  <c r="AF112" i="2" s="1"/>
  <c r="AH154" i="2" a="1"/>
  <c r="AH154" i="2" s="1"/>
  <c r="AH153" i="2" a="1"/>
  <c r="AH153" i="2" s="1"/>
  <c r="AJ154" i="2" a="1"/>
  <c r="AJ154" i="2" s="1"/>
  <c r="AJ153" i="2" a="1"/>
  <c r="AJ153" i="2" s="1"/>
  <c r="AJ112" i="2" a="1"/>
  <c r="AJ112" i="2" s="1"/>
  <c r="AF154" i="2" a="1"/>
  <c r="AF154" i="2" s="1"/>
  <c r="AF153" i="2" a="1"/>
  <c r="AF153" i="2" s="1"/>
  <c r="AH112" i="2" a="1"/>
  <c r="AH112" i="2" s="1"/>
  <c r="AL252" i="2" a="1"/>
  <c r="AL252" i="2" s="1"/>
  <c r="AL148" i="2" a="1"/>
  <c r="AL148" i="2" s="1"/>
  <c r="AN154" i="2" a="1"/>
  <c r="AN154" i="2" s="1"/>
  <c r="AL154" i="2" a="1"/>
  <c r="AL154" i="2" s="1"/>
  <c r="AN153" i="2" a="1"/>
  <c r="AN153" i="2" s="1"/>
  <c r="AL153" i="2" a="1"/>
  <c r="AL153" i="2" s="1"/>
  <c r="AN112" i="2" a="1"/>
  <c r="AN112" i="2" s="1"/>
  <c r="AJ148" i="2" a="1"/>
  <c r="AJ148" i="2" s="1"/>
  <c r="AL112" i="2" a="1"/>
  <c r="AL112" i="2" s="1"/>
  <c r="AJ252" i="2" a="1"/>
  <c r="AJ252" i="2" s="1"/>
  <c r="AN252" i="2" a="1"/>
  <c r="AN252" i="2" s="1"/>
  <c r="AN148" i="2" a="1"/>
  <c r="AN148" i="2" s="1"/>
  <c r="AH194" i="1" a="1"/>
  <c r="AH194" i="1" s="1"/>
  <c r="AJ194" i="1" a="1"/>
  <c r="AJ194" i="1" s="1"/>
  <c r="AL194" i="1" a="1"/>
  <c r="AL194" i="1" s="1"/>
  <c r="Z194" i="1" a="1"/>
  <c r="Z194" i="1" s="1"/>
  <c r="AB194" i="1" a="1"/>
  <c r="AB194" i="1" s="1"/>
  <c r="AD194" i="1" a="1"/>
  <c r="AD194" i="1" s="1"/>
  <c r="AF194" i="1" a="1"/>
  <c r="AF194" i="1" s="1"/>
  <c r="T194" i="1" a="1"/>
  <c r="T194" i="1" s="1"/>
  <c r="V194" i="1" a="1"/>
  <c r="V194" i="1" s="1"/>
  <c r="X194" i="1" a="1"/>
  <c r="X194" i="1" s="1"/>
  <c r="R240" i="2" a="1"/>
  <c r="R240" i="2" s="1"/>
  <c r="T239" i="2" a="1"/>
  <c r="T239" i="2" s="1"/>
  <c r="T213" i="2" a="1"/>
  <c r="T213" i="2" s="1"/>
  <c r="T249" i="2" a="1"/>
  <c r="T249" i="2" s="1"/>
  <c r="R213" i="2" a="1"/>
  <c r="R213" i="2" s="1"/>
  <c r="V240" i="2" a="1"/>
  <c r="V240" i="2" s="1"/>
  <c r="R214" i="2" a="1"/>
  <c r="R214" i="2" s="1"/>
  <c r="V214" i="2" a="1"/>
  <c r="V214" i="2" s="1"/>
  <c r="R239" i="2" a="1"/>
  <c r="R239" i="2" s="1"/>
  <c r="V239" i="2" a="1"/>
  <c r="V239" i="2" s="1"/>
  <c r="V213" i="2" a="1"/>
  <c r="V213" i="2" s="1"/>
  <c r="T214" i="2" a="1"/>
  <c r="T214" i="2" s="1"/>
  <c r="R249" i="2" a="1"/>
  <c r="R249" i="2" s="1"/>
  <c r="T240" i="2" a="1"/>
  <c r="T240" i="2" s="1"/>
  <c r="V249" i="2" a="1"/>
  <c r="V249" i="2" s="1"/>
  <c r="Z249" i="2" a="1"/>
  <c r="Z249" i="2" s="1"/>
  <c r="X249" i="2" a="1"/>
  <c r="X249" i="2" s="1"/>
  <c r="Z240" i="2" a="1"/>
  <c r="Z240" i="2" s="1"/>
  <c r="X240" i="2" a="1"/>
  <c r="X240" i="2" s="1"/>
  <c r="X214" i="2" a="1"/>
  <c r="X214" i="2" s="1"/>
  <c r="Z239" i="2" a="1"/>
  <c r="Z239" i="2" s="1"/>
  <c r="Z213" i="2" a="1"/>
  <c r="Z213" i="2" s="1"/>
  <c r="X239" i="2" a="1"/>
  <c r="X239" i="2" s="1"/>
  <c r="X213" i="2" a="1"/>
  <c r="X213" i="2" s="1"/>
  <c r="Z214" i="2" a="1"/>
  <c r="Z214" i="2" s="1"/>
  <c r="AD249" i="2" a="1"/>
  <c r="AD249" i="2" s="1"/>
  <c r="AB249" i="2" a="1"/>
  <c r="AB249" i="2" s="1"/>
  <c r="AB240" i="2" a="1"/>
  <c r="AB240" i="2" s="1"/>
  <c r="AD214" i="2" a="1"/>
  <c r="AD214" i="2" s="1"/>
  <c r="AB214" i="2" a="1"/>
  <c r="AB214" i="2" s="1"/>
  <c r="AD239" i="2" a="1"/>
  <c r="AD239" i="2" s="1"/>
  <c r="AD213" i="2" a="1"/>
  <c r="AD213" i="2" s="1"/>
  <c r="AB239" i="2" a="1"/>
  <c r="AB239" i="2" s="1"/>
  <c r="AB213" i="2" a="1"/>
  <c r="AB213" i="2" s="1"/>
  <c r="AF240" i="2" a="1"/>
  <c r="AF240" i="2" s="1"/>
  <c r="AF214" i="2" a="1"/>
  <c r="AF214" i="2" s="1"/>
  <c r="AH239" i="2" a="1"/>
  <c r="AH239" i="2" s="1"/>
  <c r="AH213" i="2" a="1"/>
  <c r="AH213" i="2" s="1"/>
  <c r="AF239" i="2" a="1"/>
  <c r="AF239" i="2" s="1"/>
  <c r="AF213" i="2" a="1"/>
  <c r="AF213" i="2" s="1"/>
  <c r="AD240" i="2" a="1"/>
  <c r="AD240" i="2" s="1"/>
  <c r="AF249" i="2" a="1"/>
  <c r="AF249" i="2" s="1"/>
  <c r="AH240" i="2" a="1"/>
  <c r="AH240" i="2" s="1"/>
  <c r="AJ249" i="2" a="1"/>
  <c r="AJ249" i="2" s="1"/>
  <c r="AJ240" i="2" a="1"/>
  <c r="AJ240" i="2" s="1"/>
  <c r="AH249" i="2" a="1"/>
  <c r="AH249" i="2" s="1"/>
  <c r="AH214" i="2" a="1"/>
  <c r="AH214" i="2" s="1"/>
  <c r="AJ214" i="2" a="1"/>
  <c r="AJ214" i="2" s="1"/>
  <c r="AL239" i="2" a="1"/>
  <c r="AL239" i="2" s="1"/>
  <c r="AJ239" i="2" a="1"/>
  <c r="AJ239" i="2" s="1"/>
  <c r="AJ213" i="2" a="1"/>
  <c r="AJ213" i="2" s="1"/>
  <c r="AN249" i="2" a="1"/>
  <c r="AN249" i="2" s="1"/>
  <c r="AN240" i="2" a="1"/>
  <c r="AN240" i="2" s="1"/>
  <c r="AN214" i="2" a="1"/>
  <c r="AN214" i="2" s="1"/>
  <c r="AL249" i="2" a="1"/>
  <c r="AL249" i="2" s="1"/>
  <c r="AL214" i="2" a="1"/>
  <c r="AL214" i="2" s="1"/>
  <c r="AN239" i="2" a="1"/>
  <c r="AN239" i="2" s="1"/>
  <c r="AN213" i="2" a="1"/>
  <c r="AN213" i="2" s="1"/>
  <c r="AL240" i="2" a="1"/>
  <c r="AL240" i="2" s="1"/>
  <c r="AL213" i="2" a="1"/>
  <c r="AL213" i="2" s="1"/>
  <c r="AH379" i="1" a="1"/>
  <c r="AH379" i="1" s="1"/>
  <c r="AJ379" i="1" a="1"/>
  <c r="AJ379" i="1" s="1"/>
  <c r="AL379" i="1" a="1"/>
  <c r="AL379" i="1" s="1"/>
  <c r="AB379" i="1" a="1"/>
  <c r="AB379" i="1" s="1"/>
  <c r="AD379" i="1" a="1"/>
  <c r="AD379" i="1" s="1"/>
  <c r="AF379" i="1" a="1"/>
  <c r="AF379" i="1" s="1"/>
  <c r="T379" i="1" a="1"/>
  <c r="T379" i="1" s="1"/>
  <c r="V379" i="1" a="1"/>
  <c r="V379" i="1" s="1"/>
  <c r="X379" i="1" a="1"/>
  <c r="X379" i="1" s="1"/>
  <c r="Z379" i="1" a="1"/>
  <c r="Z379" i="1" s="1"/>
  <c r="R40" i="2" a="1"/>
  <c r="R40" i="2" s="1"/>
  <c r="R19" i="2" a="1"/>
  <c r="R19" i="2" s="1"/>
  <c r="R59" i="2" a="1"/>
  <c r="R59" i="2" s="1"/>
  <c r="V40" i="2" a="1"/>
  <c r="V40" i="2" s="1"/>
  <c r="T40" i="2" a="1"/>
  <c r="T40" i="2" s="1"/>
  <c r="V262" i="2" a="1"/>
  <c r="V262" i="2" s="1"/>
  <c r="R262" i="2" a="1"/>
  <c r="R262" i="2" s="1"/>
  <c r="T59" i="2" a="1"/>
  <c r="T59" i="2" s="1"/>
  <c r="T19" i="2" a="1"/>
  <c r="T19" i="2" s="1"/>
  <c r="Z59" i="2" a="1"/>
  <c r="Z59" i="2" s="1"/>
  <c r="Z19" i="2" a="1"/>
  <c r="Z19" i="2" s="1"/>
  <c r="X59" i="2" a="1"/>
  <c r="X59" i="2" s="1"/>
  <c r="X19" i="2" a="1"/>
  <c r="X19" i="2" s="1"/>
  <c r="T262" i="2" a="1"/>
  <c r="T262" i="2" s="1"/>
  <c r="V59" i="2" a="1"/>
  <c r="V59" i="2" s="1"/>
  <c r="V19" i="2" a="1"/>
  <c r="V19" i="2" s="1"/>
  <c r="X40" i="2" a="1"/>
  <c r="X40" i="2" s="1"/>
  <c r="X262" i="2" a="1"/>
  <c r="X262" i="2" s="1"/>
  <c r="AB59" i="2" a="1"/>
  <c r="AB59" i="2" s="1"/>
  <c r="AB19" i="2" a="1"/>
  <c r="AB19" i="2" s="1"/>
  <c r="AB40" i="2" a="1"/>
  <c r="AB40" i="2" s="1"/>
  <c r="AD262" i="2" a="1"/>
  <c r="AD262" i="2" s="1"/>
  <c r="Z40" i="2" a="1"/>
  <c r="Z40" i="2" s="1"/>
  <c r="AB262" i="2" a="1"/>
  <c r="AB262" i="2" s="1"/>
  <c r="AD59" i="2" a="1"/>
  <c r="AD59" i="2" s="1"/>
  <c r="AF40" i="2" a="1"/>
  <c r="AF40" i="2" s="1"/>
  <c r="AH262" i="2" a="1"/>
  <c r="AH262" i="2" s="1"/>
  <c r="AD40" i="2" a="1"/>
  <c r="AD40" i="2" s="1"/>
  <c r="AF262" i="2" a="1"/>
  <c r="AF262" i="2" s="1"/>
  <c r="AD19" i="2" a="1"/>
  <c r="AD19" i="2" s="1"/>
  <c r="Z262" i="2" a="1"/>
  <c r="Z262" i="2" s="1"/>
  <c r="AF19" i="2" a="1"/>
  <c r="AF19" i="2" s="1"/>
  <c r="AF59" i="2" a="1"/>
  <c r="AF59" i="2" s="1"/>
  <c r="AJ59" i="2" a="1"/>
  <c r="AJ59" i="2" s="1"/>
  <c r="AJ19" i="2" a="1"/>
  <c r="AJ19" i="2" s="1"/>
  <c r="AH59" i="2" a="1"/>
  <c r="AH59" i="2" s="1"/>
  <c r="AH19" i="2" a="1"/>
  <c r="AH19" i="2" s="1"/>
  <c r="AJ40" i="2" a="1"/>
  <c r="AJ40" i="2" s="1"/>
  <c r="AH40" i="2" a="1"/>
  <c r="AH40" i="2" s="1"/>
  <c r="AJ262" i="2" a="1"/>
  <c r="AJ262" i="2" s="1"/>
  <c r="AL262" i="2" a="1"/>
  <c r="AL262" i="2" s="1"/>
  <c r="AN59" i="2" a="1"/>
  <c r="AN59" i="2" s="1"/>
  <c r="AN19" i="2" a="1"/>
  <c r="AN19" i="2" s="1"/>
  <c r="AL59" i="2" a="1"/>
  <c r="AL59" i="2" s="1"/>
  <c r="AL19" i="2" a="1"/>
  <c r="AL19" i="2" s="1"/>
  <c r="AL40" i="2" a="1"/>
  <c r="AL40" i="2" s="1"/>
  <c r="AN262" i="2" a="1"/>
  <c r="AN262" i="2" s="1"/>
  <c r="AN40" i="2" a="1"/>
  <c r="AN40" i="2" s="1"/>
  <c r="AJ93" i="1" a="1"/>
  <c r="AJ93" i="1" s="1"/>
  <c r="AH244" i="1" a="1"/>
  <c r="AH244" i="1" s="1"/>
  <c r="AL93" i="1" a="1"/>
  <c r="AL93" i="1" s="1"/>
  <c r="AJ244" i="1" a="1"/>
  <c r="AJ244" i="1" s="1"/>
  <c r="AJ156" i="1" a="1"/>
  <c r="AJ156" i="1" s="1"/>
  <c r="AL244" i="1" a="1"/>
  <c r="AL244" i="1" s="1"/>
  <c r="AL156" i="1" a="1"/>
  <c r="AL156" i="1" s="1"/>
  <c r="AJ32" i="1" a="1"/>
  <c r="AJ32" i="1" s="1"/>
  <c r="AD32" i="1" a="1"/>
  <c r="AD32" i="1" s="1"/>
  <c r="AF32" i="1" a="1"/>
  <c r="AF32" i="1" s="1"/>
  <c r="AH32" i="1" a="1"/>
  <c r="AH32" i="1" s="1"/>
  <c r="AB93" i="1" a="1"/>
  <c r="AB93" i="1" s="1"/>
  <c r="Z244" i="1" a="1"/>
  <c r="Z244" i="1" s="1"/>
  <c r="AD93" i="1" a="1"/>
  <c r="AD93" i="1" s="1"/>
  <c r="AB244" i="1" a="1"/>
  <c r="AB244" i="1" s="1"/>
  <c r="AB156" i="1" a="1"/>
  <c r="AB156" i="1" s="1"/>
  <c r="AF93" i="1" a="1"/>
  <c r="AF93" i="1" s="1"/>
  <c r="AD244" i="1" a="1"/>
  <c r="AD244" i="1" s="1"/>
  <c r="AD156" i="1" a="1"/>
  <c r="AD156" i="1" s="1"/>
  <c r="AL32" i="1" a="1"/>
  <c r="AL32" i="1" s="1"/>
  <c r="AH93" i="1" a="1"/>
  <c r="AH93" i="1" s="1"/>
  <c r="AF244" i="1" a="1"/>
  <c r="AF244" i="1" s="1"/>
  <c r="AF156" i="1" a="1"/>
  <c r="AF156" i="1" s="1"/>
  <c r="V93" i="1" a="1"/>
  <c r="V93" i="1" s="1"/>
  <c r="T244" i="1" a="1"/>
  <c r="T244" i="1" s="1"/>
  <c r="T156" i="1" a="1"/>
  <c r="T156" i="1" s="1"/>
  <c r="Z156" i="1" a="1"/>
  <c r="Z156" i="1" s="1"/>
  <c r="X93" i="1" a="1"/>
  <c r="X93" i="1" s="1"/>
  <c r="V244" i="1" a="1"/>
  <c r="V244" i="1" s="1"/>
  <c r="V156" i="1" a="1"/>
  <c r="V156" i="1" s="1"/>
  <c r="Z93" i="1" a="1"/>
  <c r="Z93" i="1" s="1"/>
  <c r="X244" i="1" a="1"/>
  <c r="X244" i="1" s="1"/>
  <c r="X156" i="1" a="1"/>
  <c r="X156" i="1" s="1"/>
  <c r="AB32" i="1" a="1"/>
  <c r="AB32" i="1" s="1"/>
  <c r="T32" i="1" a="1"/>
  <c r="T32" i="1" s="1"/>
  <c r="V32" i="1" a="1"/>
  <c r="V32" i="1" s="1"/>
  <c r="AH156" i="1" a="1"/>
  <c r="AH156" i="1" s="1"/>
  <c r="X32" i="1" a="1"/>
  <c r="X32" i="1" s="1"/>
  <c r="Z32" i="1" a="1"/>
  <c r="Z32" i="1" s="1"/>
  <c r="T93" i="1" a="1"/>
  <c r="T93" i="1" s="1"/>
  <c r="AN275" i="2" a="1"/>
  <c r="AN275" i="2" s="1"/>
  <c r="AB321" i="2" a="1"/>
  <c r="AB321" i="2" s="1"/>
  <c r="X299" i="2" a="1"/>
  <c r="X299" i="2" s="1"/>
  <c r="V275" i="2" a="1"/>
  <c r="V275" i="2" s="1"/>
  <c r="T256" i="2" a="1"/>
  <c r="T256" i="2" s="1"/>
  <c r="R39" i="2" a="1"/>
  <c r="R39" i="2" s="1"/>
  <c r="R47" i="2" a="1"/>
  <c r="R47" i="2" s="1"/>
  <c r="AN299" i="2" a="1"/>
  <c r="AN299" i="2" s="1"/>
  <c r="AL275" i="2" a="1"/>
  <c r="AL275" i="2" s="1"/>
  <c r="X321" i="2" a="1"/>
  <c r="X321" i="2" s="1"/>
  <c r="V299" i="2" a="1"/>
  <c r="V299" i="2" s="1"/>
  <c r="T275" i="2" a="1"/>
  <c r="T275" i="2" s="1"/>
  <c r="T257" i="2" a="1"/>
  <c r="T257" i="2" s="1"/>
  <c r="R32" i="2" a="1"/>
  <c r="R32" i="2" s="1"/>
  <c r="R95" i="2" a="1"/>
  <c r="R95" i="2" s="1"/>
  <c r="R289" i="2" a="1"/>
  <c r="R289" i="2" s="1"/>
  <c r="R339" i="2" a="1"/>
  <c r="R339" i="2" s="1"/>
  <c r="R355" i="2" a="1"/>
  <c r="R355" i="2" s="1"/>
  <c r="R258" i="2" a="1"/>
  <c r="R258" i="2" s="1"/>
  <c r="AN321" i="2" a="1"/>
  <c r="AN321" i="2" s="1"/>
  <c r="AL299" i="2" a="1"/>
  <c r="AL299" i="2" s="1"/>
  <c r="AJ275" i="2" a="1"/>
  <c r="AJ275" i="2" s="1"/>
  <c r="V321" i="2" a="1"/>
  <c r="V321" i="2" s="1"/>
  <c r="T299" i="2" a="1"/>
  <c r="T299" i="2" s="1"/>
  <c r="T258" i="2" a="1"/>
  <c r="T258" i="2" s="1"/>
  <c r="R25" i="2" a="1"/>
  <c r="R25" i="2" s="1"/>
  <c r="R33" i="2" a="1"/>
  <c r="R33" i="2" s="1"/>
  <c r="R96" i="2" a="1"/>
  <c r="R96" i="2" s="1"/>
  <c r="R282" i="2" a="1"/>
  <c r="R282" i="2" s="1"/>
  <c r="R305" i="2" a="1"/>
  <c r="R305" i="2" s="1"/>
  <c r="AL321" i="2" a="1"/>
  <c r="AL321" i="2" s="1"/>
  <c r="AJ299" i="2" a="1"/>
  <c r="AJ299" i="2" s="1"/>
  <c r="AH275" i="2" a="1"/>
  <c r="AH275" i="2" s="1"/>
  <c r="T321" i="2" a="1"/>
  <c r="T321" i="2" s="1"/>
  <c r="T97" i="2" a="1"/>
  <c r="T97" i="2" s="1"/>
  <c r="T259" i="2" a="1"/>
  <c r="T259" i="2" s="1"/>
  <c r="R26" i="2" a="1"/>
  <c r="R26" i="2" s="1"/>
  <c r="R34" i="2" a="1"/>
  <c r="R34" i="2" s="1"/>
  <c r="R283" i="2" a="1"/>
  <c r="R283" i="2" s="1"/>
  <c r="R324" i="2" a="1"/>
  <c r="R324" i="2" s="1"/>
  <c r="R327" i="2" a="1"/>
  <c r="R327" i="2" s="1"/>
  <c r="R360" i="2" a="1"/>
  <c r="R360" i="2" s="1"/>
  <c r="R104" i="2" a="1"/>
  <c r="R104" i="2" s="1"/>
  <c r="R241" i="2" a="1"/>
  <c r="R241" i="2" s="1"/>
  <c r="AJ321" i="2" a="1"/>
  <c r="AJ321" i="2" s="1"/>
  <c r="AH299" i="2" a="1"/>
  <c r="AH299" i="2" s="1"/>
  <c r="AF275" i="2" a="1"/>
  <c r="AF275" i="2" s="1"/>
  <c r="T104" i="2" a="1"/>
  <c r="T104" i="2" s="1"/>
  <c r="T241" i="2" a="1"/>
  <c r="T241" i="2" s="1"/>
  <c r="R275" i="2" a="1"/>
  <c r="R275" i="2" s="1"/>
  <c r="R336" i="2" a="1"/>
  <c r="R336" i="2" s="1"/>
  <c r="R105" i="2" a="1"/>
  <c r="R105" i="2" s="1"/>
  <c r="T362" i="2" a="1"/>
  <c r="T362" i="2" s="1"/>
  <c r="T336" i="2" a="1"/>
  <c r="T336" i="2" s="1"/>
  <c r="AF321" i="2" a="1"/>
  <c r="AF321" i="2" s="1"/>
  <c r="AD299" i="2" a="1"/>
  <c r="AD299" i="2" s="1"/>
  <c r="AB275" i="2" a="1"/>
  <c r="AB275" i="2" s="1"/>
  <c r="T106" i="2" a="1"/>
  <c r="T106" i="2" s="1"/>
  <c r="R321" i="2" a="1"/>
  <c r="R321" i="2" s="1"/>
  <c r="R29" i="2" a="1"/>
  <c r="R29" i="2" s="1"/>
  <c r="R238" i="2" a="1"/>
  <c r="R238" i="2" s="1"/>
  <c r="R255" i="2" a="1"/>
  <c r="R255" i="2" s="1"/>
  <c r="T305" i="2" a="1"/>
  <c r="T305" i="2" s="1"/>
  <c r="T282" i="2" a="1"/>
  <c r="T282" i="2" s="1"/>
  <c r="AD321" i="2" a="1"/>
  <c r="AD321" i="2" s="1"/>
  <c r="R30" i="2" a="1"/>
  <c r="R30" i="2" s="1"/>
  <c r="R338" i="2" a="1"/>
  <c r="R338" i="2" s="1"/>
  <c r="T355" i="2" a="1"/>
  <c r="T355" i="2" s="1"/>
  <c r="T33" i="2" a="1"/>
  <c r="T33" i="2" s="1"/>
  <c r="T25" i="2" a="1"/>
  <c r="T25" i="2" s="1"/>
  <c r="V258" i="2" a="1"/>
  <c r="V258" i="2" s="1"/>
  <c r="V355" i="2" a="1"/>
  <c r="V355" i="2" s="1"/>
  <c r="V339" i="2" a="1"/>
  <c r="V339" i="2" s="1"/>
  <c r="V289" i="2" a="1"/>
  <c r="V289" i="2" s="1"/>
  <c r="V95" i="2" a="1"/>
  <c r="V95" i="2" s="1"/>
  <c r="V32" i="2" a="1"/>
  <c r="V32" i="2" s="1"/>
  <c r="T255" i="2" a="1"/>
  <c r="T255" i="2" s="1"/>
  <c r="R299" i="2" a="1"/>
  <c r="R299" i="2" s="1"/>
  <c r="T337" i="2" a="1"/>
  <c r="T337" i="2" s="1"/>
  <c r="T324" i="2" a="1"/>
  <c r="T324" i="2" s="1"/>
  <c r="T32" i="2" a="1"/>
  <c r="T32" i="2" s="1"/>
  <c r="V257" i="2" a="1"/>
  <c r="V257" i="2" s="1"/>
  <c r="V363" i="2" a="1"/>
  <c r="V363" i="2" s="1"/>
  <c r="V338" i="2" a="1"/>
  <c r="V338" i="2" s="1"/>
  <c r="V47" i="2" a="1"/>
  <c r="V47" i="2" s="1"/>
  <c r="V39" i="2" a="1"/>
  <c r="V39" i="2" s="1"/>
  <c r="AF299" i="2" a="1"/>
  <c r="AF299" i="2" s="1"/>
  <c r="X275" i="2" a="1"/>
  <c r="X275" i="2" s="1"/>
  <c r="R38" i="2" a="1"/>
  <c r="R38" i="2" s="1"/>
  <c r="T360" i="2" a="1"/>
  <c r="T360" i="2" s="1"/>
  <c r="T327" i="2" a="1"/>
  <c r="T327" i="2" s="1"/>
  <c r="T289" i="2" a="1"/>
  <c r="T289" i="2" s="1"/>
  <c r="T96" i="2" a="1"/>
  <c r="T96" i="2" s="1"/>
  <c r="T47" i="2" a="1"/>
  <c r="T47" i="2" s="1"/>
  <c r="T39" i="2" a="1"/>
  <c r="T39" i="2" s="1"/>
  <c r="V256" i="2" a="1"/>
  <c r="V256" i="2" s="1"/>
  <c r="V362" i="2" a="1"/>
  <c r="V362" i="2" s="1"/>
  <c r="V38" i="2" a="1"/>
  <c r="V38" i="2" s="1"/>
  <c r="V30" i="2" a="1"/>
  <c r="V30" i="2" s="1"/>
  <c r="V22" i="2" a="1"/>
  <c r="V22" i="2" s="1"/>
  <c r="R256" i="2" a="1"/>
  <c r="R256" i="2" s="1"/>
  <c r="T95" i="2" a="1"/>
  <c r="T95" i="2" s="1"/>
  <c r="T38" i="2" a="1"/>
  <c r="T38" i="2" s="1"/>
  <c r="T30" i="2" a="1"/>
  <c r="T30" i="2" s="1"/>
  <c r="T22" i="2" a="1"/>
  <c r="T22" i="2" s="1"/>
  <c r="V255" i="2" a="1"/>
  <c r="V255" i="2" s="1"/>
  <c r="V238" i="2" a="1"/>
  <c r="V238" i="2" s="1"/>
  <c r="V29" i="2" a="1"/>
  <c r="V29" i="2" s="1"/>
  <c r="T105" i="2" a="1"/>
  <c r="T105" i="2" s="1"/>
  <c r="R257" i="2" a="1"/>
  <c r="R257" i="2" s="1"/>
  <c r="R259" i="2" a="1"/>
  <c r="R259" i="2" s="1"/>
  <c r="T29" i="2" a="1"/>
  <c r="T29" i="2" s="1"/>
  <c r="V106" i="2" a="1"/>
  <c r="V106" i="2" s="1"/>
  <c r="V337" i="2" a="1"/>
  <c r="V337" i="2" s="1"/>
  <c r="R22" i="2" a="1"/>
  <c r="R22" i="2" s="1"/>
  <c r="R337" i="2" a="1"/>
  <c r="R337" i="2" s="1"/>
  <c r="R362" i="2" a="1"/>
  <c r="R362" i="2" s="1"/>
  <c r="R106" i="2" a="1"/>
  <c r="R106" i="2" s="1"/>
  <c r="T339" i="2" a="1"/>
  <c r="T339" i="2" s="1"/>
  <c r="V241" i="2" a="1"/>
  <c r="V241" i="2" s="1"/>
  <c r="V104" i="2" a="1"/>
  <c r="V104" i="2" s="1"/>
  <c r="V360" i="2" a="1"/>
  <c r="V360" i="2" s="1"/>
  <c r="V327" i="2" a="1"/>
  <c r="V327" i="2" s="1"/>
  <c r="V324" i="2" a="1"/>
  <c r="V324" i="2" s="1"/>
  <c r="V283" i="2" a="1"/>
  <c r="V283" i="2" s="1"/>
  <c r="V34" i="2" a="1"/>
  <c r="V34" i="2" s="1"/>
  <c r="V26" i="2" a="1"/>
  <c r="V26" i="2" s="1"/>
  <c r="AD275" i="2" a="1"/>
  <c r="AD275" i="2" s="1"/>
  <c r="R28" i="2" a="1"/>
  <c r="R28" i="2" s="1"/>
  <c r="R363" i="2" a="1"/>
  <c r="R363" i="2" s="1"/>
  <c r="T363" i="2" a="1"/>
  <c r="T363" i="2" s="1"/>
  <c r="T338" i="2" a="1"/>
  <c r="T338" i="2" s="1"/>
  <c r="T34" i="2" a="1"/>
  <c r="T34" i="2" s="1"/>
  <c r="T26" i="2" a="1"/>
  <c r="T26" i="2" s="1"/>
  <c r="V259" i="2" a="1"/>
  <c r="V259" i="2" s="1"/>
  <c r="V97" i="2" a="1"/>
  <c r="V97" i="2" s="1"/>
  <c r="V305" i="2" a="1"/>
  <c r="V305" i="2" s="1"/>
  <c r="V282" i="2" a="1"/>
  <c r="V282" i="2" s="1"/>
  <c r="V96" i="2" a="1"/>
  <c r="V96" i="2" s="1"/>
  <c r="V33" i="2" a="1"/>
  <c r="V33" i="2" s="1"/>
  <c r="V25" i="2" a="1"/>
  <c r="V25" i="2" s="1"/>
  <c r="AB299" i="2" a="1"/>
  <c r="AB299" i="2" s="1"/>
  <c r="V105" i="2" a="1"/>
  <c r="V105" i="2" s="1"/>
  <c r="X106" i="2" a="1"/>
  <c r="X106" i="2" s="1"/>
  <c r="X337" i="2" a="1"/>
  <c r="X337" i="2" s="1"/>
  <c r="X28" i="2" a="1"/>
  <c r="X28" i="2" s="1"/>
  <c r="Z336" i="2" a="1"/>
  <c r="Z336" i="2" s="1"/>
  <c r="AB241" i="2" a="1"/>
  <c r="AB241" i="2" s="1"/>
  <c r="T238" i="2" a="1"/>
  <c r="T238" i="2" s="1"/>
  <c r="V28" i="2" a="1"/>
  <c r="V28" i="2" s="1"/>
  <c r="X105" i="2" a="1"/>
  <c r="X105" i="2" s="1"/>
  <c r="X336" i="2" a="1"/>
  <c r="X336" i="2" s="1"/>
  <c r="Z360" i="2" a="1"/>
  <c r="Z360" i="2" s="1"/>
  <c r="Z327" i="2" a="1"/>
  <c r="Z327" i="2" s="1"/>
  <c r="Z324" i="2" a="1"/>
  <c r="Z324" i="2" s="1"/>
  <c r="Z283" i="2" a="1"/>
  <c r="Z283" i="2" s="1"/>
  <c r="R97" i="2" a="1"/>
  <c r="R97" i="2" s="1"/>
  <c r="T283" i="2" a="1"/>
  <c r="T283" i="2" s="1"/>
  <c r="X241" i="2" a="1"/>
  <c r="X241" i="2" s="1"/>
  <c r="X104" i="2" a="1"/>
  <c r="X104" i="2" s="1"/>
  <c r="X360" i="2" a="1"/>
  <c r="X360" i="2" s="1"/>
  <c r="X327" i="2" a="1"/>
  <c r="X327" i="2" s="1"/>
  <c r="X324" i="2" a="1"/>
  <c r="X324" i="2" s="1"/>
  <c r="X283" i="2" a="1"/>
  <c r="X283" i="2" s="1"/>
  <c r="X34" i="2" a="1"/>
  <c r="X34" i="2" s="1"/>
  <c r="X26" i="2" a="1"/>
  <c r="X26" i="2" s="1"/>
  <c r="Z305" i="2" a="1"/>
  <c r="Z305" i="2" s="1"/>
  <c r="Z282" i="2" a="1"/>
  <c r="Z282" i="2" s="1"/>
  <c r="AH321" i="2" a="1"/>
  <c r="AH321" i="2" s="1"/>
  <c r="V336" i="2" a="1"/>
  <c r="V336" i="2" s="1"/>
  <c r="X97" i="2" a="1"/>
  <c r="X97" i="2" s="1"/>
  <c r="X305" i="2" a="1"/>
  <c r="X305" i="2" s="1"/>
  <c r="X282" i="2" a="1"/>
  <c r="X282" i="2" s="1"/>
  <c r="X96" i="2" a="1"/>
  <c r="X96" i="2" s="1"/>
  <c r="X33" i="2" a="1"/>
  <c r="X33" i="2" s="1"/>
  <c r="X25" i="2" a="1"/>
  <c r="X25" i="2" s="1"/>
  <c r="Z355" i="2" a="1"/>
  <c r="Z355" i="2" s="1"/>
  <c r="Z339" i="2" a="1"/>
  <c r="Z339" i="2" s="1"/>
  <c r="Z289" i="2" a="1"/>
  <c r="Z289" i="2" s="1"/>
  <c r="X259" i="2" a="1"/>
  <c r="X259" i="2" s="1"/>
  <c r="X258" i="2" a="1"/>
  <c r="X258" i="2" s="1"/>
  <c r="X355" i="2" a="1"/>
  <c r="X355" i="2" s="1"/>
  <c r="X339" i="2" a="1"/>
  <c r="X339" i="2" s="1"/>
  <c r="X289" i="2" a="1"/>
  <c r="X289" i="2" s="1"/>
  <c r="X95" i="2" a="1"/>
  <c r="X95" i="2" s="1"/>
  <c r="X32" i="2" a="1"/>
  <c r="X32" i="2" s="1"/>
  <c r="T28" i="2" a="1"/>
  <c r="T28" i="2" s="1"/>
  <c r="X257" i="2" a="1"/>
  <c r="X257" i="2" s="1"/>
  <c r="X363" i="2" a="1"/>
  <c r="X363" i="2" s="1"/>
  <c r="X338" i="2" a="1"/>
  <c r="X338" i="2" s="1"/>
  <c r="X47" i="2" a="1"/>
  <c r="X47" i="2" s="1"/>
  <c r="X39" i="2" a="1"/>
  <c r="X39" i="2" s="1"/>
  <c r="Z362" i="2" a="1"/>
  <c r="Z362" i="2" s="1"/>
  <c r="X256" i="2" a="1"/>
  <c r="X256" i="2" s="1"/>
  <c r="X362" i="2" a="1"/>
  <c r="X362" i="2" s="1"/>
  <c r="X38" i="2" a="1"/>
  <c r="X38" i="2" s="1"/>
  <c r="X30" i="2" a="1"/>
  <c r="X30" i="2" s="1"/>
  <c r="X22" i="2" a="1"/>
  <c r="X22" i="2" s="1"/>
  <c r="X255" i="2" a="1"/>
  <c r="X255" i="2" s="1"/>
  <c r="X238" i="2" a="1"/>
  <c r="X238" i="2" s="1"/>
  <c r="X29" i="2" a="1"/>
  <c r="X29" i="2" s="1"/>
  <c r="Z337" i="2" a="1"/>
  <c r="Z337" i="2" s="1"/>
  <c r="Z28" i="2" a="1"/>
  <c r="Z28" i="2" s="1"/>
  <c r="Z363" i="2" a="1"/>
  <c r="Z363" i="2" s="1"/>
  <c r="Z34" i="2" a="1"/>
  <c r="Z34" i="2" s="1"/>
  <c r="AB105" i="2" a="1"/>
  <c r="AB105" i="2" s="1"/>
  <c r="AB336" i="2" a="1"/>
  <c r="AB336" i="2" s="1"/>
  <c r="AD241" i="2" a="1"/>
  <c r="AD241" i="2" s="1"/>
  <c r="AD104" i="2" a="1"/>
  <c r="AD104" i="2" s="1"/>
  <c r="AD360" i="2" a="1"/>
  <c r="AD360" i="2" s="1"/>
  <c r="Z33" i="2" a="1"/>
  <c r="Z33" i="2" s="1"/>
  <c r="AB104" i="2" a="1"/>
  <c r="AB104" i="2" s="1"/>
  <c r="AB360" i="2" a="1"/>
  <c r="AB360" i="2" s="1"/>
  <c r="AB327" i="2" a="1"/>
  <c r="AB327" i="2" s="1"/>
  <c r="AB324" i="2" a="1"/>
  <c r="AB324" i="2" s="1"/>
  <c r="AB283" i="2" a="1"/>
  <c r="AB283" i="2" s="1"/>
  <c r="AB34" i="2" a="1"/>
  <c r="AB34" i="2" s="1"/>
  <c r="AB26" i="2" a="1"/>
  <c r="AB26" i="2" s="1"/>
  <c r="AD259" i="2" a="1"/>
  <c r="AD259" i="2" s="1"/>
  <c r="AD97" i="2" a="1"/>
  <c r="AD97" i="2" s="1"/>
  <c r="AD305" i="2" a="1"/>
  <c r="AD305" i="2" s="1"/>
  <c r="AD282" i="2" a="1"/>
  <c r="AD282" i="2" s="1"/>
  <c r="Z32" i="2" a="1"/>
  <c r="Z32" i="2" s="1"/>
  <c r="Z22" i="2" a="1"/>
  <c r="Z22" i="2" s="1"/>
  <c r="AB97" i="2" a="1"/>
  <c r="AB97" i="2" s="1"/>
  <c r="AB305" i="2" a="1"/>
  <c r="AB305" i="2" s="1"/>
  <c r="AB282" i="2" a="1"/>
  <c r="AB282" i="2" s="1"/>
  <c r="AB96" i="2" a="1"/>
  <c r="AB96" i="2" s="1"/>
  <c r="AB33" i="2" a="1"/>
  <c r="AB33" i="2" s="1"/>
  <c r="AB25" i="2" a="1"/>
  <c r="AB25" i="2" s="1"/>
  <c r="AD258" i="2" a="1"/>
  <c r="AD258" i="2" s="1"/>
  <c r="Z338" i="2" a="1"/>
  <c r="Z338" i="2" s="1"/>
  <c r="AB259" i="2" a="1"/>
  <c r="AB259" i="2" s="1"/>
  <c r="AB355" i="2" a="1"/>
  <c r="AB355" i="2" s="1"/>
  <c r="AB339" i="2" a="1"/>
  <c r="AB339" i="2" s="1"/>
  <c r="AB289" i="2" a="1"/>
  <c r="AB289" i="2" s="1"/>
  <c r="AB95" i="2" a="1"/>
  <c r="AB95" i="2" s="1"/>
  <c r="AB32" i="2" a="1"/>
  <c r="AB32" i="2" s="1"/>
  <c r="AD257" i="2" a="1"/>
  <c r="AD257" i="2" s="1"/>
  <c r="AD363" i="2" a="1"/>
  <c r="AD363" i="2" s="1"/>
  <c r="AD338" i="2" a="1"/>
  <c r="AD338" i="2" s="1"/>
  <c r="Z96" i="2" a="1"/>
  <c r="Z96" i="2" s="1"/>
  <c r="Z30" i="2" a="1"/>
  <c r="Z30" i="2" s="1"/>
  <c r="AB258" i="2" a="1"/>
  <c r="AB258" i="2" s="1"/>
  <c r="AB363" i="2" a="1"/>
  <c r="AB363" i="2" s="1"/>
  <c r="AB338" i="2" a="1"/>
  <c r="AB338" i="2" s="1"/>
  <c r="AB47" i="2" a="1"/>
  <c r="AB47" i="2" s="1"/>
  <c r="AB39" i="2" a="1"/>
  <c r="AB39" i="2" s="1"/>
  <c r="AD256" i="2" a="1"/>
  <c r="AD256" i="2" s="1"/>
  <c r="AD362" i="2" a="1"/>
  <c r="AD362" i="2" s="1"/>
  <c r="Z95" i="2" a="1"/>
  <c r="Z95" i="2" s="1"/>
  <c r="Z39" i="2" a="1"/>
  <c r="Z39" i="2" s="1"/>
  <c r="Z29" i="2" a="1"/>
  <c r="Z29" i="2" s="1"/>
  <c r="AB257" i="2" a="1"/>
  <c r="AB257" i="2" s="1"/>
  <c r="AB362" i="2" a="1"/>
  <c r="AB362" i="2" s="1"/>
  <c r="AB38" i="2" a="1"/>
  <c r="AB38" i="2" s="1"/>
  <c r="AB30" i="2" a="1"/>
  <c r="AB30" i="2" s="1"/>
  <c r="AB22" i="2" a="1"/>
  <c r="AB22" i="2" s="1"/>
  <c r="AD255" i="2" a="1"/>
  <c r="AD255" i="2" s="1"/>
  <c r="AD238" i="2" a="1"/>
  <c r="AD238" i="2" s="1"/>
  <c r="Z47" i="2" a="1"/>
  <c r="Z47" i="2" s="1"/>
  <c r="Z38" i="2" a="1"/>
  <c r="Z38" i="2" s="1"/>
  <c r="Z26" i="2" a="1"/>
  <c r="Z26" i="2" s="1"/>
  <c r="AB256" i="2" a="1"/>
  <c r="AB256" i="2" s="1"/>
  <c r="AB238" i="2" a="1"/>
  <c r="AB238" i="2" s="1"/>
  <c r="AB29" i="2" a="1"/>
  <c r="AB29" i="2" s="1"/>
  <c r="AD106" i="2" a="1"/>
  <c r="AD106" i="2" s="1"/>
  <c r="AD337" i="2" a="1"/>
  <c r="AD337" i="2" s="1"/>
  <c r="AD327" i="2" a="1"/>
  <c r="AD327" i="2" s="1"/>
  <c r="AD95" i="2" a="1"/>
  <c r="AD95" i="2" s="1"/>
  <c r="AD33" i="2" a="1"/>
  <c r="AD33" i="2" s="1"/>
  <c r="AD25" i="2" a="1"/>
  <c r="AD25" i="2" s="1"/>
  <c r="AF258" i="2" a="1"/>
  <c r="AF258" i="2" s="1"/>
  <c r="AF355" i="2" a="1"/>
  <c r="AF355" i="2" s="1"/>
  <c r="AF339" i="2" a="1"/>
  <c r="AF339" i="2" s="1"/>
  <c r="AF289" i="2" a="1"/>
  <c r="AF289" i="2" s="1"/>
  <c r="AF95" i="2" a="1"/>
  <c r="AF95" i="2" s="1"/>
  <c r="AF32" i="2" a="1"/>
  <c r="AF32" i="2" s="1"/>
  <c r="AH257" i="2" a="1"/>
  <c r="AH257" i="2" s="1"/>
  <c r="AH363" i="2" a="1"/>
  <c r="AH363" i="2" s="1"/>
  <c r="Z25" i="2" a="1"/>
  <c r="Z25" i="2" s="1"/>
  <c r="AD32" i="2" a="1"/>
  <c r="AD32" i="2" s="1"/>
  <c r="AF257" i="2" a="1"/>
  <c r="AF257" i="2" s="1"/>
  <c r="AF363" i="2" a="1"/>
  <c r="AF363" i="2" s="1"/>
  <c r="AF338" i="2" a="1"/>
  <c r="AF338" i="2" s="1"/>
  <c r="AF47" i="2" a="1"/>
  <c r="AF47" i="2" s="1"/>
  <c r="AF39" i="2" a="1"/>
  <c r="AF39" i="2" s="1"/>
  <c r="AH256" i="2" a="1"/>
  <c r="AH256" i="2" s="1"/>
  <c r="AH362" i="2" a="1"/>
  <c r="AH362" i="2" s="1"/>
  <c r="AB106" i="2" a="1"/>
  <c r="AB106" i="2" s="1"/>
  <c r="AD39" i="2" a="1"/>
  <c r="AD39" i="2" s="1"/>
  <c r="AF256" i="2" a="1"/>
  <c r="AF256" i="2" s="1"/>
  <c r="AF362" i="2" a="1"/>
  <c r="AF362" i="2" s="1"/>
  <c r="AF38" i="2" a="1"/>
  <c r="AF38" i="2" s="1"/>
  <c r="AF30" i="2" a="1"/>
  <c r="AF30" i="2" s="1"/>
  <c r="AF22" i="2" a="1"/>
  <c r="AF22" i="2" s="1"/>
  <c r="AH255" i="2" a="1"/>
  <c r="AH255" i="2" s="1"/>
  <c r="AH238" i="2" a="1"/>
  <c r="AH238" i="2" s="1"/>
  <c r="AD47" i="2" a="1"/>
  <c r="AD47" i="2" s="1"/>
  <c r="AD38" i="2" a="1"/>
  <c r="AD38" i="2" s="1"/>
  <c r="AD30" i="2" a="1"/>
  <c r="AD30" i="2" s="1"/>
  <c r="AD22" i="2" a="1"/>
  <c r="AD22" i="2" s="1"/>
  <c r="AF255" i="2" a="1"/>
  <c r="AF255" i="2" s="1"/>
  <c r="AF238" i="2" a="1"/>
  <c r="AF238" i="2" s="1"/>
  <c r="AF29" i="2" a="1"/>
  <c r="AF29" i="2" s="1"/>
  <c r="AH106" i="2" a="1"/>
  <c r="AH106" i="2" s="1"/>
  <c r="AH337" i="2" a="1"/>
  <c r="AH337" i="2" s="1"/>
  <c r="AB28" i="2" a="1"/>
  <c r="AB28" i="2" s="1"/>
  <c r="AD29" i="2" a="1"/>
  <c r="AD29" i="2" s="1"/>
  <c r="AF106" i="2" a="1"/>
  <c r="AF106" i="2" s="1"/>
  <c r="AF337" i="2" a="1"/>
  <c r="AF337" i="2" s="1"/>
  <c r="AB337" i="2" a="1"/>
  <c r="AB337" i="2" s="1"/>
  <c r="AD339" i="2" a="1"/>
  <c r="AD339" i="2" s="1"/>
  <c r="AD324" i="2" a="1"/>
  <c r="AD324" i="2" s="1"/>
  <c r="AD28" i="2" a="1"/>
  <c r="AD28" i="2" s="1"/>
  <c r="AF105" i="2" a="1"/>
  <c r="AF105" i="2" s="1"/>
  <c r="AF336" i="2" a="1"/>
  <c r="AF336" i="2" s="1"/>
  <c r="AD289" i="2" a="1"/>
  <c r="AD289" i="2" s="1"/>
  <c r="AD283" i="2" a="1"/>
  <c r="AD283" i="2" s="1"/>
  <c r="AF241" i="2" a="1"/>
  <c r="AF241" i="2" s="1"/>
  <c r="AF104" i="2" a="1"/>
  <c r="AF104" i="2" s="1"/>
  <c r="AF360" i="2" a="1"/>
  <c r="AF360" i="2" s="1"/>
  <c r="AB255" i="2" a="1"/>
  <c r="AB255" i="2" s="1"/>
  <c r="AD105" i="2" a="1"/>
  <c r="AD105" i="2" s="1"/>
  <c r="AD355" i="2" a="1"/>
  <c r="AD355" i="2" s="1"/>
  <c r="AD336" i="2" a="1"/>
  <c r="AD336" i="2" s="1"/>
  <c r="AD96" i="2" a="1"/>
  <c r="AD96" i="2" s="1"/>
  <c r="AD34" i="2" a="1"/>
  <c r="AD34" i="2" s="1"/>
  <c r="AD26" i="2" a="1"/>
  <c r="AD26" i="2" s="1"/>
  <c r="AF259" i="2" a="1"/>
  <c r="AF259" i="2" s="1"/>
  <c r="AF97" i="2" a="1"/>
  <c r="AF97" i="2" s="1"/>
  <c r="AF305" i="2" a="1"/>
  <c r="AF305" i="2" s="1"/>
  <c r="AF282" i="2" a="1"/>
  <c r="AF282" i="2" s="1"/>
  <c r="AF96" i="2" a="1"/>
  <c r="AF96" i="2" s="1"/>
  <c r="AF33" i="2" a="1"/>
  <c r="AF33" i="2" s="1"/>
  <c r="AF25" i="2" a="1"/>
  <c r="AF25" i="2" s="1"/>
  <c r="AH258" i="2" a="1"/>
  <c r="AH258" i="2" s="1"/>
  <c r="AH355" i="2" a="1"/>
  <c r="AH355" i="2" s="1"/>
  <c r="AH339" i="2" a="1"/>
  <c r="AH339" i="2" s="1"/>
  <c r="AH289" i="2" a="1"/>
  <c r="AH289" i="2" s="1"/>
  <c r="AH105" i="2" a="1"/>
  <c r="AH105" i="2" s="1"/>
  <c r="AH327" i="2" a="1"/>
  <c r="AH327" i="2" s="1"/>
  <c r="AH38" i="2" a="1"/>
  <c r="AH38" i="2" s="1"/>
  <c r="AH30" i="2" a="1"/>
  <c r="AH30" i="2" s="1"/>
  <c r="AH22" i="2" a="1"/>
  <c r="AH22" i="2" s="1"/>
  <c r="AJ255" i="2" a="1"/>
  <c r="AJ255" i="2" s="1"/>
  <c r="AF324" i="2" a="1"/>
  <c r="AF324" i="2" s="1"/>
  <c r="AH104" i="2" a="1"/>
  <c r="AH104" i="2" s="1"/>
  <c r="AH29" i="2" a="1"/>
  <c r="AH29" i="2" s="1"/>
  <c r="AJ106" i="2" a="1"/>
  <c r="AJ106" i="2" s="1"/>
  <c r="AJ337" i="2" a="1"/>
  <c r="AJ337" i="2" s="1"/>
  <c r="AH97" i="2" a="1"/>
  <c r="AH97" i="2" s="1"/>
  <c r="AH28" i="2" a="1"/>
  <c r="AH28" i="2" s="1"/>
  <c r="AJ105" i="2" a="1"/>
  <c r="AJ105" i="2" s="1"/>
  <c r="AJ336" i="2" a="1"/>
  <c r="AJ336" i="2" s="1"/>
  <c r="AH259" i="2" a="1"/>
  <c r="AH259" i="2" s="1"/>
  <c r="AH360" i="2" a="1"/>
  <c r="AH360" i="2" s="1"/>
  <c r="AJ241" i="2" a="1"/>
  <c r="AJ241" i="2" s="1"/>
  <c r="AJ104" i="2" a="1"/>
  <c r="AJ104" i="2" s="1"/>
  <c r="AJ360" i="2" a="1"/>
  <c r="AJ360" i="2" s="1"/>
  <c r="AJ327" i="2" a="1"/>
  <c r="AJ327" i="2" s="1"/>
  <c r="AJ324" i="2" a="1"/>
  <c r="AJ324" i="2" s="1"/>
  <c r="AJ283" i="2" a="1"/>
  <c r="AJ283" i="2" s="1"/>
  <c r="AJ34" i="2" a="1"/>
  <c r="AJ34" i="2" s="1"/>
  <c r="AJ26" i="2" a="1"/>
  <c r="AJ26" i="2" s="1"/>
  <c r="AL259" i="2" a="1"/>
  <c r="AL259" i="2" s="1"/>
  <c r="AL97" i="2" a="1"/>
  <c r="AL97" i="2" s="1"/>
  <c r="AF34" i="2" a="1"/>
  <c r="AF34" i="2" s="1"/>
  <c r="AH324" i="2" a="1"/>
  <c r="AH324" i="2" s="1"/>
  <c r="AH34" i="2" a="1"/>
  <c r="AH34" i="2" s="1"/>
  <c r="AH26" i="2" a="1"/>
  <c r="AH26" i="2" s="1"/>
  <c r="AJ259" i="2" a="1"/>
  <c r="AJ259" i="2" s="1"/>
  <c r="AJ97" i="2" a="1"/>
  <c r="AJ97" i="2" s="1"/>
  <c r="AJ305" i="2" a="1"/>
  <c r="AJ305" i="2" s="1"/>
  <c r="AJ282" i="2" a="1"/>
  <c r="AJ282" i="2" s="1"/>
  <c r="AJ96" i="2" a="1"/>
  <c r="AJ96" i="2" s="1"/>
  <c r="AJ33" i="2" a="1"/>
  <c r="AJ33" i="2" s="1"/>
  <c r="AJ25" i="2" a="1"/>
  <c r="AJ25" i="2" s="1"/>
  <c r="AF28" i="2" a="1"/>
  <c r="AF28" i="2" s="1"/>
  <c r="AH241" i="2" a="1"/>
  <c r="AH241" i="2" s="1"/>
  <c r="AH305" i="2" a="1"/>
  <c r="AH305" i="2" s="1"/>
  <c r="AH283" i="2" a="1"/>
  <c r="AH283" i="2" s="1"/>
  <c r="AH96" i="2" a="1"/>
  <c r="AH96" i="2" s="1"/>
  <c r="AH33" i="2" a="1"/>
  <c r="AH33" i="2" s="1"/>
  <c r="AH25" i="2" a="1"/>
  <c r="AH25" i="2" s="1"/>
  <c r="AJ258" i="2" a="1"/>
  <c r="AJ258" i="2" s="1"/>
  <c r="AJ355" i="2" a="1"/>
  <c r="AJ355" i="2" s="1"/>
  <c r="AJ339" i="2" a="1"/>
  <c r="AJ339" i="2" s="1"/>
  <c r="AJ289" i="2" a="1"/>
  <c r="AJ289" i="2" s="1"/>
  <c r="AJ95" i="2" a="1"/>
  <c r="AJ95" i="2" s="1"/>
  <c r="AJ32" i="2" a="1"/>
  <c r="AJ32" i="2" s="1"/>
  <c r="AH338" i="2" a="1"/>
  <c r="AH338" i="2" s="1"/>
  <c r="AH282" i="2" a="1"/>
  <c r="AH282" i="2" s="1"/>
  <c r="AH95" i="2" a="1"/>
  <c r="AH95" i="2" s="1"/>
  <c r="AH32" i="2" a="1"/>
  <c r="AH32" i="2" s="1"/>
  <c r="AJ257" i="2" a="1"/>
  <c r="AJ257" i="2" s="1"/>
  <c r="AJ363" i="2" a="1"/>
  <c r="AJ363" i="2" s="1"/>
  <c r="AJ338" i="2" a="1"/>
  <c r="AJ338" i="2" s="1"/>
  <c r="AJ47" i="2" a="1"/>
  <c r="AJ47" i="2" s="1"/>
  <c r="AJ39" i="2" a="1"/>
  <c r="AJ39" i="2" s="1"/>
  <c r="AL256" i="2" a="1"/>
  <c r="AL256" i="2" s="1"/>
  <c r="AL362" i="2" a="1"/>
  <c r="AL362" i="2" s="1"/>
  <c r="AF327" i="2" a="1"/>
  <c r="AF327" i="2" s="1"/>
  <c r="AF283" i="2" a="1"/>
  <c r="AF283" i="2" s="1"/>
  <c r="AF26" i="2" a="1"/>
  <c r="AF26" i="2" s="1"/>
  <c r="AH336" i="2" a="1"/>
  <c r="AH336" i="2" s="1"/>
  <c r="AH47" i="2" a="1"/>
  <c r="AH47" i="2" s="1"/>
  <c r="AH39" i="2" a="1"/>
  <c r="AH39" i="2" s="1"/>
  <c r="AJ256" i="2" a="1"/>
  <c r="AJ256" i="2" s="1"/>
  <c r="AJ362" i="2" a="1"/>
  <c r="AJ362" i="2" s="1"/>
  <c r="AJ38" i="2" a="1"/>
  <c r="AJ38" i="2" s="1"/>
  <c r="AJ30" i="2" a="1"/>
  <c r="AJ30" i="2" s="1"/>
  <c r="AJ29" i="2" a="1"/>
  <c r="AJ29" i="2" s="1"/>
  <c r="AL258" i="2" a="1"/>
  <c r="AL258" i="2" s="1"/>
  <c r="AL29" i="2" a="1"/>
  <c r="AL29" i="2" s="1"/>
  <c r="AN106" i="2" a="1"/>
  <c r="AN106" i="2" s="1"/>
  <c r="AN337" i="2" a="1"/>
  <c r="AN337" i="2" s="1"/>
  <c r="AJ28" i="2" a="1"/>
  <c r="AJ28" i="2" s="1"/>
  <c r="AL257" i="2" a="1"/>
  <c r="AL257" i="2" s="1"/>
  <c r="AL238" i="2" a="1"/>
  <c r="AL238" i="2" s="1"/>
  <c r="AL337" i="2" a="1"/>
  <c r="AL337" i="2" s="1"/>
  <c r="AL28" i="2" a="1"/>
  <c r="AL28" i="2" s="1"/>
  <c r="AN105" i="2" a="1"/>
  <c r="AN105" i="2" s="1"/>
  <c r="AN336" i="2" a="1"/>
  <c r="AN336" i="2" s="1"/>
  <c r="AJ238" i="2" a="1"/>
  <c r="AJ238" i="2" s="1"/>
  <c r="AJ22" i="2" a="1"/>
  <c r="AJ22" i="2" s="1"/>
  <c r="AL255" i="2" a="1"/>
  <c r="AL255" i="2" s="1"/>
  <c r="AL106" i="2" a="1"/>
  <c r="AL106" i="2" s="1"/>
  <c r="AL336" i="2" a="1"/>
  <c r="AL336" i="2" s="1"/>
  <c r="AN241" i="2" a="1"/>
  <c r="AN241" i="2" s="1"/>
  <c r="AN104" i="2" a="1"/>
  <c r="AN104" i="2" s="1"/>
  <c r="AN360" i="2" a="1"/>
  <c r="AN360" i="2" s="1"/>
  <c r="AN327" i="2" a="1"/>
  <c r="AN327" i="2" s="1"/>
  <c r="AN324" i="2" a="1"/>
  <c r="AN324" i="2" s="1"/>
  <c r="AN283" i="2" a="1"/>
  <c r="AN283" i="2" s="1"/>
  <c r="AN34" i="2" a="1"/>
  <c r="AN34" i="2" s="1"/>
  <c r="AN26" i="2" a="1"/>
  <c r="AN26" i="2" s="1"/>
  <c r="AL105" i="2" a="1"/>
  <c r="AL105" i="2" s="1"/>
  <c r="AL360" i="2" a="1"/>
  <c r="AL360" i="2" s="1"/>
  <c r="AL327" i="2" a="1"/>
  <c r="AL327" i="2" s="1"/>
  <c r="AL324" i="2" a="1"/>
  <c r="AL324" i="2" s="1"/>
  <c r="AL283" i="2" a="1"/>
  <c r="AL283" i="2" s="1"/>
  <c r="AL34" i="2" a="1"/>
  <c r="AL34" i="2" s="1"/>
  <c r="AL26" i="2" a="1"/>
  <c r="AL26" i="2" s="1"/>
  <c r="AN259" i="2" a="1"/>
  <c r="AN259" i="2" s="1"/>
  <c r="AN97" i="2" a="1"/>
  <c r="AN97" i="2" s="1"/>
  <c r="AN305" i="2" a="1"/>
  <c r="AN305" i="2" s="1"/>
  <c r="AN282" i="2" a="1"/>
  <c r="AN282" i="2" s="1"/>
  <c r="AN96" i="2" a="1"/>
  <c r="AN96" i="2" s="1"/>
  <c r="AL104" i="2" a="1"/>
  <c r="AL104" i="2" s="1"/>
  <c r="AL305" i="2" a="1"/>
  <c r="AL305" i="2" s="1"/>
  <c r="AL282" i="2" a="1"/>
  <c r="AL282" i="2" s="1"/>
  <c r="AL96" i="2" a="1"/>
  <c r="AL96" i="2" s="1"/>
  <c r="AL33" i="2" a="1"/>
  <c r="AL33" i="2" s="1"/>
  <c r="AL25" i="2" a="1"/>
  <c r="AL25" i="2" s="1"/>
  <c r="AN258" i="2" a="1"/>
  <c r="AN258" i="2" s="1"/>
  <c r="AN355" i="2" a="1"/>
  <c r="AN355" i="2" s="1"/>
  <c r="AN339" i="2" a="1"/>
  <c r="AN339" i="2" s="1"/>
  <c r="AN289" i="2" a="1"/>
  <c r="AN289" i="2" s="1"/>
  <c r="AL241" i="2" a="1"/>
  <c r="AL241" i="2" s="1"/>
  <c r="AL355" i="2" a="1"/>
  <c r="AL355" i="2" s="1"/>
  <c r="AL339" i="2" a="1"/>
  <c r="AL339" i="2" s="1"/>
  <c r="AL289" i="2" a="1"/>
  <c r="AL289" i="2" s="1"/>
  <c r="AL95" i="2" a="1"/>
  <c r="AL95" i="2" s="1"/>
  <c r="AL32" i="2" a="1"/>
  <c r="AL32" i="2" s="1"/>
  <c r="AN257" i="2" a="1"/>
  <c r="AN257" i="2" s="1"/>
  <c r="AN363" i="2" a="1"/>
  <c r="AN363" i="2" s="1"/>
  <c r="AN338" i="2" a="1"/>
  <c r="AN338" i="2" s="1"/>
  <c r="AN47" i="2" a="1"/>
  <c r="AN47" i="2" s="1"/>
  <c r="AN39" i="2" a="1"/>
  <c r="AN39" i="2" s="1"/>
  <c r="AL338" i="2" a="1"/>
  <c r="AL338" i="2" s="1"/>
  <c r="AL47" i="2" a="1"/>
  <c r="AL47" i="2" s="1"/>
  <c r="AL39" i="2" a="1"/>
  <c r="AL39" i="2" s="1"/>
  <c r="AN256" i="2" a="1"/>
  <c r="AN256" i="2" s="1"/>
  <c r="AN362" i="2" a="1"/>
  <c r="AN362" i="2" s="1"/>
  <c r="AN38" i="2" a="1"/>
  <c r="AN38" i="2" s="1"/>
  <c r="AN30" i="2" a="1"/>
  <c r="AN30" i="2" s="1"/>
  <c r="AN22" i="2" a="1"/>
  <c r="AN22" i="2" s="1"/>
  <c r="AL363" i="2" a="1"/>
  <c r="AL363" i="2" s="1"/>
  <c r="AL38" i="2" a="1"/>
  <c r="AL38" i="2" s="1"/>
  <c r="AL30" i="2" a="1"/>
  <c r="AL30" i="2" s="1"/>
  <c r="AL22" i="2" a="1"/>
  <c r="AL22" i="2" s="1"/>
  <c r="AN255" i="2" a="1"/>
  <c r="AN255" i="2" s="1"/>
  <c r="AN238" i="2" a="1"/>
  <c r="AN238" i="2" s="1"/>
  <c r="AN29" i="2" a="1"/>
  <c r="AN29" i="2" s="1"/>
  <c r="AN95" i="2" a="1"/>
  <c r="AN95" i="2" s="1"/>
  <c r="AL278" i="1" a="1"/>
  <c r="AL278" i="1" s="1"/>
  <c r="AL240" i="1" a="1"/>
  <c r="AL240" i="1" s="1"/>
  <c r="AL47" i="1" a="1"/>
  <c r="AL47" i="1" s="1"/>
  <c r="AJ242" i="1" a="1"/>
  <c r="AJ242" i="1" s="1"/>
  <c r="AJ46" i="1" a="1"/>
  <c r="AJ46" i="1" s="1"/>
  <c r="AJ337" i="1" a="1"/>
  <c r="AJ337" i="1" s="1"/>
  <c r="AJ22" i="1" a="1"/>
  <c r="AJ22" i="1" s="1"/>
  <c r="AN33" i="2" a="1"/>
  <c r="AN33" i="2" s="1"/>
  <c r="AL242" i="1" a="1"/>
  <c r="AL242" i="1" s="1"/>
  <c r="AL46" i="1" a="1"/>
  <c r="AL46" i="1" s="1"/>
  <c r="AL337" i="1" a="1"/>
  <c r="AL337" i="1" s="1"/>
  <c r="AL22" i="1" a="1"/>
  <c r="AL22" i="1" s="1"/>
  <c r="AJ241" i="1" a="1"/>
  <c r="AJ241" i="1" s="1"/>
  <c r="AJ239" i="1" a="1"/>
  <c r="AJ239" i="1" s="1"/>
  <c r="AJ200" i="1" a="1"/>
  <c r="AJ200" i="1" s="1"/>
  <c r="AN32" i="2" a="1"/>
  <c r="AN32" i="2" s="1"/>
  <c r="AL241" i="1" a="1"/>
  <c r="AL241" i="1" s="1"/>
  <c r="AL239" i="1" a="1"/>
  <c r="AL239" i="1" s="1"/>
  <c r="AL200" i="1" a="1"/>
  <c r="AL200" i="1" s="1"/>
  <c r="AJ233" i="1" a="1"/>
  <c r="AJ233" i="1" s="1"/>
  <c r="AJ199" i="1" a="1"/>
  <c r="AJ199" i="1" s="1"/>
  <c r="AN28" i="2" a="1"/>
  <c r="AN28" i="2" s="1"/>
  <c r="AL233" i="1" a="1"/>
  <c r="AL233" i="1" s="1"/>
  <c r="AL199" i="1" a="1"/>
  <c r="AL199" i="1" s="1"/>
  <c r="AJ43" i="1" a="1"/>
  <c r="AJ43" i="1" s="1"/>
  <c r="AJ211" i="1" a="1"/>
  <c r="AJ211" i="1" s="1"/>
  <c r="AJ198" i="1" a="1"/>
  <c r="AJ198" i="1" s="1"/>
  <c r="AN25" i="2" a="1"/>
  <c r="AN25" i="2" s="1"/>
  <c r="AL43" i="1" a="1"/>
  <c r="AL43" i="1" s="1"/>
  <c r="AL211" i="1" a="1"/>
  <c r="AL211" i="1" s="1"/>
  <c r="AL198" i="1" a="1"/>
  <c r="AL198" i="1" s="1"/>
  <c r="AJ42" i="1" a="1"/>
  <c r="AJ42" i="1" s="1"/>
  <c r="AJ197" i="1" a="1"/>
  <c r="AJ197" i="1" s="1"/>
  <c r="AL42" i="1" a="1"/>
  <c r="AL42" i="1" s="1"/>
  <c r="AL197" i="1" a="1"/>
  <c r="AL197" i="1" s="1"/>
  <c r="AJ41" i="1" a="1"/>
  <c r="AJ41" i="1" s="1"/>
  <c r="AH281" i="1" a="1"/>
  <c r="AH281" i="1" s="1"/>
  <c r="AL41" i="1" a="1"/>
  <c r="AL41" i="1" s="1"/>
  <c r="AJ281" i="1" a="1"/>
  <c r="AJ281" i="1" s="1"/>
  <c r="AJ40" i="1" a="1"/>
  <c r="AJ40" i="1" s="1"/>
  <c r="AJ206" i="1" a="1"/>
  <c r="AJ206" i="1" s="1"/>
  <c r="AH278" i="1" a="1"/>
  <c r="AH278" i="1" s="1"/>
  <c r="AH42" i="1" a="1"/>
  <c r="AH42" i="1" s="1"/>
  <c r="AH197" i="1" a="1"/>
  <c r="AH197" i="1" s="1"/>
  <c r="AF41" i="1" a="1"/>
  <c r="AF41" i="1" s="1"/>
  <c r="AD281" i="1" a="1"/>
  <c r="AD281" i="1" s="1"/>
  <c r="AD40" i="1" a="1"/>
  <c r="AD40" i="1" s="1"/>
  <c r="AD206" i="1" a="1"/>
  <c r="AD206" i="1" s="1"/>
  <c r="AB278" i="1" a="1"/>
  <c r="AB278" i="1" s="1"/>
  <c r="AB240" i="1" a="1"/>
  <c r="AB240" i="1" s="1"/>
  <c r="AB47" i="1" a="1"/>
  <c r="AB47" i="1" s="1"/>
  <c r="AH242" i="1" a="1"/>
  <c r="AH242" i="1" s="1"/>
  <c r="AH41" i="1" a="1"/>
  <c r="AH41" i="1" s="1"/>
  <c r="AF281" i="1" a="1"/>
  <c r="AF281" i="1" s="1"/>
  <c r="AF40" i="1" a="1"/>
  <c r="AF40" i="1" s="1"/>
  <c r="AF206" i="1" a="1"/>
  <c r="AF206" i="1" s="1"/>
  <c r="AD278" i="1" a="1"/>
  <c r="AD278" i="1" s="1"/>
  <c r="AD240" i="1" a="1"/>
  <c r="AD240" i="1" s="1"/>
  <c r="AD47" i="1" a="1"/>
  <c r="AD47" i="1" s="1"/>
  <c r="AB242" i="1" a="1"/>
  <c r="AB242" i="1" s="1"/>
  <c r="AB46" i="1" a="1"/>
  <c r="AB46" i="1" s="1"/>
  <c r="AB337" i="1" a="1"/>
  <c r="AB337" i="1" s="1"/>
  <c r="AB22" i="1" a="1"/>
  <c r="AB22" i="1" s="1"/>
  <c r="AJ47" i="1" a="1"/>
  <c r="AJ47" i="1" s="1"/>
  <c r="AH241" i="1" a="1"/>
  <c r="AH241" i="1" s="1"/>
  <c r="AH40" i="1" a="1"/>
  <c r="AH40" i="1" s="1"/>
  <c r="AH206" i="1" a="1"/>
  <c r="AH206" i="1" s="1"/>
  <c r="AF278" i="1" a="1"/>
  <c r="AF278" i="1" s="1"/>
  <c r="AF240" i="1" a="1"/>
  <c r="AF240" i="1" s="1"/>
  <c r="AF47" i="1" a="1"/>
  <c r="AF47" i="1" s="1"/>
  <c r="AD242" i="1" a="1"/>
  <c r="AD242" i="1" s="1"/>
  <c r="AD46" i="1" a="1"/>
  <c r="AD46" i="1" s="1"/>
  <c r="AD337" i="1" a="1"/>
  <c r="AD337" i="1" s="1"/>
  <c r="AD22" i="1" a="1"/>
  <c r="AD22" i="1" s="1"/>
  <c r="AB241" i="1" a="1"/>
  <c r="AB241" i="1" s="1"/>
  <c r="AB239" i="1" a="1"/>
  <c r="AB239" i="1" s="1"/>
  <c r="AB200" i="1" a="1"/>
  <c r="AB200" i="1" s="1"/>
  <c r="AL281" i="1" a="1"/>
  <c r="AL281" i="1" s="1"/>
  <c r="AJ278" i="1" a="1"/>
  <c r="AJ278" i="1" s="1"/>
  <c r="AH47" i="1" a="1"/>
  <c r="AH47" i="1" s="1"/>
  <c r="AF242" i="1" a="1"/>
  <c r="AF242" i="1" s="1"/>
  <c r="AF46" i="1" a="1"/>
  <c r="AF46" i="1" s="1"/>
  <c r="AF337" i="1" a="1"/>
  <c r="AF337" i="1" s="1"/>
  <c r="AF22" i="1" a="1"/>
  <c r="AF22" i="1" s="1"/>
  <c r="AD241" i="1" a="1"/>
  <c r="AD241" i="1" s="1"/>
  <c r="AD239" i="1" a="1"/>
  <c r="AD239" i="1" s="1"/>
  <c r="AD200" i="1" a="1"/>
  <c r="AD200" i="1" s="1"/>
  <c r="AB233" i="1" a="1"/>
  <c r="AB233" i="1" s="1"/>
  <c r="AB199" i="1" a="1"/>
  <c r="AB199" i="1" s="1"/>
  <c r="AL40" i="1" a="1"/>
  <c r="AL40" i="1" s="1"/>
  <c r="AJ240" i="1" a="1"/>
  <c r="AJ240" i="1" s="1"/>
  <c r="AH240" i="1" a="1"/>
  <c r="AH240" i="1" s="1"/>
  <c r="AH46" i="1" a="1"/>
  <c r="AH46" i="1" s="1"/>
  <c r="AH337" i="1" a="1"/>
  <c r="AH337" i="1" s="1"/>
  <c r="AH22" i="1" a="1"/>
  <c r="AH22" i="1" s="1"/>
  <c r="AF241" i="1" a="1"/>
  <c r="AF241" i="1" s="1"/>
  <c r="AF239" i="1" a="1"/>
  <c r="AF239" i="1" s="1"/>
  <c r="AF200" i="1" a="1"/>
  <c r="AF200" i="1" s="1"/>
  <c r="AD233" i="1" a="1"/>
  <c r="AD233" i="1" s="1"/>
  <c r="AD199" i="1" a="1"/>
  <c r="AD199" i="1" s="1"/>
  <c r="AB43" i="1" a="1"/>
  <c r="AB43" i="1" s="1"/>
  <c r="AB211" i="1" a="1"/>
  <c r="AB211" i="1" s="1"/>
  <c r="AB198" i="1" a="1"/>
  <c r="AB198" i="1" s="1"/>
  <c r="AH200" i="1" a="1"/>
  <c r="AH200" i="1" s="1"/>
  <c r="AF233" i="1" a="1"/>
  <c r="AF233" i="1" s="1"/>
  <c r="AF199" i="1" a="1"/>
  <c r="AF199" i="1" s="1"/>
  <c r="AD43" i="1" a="1"/>
  <c r="AD43" i="1" s="1"/>
  <c r="AD211" i="1" a="1"/>
  <c r="AD211" i="1" s="1"/>
  <c r="AD198" i="1" a="1"/>
  <c r="AD198" i="1" s="1"/>
  <c r="AB42" i="1" a="1"/>
  <c r="AB42" i="1" s="1"/>
  <c r="AB197" i="1" a="1"/>
  <c r="AB197" i="1" s="1"/>
  <c r="AL206" i="1" a="1"/>
  <c r="AL206" i="1" s="1"/>
  <c r="AH239" i="1" a="1"/>
  <c r="AH239" i="1" s="1"/>
  <c r="AH233" i="1" a="1"/>
  <c r="AH233" i="1" s="1"/>
  <c r="AH199" i="1" a="1"/>
  <c r="AH199" i="1" s="1"/>
  <c r="AF43" i="1" a="1"/>
  <c r="AF43" i="1" s="1"/>
  <c r="AF211" i="1" a="1"/>
  <c r="AF211" i="1" s="1"/>
  <c r="AF198" i="1" a="1"/>
  <c r="AF198" i="1" s="1"/>
  <c r="AD42" i="1" a="1"/>
  <c r="AD42" i="1" s="1"/>
  <c r="AD197" i="1" a="1"/>
  <c r="AD197" i="1" s="1"/>
  <c r="AB41" i="1" a="1"/>
  <c r="AB41" i="1" s="1"/>
  <c r="Z281" i="1" a="1"/>
  <c r="Z281" i="1" s="1"/>
  <c r="Z47" i="1" a="1"/>
  <c r="Z47" i="1" s="1"/>
  <c r="X242" i="1" a="1"/>
  <c r="X242" i="1" s="1"/>
  <c r="X46" i="1" a="1"/>
  <c r="X46" i="1" s="1"/>
  <c r="X337" i="1" a="1"/>
  <c r="X337" i="1" s="1"/>
  <c r="X22" i="1" a="1"/>
  <c r="X22" i="1" s="1"/>
  <c r="V241" i="1" a="1"/>
  <c r="V241" i="1" s="1"/>
  <c r="V239" i="1" a="1"/>
  <c r="V239" i="1" s="1"/>
  <c r="V200" i="1" a="1"/>
  <c r="V200" i="1" s="1"/>
  <c r="T233" i="1" a="1"/>
  <c r="T233" i="1" s="1"/>
  <c r="T199" i="1" a="1"/>
  <c r="T199" i="1" s="1"/>
  <c r="Z240" i="1" a="1"/>
  <c r="Z240" i="1" s="1"/>
  <c r="Z46" i="1" a="1"/>
  <c r="Z46" i="1" s="1"/>
  <c r="Z337" i="1" a="1"/>
  <c r="Z337" i="1" s="1"/>
  <c r="Z22" i="1" a="1"/>
  <c r="Z22" i="1" s="1"/>
  <c r="X241" i="1" a="1"/>
  <c r="X241" i="1" s="1"/>
  <c r="X239" i="1" a="1"/>
  <c r="X239" i="1" s="1"/>
  <c r="X200" i="1" a="1"/>
  <c r="X200" i="1" s="1"/>
  <c r="V233" i="1" a="1"/>
  <c r="V233" i="1" s="1"/>
  <c r="V199" i="1" a="1"/>
  <c r="V199" i="1" s="1"/>
  <c r="T43" i="1" a="1"/>
  <c r="T43" i="1" s="1"/>
  <c r="T211" i="1" a="1"/>
  <c r="T211" i="1" s="1"/>
  <c r="T198" i="1" a="1"/>
  <c r="T198" i="1" s="1"/>
  <c r="AH43" i="1" a="1"/>
  <c r="AH43" i="1" s="1"/>
  <c r="AB281" i="1" a="1"/>
  <c r="AB281" i="1" s="1"/>
  <c r="Z278" i="1" a="1"/>
  <c r="Z278" i="1" s="1"/>
  <c r="Z200" i="1" a="1"/>
  <c r="Z200" i="1" s="1"/>
  <c r="X233" i="1" a="1"/>
  <c r="X233" i="1" s="1"/>
  <c r="X199" i="1" a="1"/>
  <c r="X199" i="1" s="1"/>
  <c r="V43" i="1" a="1"/>
  <c r="V43" i="1" s="1"/>
  <c r="V211" i="1" a="1"/>
  <c r="V211" i="1" s="1"/>
  <c r="V198" i="1" a="1"/>
  <c r="V198" i="1" s="1"/>
  <c r="T42" i="1" a="1"/>
  <c r="T42" i="1" s="1"/>
  <c r="T197" i="1" a="1"/>
  <c r="T197" i="1" s="1"/>
  <c r="AF42" i="1" a="1"/>
  <c r="AF42" i="1" s="1"/>
  <c r="AB40" i="1" a="1"/>
  <c r="AB40" i="1" s="1"/>
  <c r="Z242" i="1" a="1"/>
  <c r="Z242" i="1" s="1"/>
  <c r="Z239" i="1" a="1"/>
  <c r="Z239" i="1" s="1"/>
  <c r="Z233" i="1" a="1"/>
  <c r="Z233" i="1" s="1"/>
  <c r="Z199" i="1" a="1"/>
  <c r="Z199" i="1" s="1"/>
  <c r="X43" i="1" a="1"/>
  <c r="X43" i="1" s="1"/>
  <c r="X211" i="1" a="1"/>
  <c r="X211" i="1" s="1"/>
  <c r="X198" i="1" a="1"/>
  <c r="X198" i="1" s="1"/>
  <c r="V42" i="1" a="1"/>
  <c r="V42" i="1" s="1"/>
  <c r="V197" i="1" a="1"/>
  <c r="V197" i="1" s="1"/>
  <c r="T41" i="1" a="1"/>
  <c r="T41" i="1" s="1"/>
  <c r="R281" i="1" a="1"/>
  <c r="R281" i="1" s="1"/>
  <c r="AH211" i="1" a="1"/>
  <c r="AH211" i="1" s="1"/>
  <c r="AD41" i="1" a="1"/>
  <c r="AD41" i="1" s="1"/>
  <c r="Z241" i="1" a="1"/>
  <c r="Z241" i="1" s="1"/>
  <c r="Z43" i="1" a="1"/>
  <c r="Z43" i="1" s="1"/>
  <c r="Z211" i="1" a="1"/>
  <c r="Z211" i="1" s="1"/>
  <c r="Z198" i="1" a="1"/>
  <c r="Z198" i="1" s="1"/>
  <c r="X42" i="1" a="1"/>
  <c r="X42" i="1" s="1"/>
  <c r="X197" i="1" a="1"/>
  <c r="X197" i="1" s="1"/>
  <c r="V41" i="1" a="1"/>
  <c r="V41" i="1" s="1"/>
  <c r="T281" i="1" a="1"/>
  <c r="T281" i="1" s="1"/>
  <c r="T40" i="1" a="1"/>
  <c r="T40" i="1" s="1"/>
  <c r="T206" i="1" a="1"/>
  <c r="T206" i="1" s="1"/>
  <c r="AH198" i="1" a="1"/>
  <c r="AH198" i="1" s="1"/>
  <c r="AB206" i="1" a="1"/>
  <c r="AB206" i="1" s="1"/>
  <c r="Z42" i="1" a="1"/>
  <c r="Z42" i="1" s="1"/>
  <c r="Z197" i="1" a="1"/>
  <c r="Z197" i="1" s="1"/>
  <c r="X41" i="1" a="1"/>
  <c r="X41" i="1" s="1"/>
  <c r="V281" i="1" a="1"/>
  <c r="V281" i="1" s="1"/>
  <c r="V40" i="1" a="1"/>
  <c r="V40" i="1" s="1"/>
  <c r="V206" i="1" a="1"/>
  <c r="V206" i="1" s="1"/>
  <c r="T278" i="1" a="1"/>
  <c r="T278" i="1" s="1"/>
  <c r="T240" i="1" a="1"/>
  <c r="T240" i="1" s="1"/>
  <c r="T47" i="1" a="1"/>
  <c r="T47" i="1" s="1"/>
  <c r="AF197" i="1" a="1"/>
  <c r="AF197" i="1" s="1"/>
  <c r="Z41" i="1" a="1"/>
  <c r="Z41" i="1" s="1"/>
  <c r="X281" i="1" a="1"/>
  <c r="X281" i="1" s="1"/>
  <c r="X40" i="1" a="1"/>
  <c r="X40" i="1" s="1"/>
  <c r="X206" i="1" a="1"/>
  <c r="X206" i="1" s="1"/>
  <c r="V278" i="1" a="1"/>
  <c r="V278" i="1" s="1"/>
  <c r="V240" i="1" a="1"/>
  <c r="V240" i="1" s="1"/>
  <c r="V47" i="1" a="1"/>
  <c r="V47" i="1" s="1"/>
  <c r="T242" i="1" a="1"/>
  <c r="T242" i="1" s="1"/>
  <c r="T46" i="1" a="1"/>
  <c r="T46" i="1" s="1"/>
  <c r="T337" i="1" a="1"/>
  <c r="T337" i="1" s="1"/>
  <c r="T22" i="1" a="1"/>
  <c r="T22" i="1" s="1"/>
  <c r="Z40" i="1" a="1"/>
  <c r="Z40" i="1" s="1"/>
  <c r="Z206" i="1" a="1"/>
  <c r="Z206" i="1" s="1"/>
  <c r="X278" i="1" a="1"/>
  <c r="X278" i="1" s="1"/>
  <c r="X240" i="1" a="1"/>
  <c r="X240" i="1" s="1"/>
  <c r="X47" i="1" a="1"/>
  <c r="X47" i="1" s="1"/>
  <c r="V242" i="1" a="1"/>
  <c r="V242" i="1" s="1"/>
  <c r="V46" i="1" a="1"/>
  <c r="V46" i="1" s="1"/>
  <c r="V337" i="1" a="1"/>
  <c r="V337" i="1" s="1"/>
  <c r="V22" i="1" a="1"/>
  <c r="V22" i="1" s="1"/>
  <c r="T241" i="1" a="1"/>
  <c r="T241" i="1" s="1"/>
  <c r="T239" i="1" a="1"/>
  <c r="T239" i="1" s="1"/>
  <c r="T200" i="1" a="1"/>
  <c r="T200" i="1" s="1"/>
  <c r="R114" i="2" a="1"/>
  <c r="R114" i="2" s="1"/>
  <c r="T114" i="2" a="1"/>
  <c r="T114" i="2" s="1"/>
  <c r="R93" i="2" a="1"/>
  <c r="R93" i="2" s="1"/>
  <c r="R172" i="2" a="1"/>
  <c r="R172" i="2" s="1"/>
  <c r="T101" i="2" a="1"/>
  <c r="T101" i="2" s="1"/>
  <c r="R94" i="2" a="1"/>
  <c r="R94" i="2" s="1"/>
  <c r="R101" i="2" a="1"/>
  <c r="R101" i="2" s="1"/>
  <c r="V101" i="2" a="1"/>
  <c r="V101" i="2" s="1"/>
  <c r="V172" i="2" a="1"/>
  <c r="V172" i="2" s="1"/>
  <c r="V94" i="2" a="1"/>
  <c r="V94" i="2" s="1"/>
  <c r="T93" i="2" a="1"/>
  <c r="T93" i="2" s="1"/>
  <c r="V114" i="2" a="1"/>
  <c r="V114" i="2" s="1"/>
  <c r="R92" i="2" a="1"/>
  <c r="R92" i="2" s="1"/>
  <c r="T172" i="2" a="1"/>
  <c r="T172" i="2" s="1"/>
  <c r="T94" i="2" a="1"/>
  <c r="T94" i="2" s="1"/>
  <c r="V93" i="2" a="1"/>
  <c r="V93" i="2" s="1"/>
  <c r="X94" i="2" a="1"/>
  <c r="X94" i="2" s="1"/>
  <c r="X92" i="2" a="1"/>
  <c r="X92" i="2" s="1"/>
  <c r="Z93" i="2" a="1"/>
  <c r="Z93" i="2" s="1"/>
  <c r="X93" i="2" a="1"/>
  <c r="X93" i="2" s="1"/>
  <c r="Z114" i="2" a="1"/>
  <c r="Z114" i="2" s="1"/>
  <c r="X114" i="2" a="1"/>
  <c r="X114" i="2" s="1"/>
  <c r="V92" i="2" a="1"/>
  <c r="V92" i="2" s="1"/>
  <c r="X101" i="2" a="1"/>
  <c r="X101" i="2" s="1"/>
  <c r="T92" i="2" a="1"/>
  <c r="T92" i="2" s="1"/>
  <c r="X172" i="2" a="1"/>
  <c r="X172" i="2" s="1"/>
  <c r="Z94" i="2" a="1"/>
  <c r="Z94" i="2" s="1"/>
  <c r="Z92" i="2" a="1"/>
  <c r="Z92" i="2" s="1"/>
  <c r="AB93" i="2" a="1"/>
  <c r="AB93" i="2" s="1"/>
  <c r="AD114" i="2" a="1"/>
  <c r="AD114" i="2" s="1"/>
  <c r="AB114" i="2" a="1"/>
  <c r="AB114" i="2" s="1"/>
  <c r="Z172" i="2" a="1"/>
  <c r="Z172" i="2" s="1"/>
  <c r="AB101" i="2" a="1"/>
  <c r="AB101" i="2" s="1"/>
  <c r="Z101" i="2" a="1"/>
  <c r="Z101" i="2" s="1"/>
  <c r="AB172" i="2" a="1"/>
  <c r="AB172" i="2" s="1"/>
  <c r="AF101" i="2" a="1"/>
  <c r="AF101" i="2" s="1"/>
  <c r="AD101" i="2" a="1"/>
  <c r="AD101" i="2" s="1"/>
  <c r="AH172" i="2" a="1"/>
  <c r="AH172" i="2" s="1"/>
  <c r="AF172" i="2" a="1"/>
  <c r="AF172" i="2" s="1"/>
  <c r="AD172" i="2" a="1"/>
  <c r="AD172" i="2" s="1"/>
  <c r="AB92" i="2" a="1"/>
  <c r="AB92" i="2" s="1"/>
  <c r="AD92" i="2" a="1"/>
  <c r="AD92" i="2" s="1"/>
  <c r="AD93" i="2" a="1"/>
  <c r="AD93" i="2" s="1"/>
  <c r="AF114" i="2" a="1"/>
  <c r="AF114" i="2" s="1"/>
  <c r="AB94" i="2" a="1"/>
  <c r="AB94" i="2" s="1"/>
  <c r="AD94" i="2" a="1"/>
  <c r="AD94" i="2" s="1"/>
  <c r="AF92" i="2" a="1"/>
  <c r="AF92" i="2" s="1"/>
  <c r="AF94" i="2" a="1"/>
  <c r="AF94" i="2" s="1"/>
  <c r="AJ94" i="2" a="1"/>
  <c r="AJ94" i="2" s="1"/>
  <c r="AH94" i="2" a="1"/>
  <c r="AH94" i="2" s="1"/>
  <c r="AH92" i="2" a="1"/>
  <c r="AH92" i="2" s="1"/>
  <c r="AJ93" i="2" a="1"/>
  <c r="AJ93" i="2" s="1"/>
  <c r="AF93" i="2" a="1"/>
  <c r="AF93" i="2" s="1"/>
  <c r="AH93" i="2" a="1"/>
  <c r="AH93" i="2" s="1"/>
  <c r="AJ114" i="2" a="1"/>
  <c r="AJ114" i="2" s="1"/>
  <c r="AH114" i="2" a="1"/>
  <c r="AH114" i="2" s="1"/>
  <c r="AJ101" i="2" a="1"/>
  <c r="AJ101" i="2" s="1"/>
  <c r="AH101" i="2" a="1"/>
  <c r="AH101" i="2" s="1"/>
  <c r="AL172" i="2" a="1"/>
  <c r="AL172" i="2" s="1"/>
  <c r="AN94" i="2" a="1"/>
  <c r="AN94" i="2" s="1"/>
  <c r="AL94" i="2" a="1"/>
  <c r="AL94" i="2" s="1"/>
  <c r="AL92" i="2" a="1"/>
  <c r="AL92" i="2" s="1"/>
  <c r="AN93" i="2" a="1"/>
  <c r="AN93" i="2" s="1"/>
  <c r="AL114" i="2" a="1"/>
  <c r="AL114" i="2" s="1"/>
  <c r="AL93" i="2" a="1"/>
  <c r="AL93" i="2" s="1"/>
  <c r="AN114" i="2" a="1"/>
  <c r="AN114" i="2" s="1"/>
  <c r="AJ92" i="2" a="1"/>
  <c r="AJ92" i="2" s="1"/>
  <c r="AN101" i="2" a="1"/>
  <c r="AN101" i="2" s="1"/>
  <c r="AJ172" i="2" a="1"/>
  <c r="AJ172" i="2" s="1"/>
  <c r="AL101" i="2" a="1"/>
  <c r="AL101" i="2" s="1"/>
  <c r="AL309" i="1" a="1"/>
  <c r="AL309" i="1" s="1"/>
  <c r="AN172" i="2" a="1"/>
  <c r="AN172" i="2" s="1"/>
  <c r="AL55" i="1" a="1"/>
  <c r="AL55" i="1" s="1"/>
  <c r="AH309" i="1" a="1"/>
  <c r="AH309" i="1" s="1"/>
  <c r="AJ309" i="1" a="1"/>
  <c r="AJ309" i="1" s="1"/>
  <c r="AN92" i="2" a="1"/>
  <c r="AN92" i="2" s="1"/>
  <c r="AB55" i="1" a="1"/>
  <c r="AB55" i="1" s="1"/>
  <c r="AJ55" i="1" a="1"/>
  <c r="AJ55" i="1" s="1"/>
  <c r="AD55" i="1" a="1"/>
  <c r="AD55" i="1" s="1"/>
  <c r="Z309" i="1" a="1"/>
  <c r="Z309" i="1" s="1"/>
  <c r="AF55" i="1" a="1"/>
  <c r="AF55" i="1" s="1"/>
  <c r="AB309" i="1" a="1"/>
  <c r="AB309" i="1" s="1"/>
  <c r="AH55" i="1" a="1"/>
  <c r="AH55" i="1" s="1"/>
  <c r="AD309" i="1" a="1"/>
  <c r="AD309" i="1" s="1"/>
  <c r="AF309" i="1" a="1"/>
  <c r="AF309" i="1" s="1"/>
  <c r="Z55" i="1" a="1"/>
  <c r="Z55" i="1" s="1"/>
  <c r="V309" i="1" a="1"/>
  <c r="V309" i="1" s="1"/>
  <c r="X309" i="1" a="1"/>
  <c r="X309" i="1" s="1"/>
  <c r="T55" i="1" a="1"/>
  <c r="T55" i="1" s="1"/>
  <c r="V55" i="1" a="1"/>
  <c r="V55" i="1" s="1"/>
  <c r="R309" i="1" a="1"/>
  <c r="R309" i="1" s="1"/>
  <c r="X55" i="1" a="1"/>
  <c r="X55" i="1" s="1"/>
  <c r="T309" i="1" a="1"/>
  <c r="T309" i="1" s="1"/>
  <c r="AN321" i="1" a="1"/>
  <c r="AN321" i="1" s="1"/>
  <c r="AN296" i="1" a="1"/>
  <c r="AN296" i="1" s="1"/>
  <c r="T320" i="2" a="1"/>
  <c r="T320" i="2" s="1"/>
  <c r="R320" i="2" a="1"/>
  <c r="R320" i="2" s="1"/>
  <c r="V320" i="2" a="1"/>
  <c r="V320" i="2" s="1"/>
  <c r="X320" i="2" a="1"/>
  <c r="X320" i="2" s="1"/>
  <c r="AD320" i="2" a="1"/>
  <c r="AD320" i="2" s="1"/>
  <c r="AB320" i="2" a="1"/>
  <c r="AB320" i="2" s="1"/>
  <c r="AF320" i="2" a="1"/>
  <c r="AF320" i="2" s="1"/>
  <c r="AL320" i="2" a="1"/>
  <c r="AL320" i="2" s="1"/>
  <c r="AJ320" i="2" a="1"/>
  <c r="AJ320" i="2" s="1"/>
  <c r="AH320" i="2" a="1"/>
  <c r="AH320" i="2" s="1"/>
  <c r="AL282" i="1" a="1"/>
  <c r="AL282" i="1" s="1"/>
  <c r="AN320" i="2" a="1"/>
  <c r="AN320" i="2" s="1"/>
  <c r="AH282" i="1" a="1"/>
  <c r="AH282" i="1" s="1"/>
  <c r="AJ282" i="1" a="1"/>
  <c r="AJ282" i="1" s="1"/>
  <c r="Z282" i="1" a="1"/>
  <c r="Z282" i="1" s="1"/>
  <c r="AB282" i="1" a="1"/>
  <c r="AB282" i="1" s="1"/>
  <c r="AD282" i="1" a="1"/>
  <c r="AD282" i="1" s="1"/>
  <c r="R282" i="1" a="1"/>
  <c r="R282" i="1" s="1"/>
  <c r="AF282" i="1" a="1"/>
  <c r="AF282" i="1" s="1"/>
  <c r="T282" i="1" a="1"/>
  <c r="T282" i="1" s="1"/>
  <c r="V282" i="1" a="1"/>
  <c r="V282" i="1" s="1"/>
  <c r="X282" i="1" a="1"/>
  <c r="X282" i="1" s="1"/>
  <c r="R177" i="2" a="1"/>
  <c r="R177" i="2" s="1"/>
  <c r="T177" i="2" a="1"/>
  <c r="T177" i="2" s="1"/>
  <c r="V177" i="2" a="1"/>
  <c r="V177" i="2" s="1"/>
  <c r="Z177" i="2" a="1"/>
  <c r="Z177" i="2" s="1"/>
  <c r="X177" i="2" a="1"/>
  <c r="X177" i="2" s="1"/>
  <c r="AB177" i="2" a="1"/>
  <c r="AB177" i="2" s="1"/>
  <c r="AD177" i="2" a="1"/>
  <c r="AD177" i="2" s="1"/>
  <c r="AF177" i="2" a="1"/>
  <c r="AF177" i="2" s="1"/>
  <c r="AJ177" i="2" a="1"/>
  <c r="AJ177" i="2" s="1"/>
  <c r="AH177" i="2" a="1"/>
  <c r="AH177" i="2" s="1"/>
  <c r="AN177" i="2" a="1"/>
  <c r="AN177" i="2" s="1"/>
  <c r="AL177" i="2" a="1"/>
  <c r="AL177" i="2" s="1"/>
  <c r="AJ275" i="1" a="1"/>
  <c r="AJ275" i="1" s="1"/>
  <c r="AL275" i="1" a="1"/>
  <c r="AL275" i="1" s="1"/>
  <c r="AB275" i="1" a="1"/>
  <c r="AB275" i="1" s="1"/>
  <c r="AD275" i="1" a="1"/>
  <c r="AD275" i="1" s="1"/>
  <c r="AF275" i="1" a="1"/>
  <c r="AF275" i="1" s="1"/>
  <c r="AH275" i="1" a="1"/>
  <c r="AH275" i="1" s="1"/>
  <c r="V275" i="1" a="1"/>
  <c r="V275" i="1" s="1"/>
  <c r="X275" i="1" a="1"/>
  <c r="X275" i="1" s="1"/>
  <c r="Z275" i="1" a="1"/>
  <c r="Z275" i="1" s="1"/>
  <c r="T275" i="1" a="1"/>
  <c r="T275" i="1" s="1"/>
  <c r="R52" i="2" a="1"/>
  <c r="R52" i="2" s="1"/>
  <c r="V52" i="2" a="1"/>
  <c r="V52" i="2" s="1"/>
  <c r="T52" i="2" a="1"/>
  <c r="T52" i="2" s="1"/>
  <c r="Z52" i="2" a="1"/>
  <c r="Z52" i="2" s="1"/>
  <c r="X52" i="2" a="1"/>
  <c r="X52" i="2" s="1"/>
  <c r="AB52" i="2" a="1"/>
  <c r="AB52" i="2" s="1"/>
  <c r="AF52" i="2" a="1"/>
  <c r="AF52" i="2" s="1"/>
  <c r="AD52" i="2" a="1"/>
  <c r="AD52" i="2" s="1"/>
  <c r="AH52" i="2" a="1"/>
  <c r="AH52" i="2" s="1"/>
  <c r="AJ52" i="2" a="1"/>
  <c r="AJ52" i="2" s="1"/>
  <c r="AN52" i="2" a="1"/>
  <c r="AN52" i="2" s="1"/>
  <c r="AL52" i="2" a="1"/>
  <c r="AL52" i="2" s="1"/>
  <c r="AL50" i="1" a="1"/>
  <c r="AL50" i="1" s="1"/>
  <c r="AJ50" i="1" a="1"/>
  <c r="AJ50" i="1" s="1"/>
  <c r="AB50" i="1" a="1"/>
  <c r="AB50" i="1" s="1"/>
  <c r="AD50" i="1" a="1"/>
  <c r="AD50" i="1" s="1"/>
  <c r="AF50" i="1" a="1"/>
  <c r="AF50" i="1" s="1"/>
  <c r="AH50" i="1" a="1"/>
  <c r="AH50" i="1" s="1"/>
  <c r="Z50" i="1" a="1"/>
  <c r="Z50" i="1" s="1"/>
  <c r="T50" i="1" a="1"/>
  <c r="T50" i="1" s="1"/>
  <c r="V50" i="1" a="1"/>
  <c r="V50" i="1" s="1"/>
  <c r="X50" i="1" a="1"/>
  <c r="X50" i="1" s="1"/>
  <c r="R269" i="2" a="1"/>
  <c r="R269" i="2" s="1"/>
  <c r="R271" i="2" a="1"/>
  <c r="R271" i="2" s="1"/>
  <c r="R263" i="2" a="1"/>
  <c r="R263" i="2" s="1"/>
  <c r="R270" i="2" a="1"/>
  <c r="R270" i="2" s="1"/>
  <c r="R266" i="2" a="1"/>
  <c r="R266" i="2" s="1"/>
  <c r="R272" i="2" a="1"/>
  <c r="R272" i="2" s="1"/>
  <c r="R278" i="2" a="1"/>
  <c r="R278" i="2" s="1"/>
  <c r="V271" i="2" a="1"/>
  <c r="V271" i="2" s="1"/>
  <c r="T271" i="2" a="1"/>
  <c r="T271" i="2" s="1"/>
  <c r="V269" i="2" a="1"/>
  <c r="V269" i="2" s="1"/>
  <c r="T269" i="2" a="1"/>
  <c r="T269" i="2" s="1"/>
  <c r="T272" i="2" a="1"/>
  <c r="T272" i="2" s="1"/>
  <c r="T266" i="2" a="1"/>
  <c r="T266" i="2" s="1"/>
  <c r="V270" i="2" a="1"/>
  <c r="V270" i="2" s="1"/>
  <c r="V263" i="2" a="1"/>
  <c r="V263" i="2" s="1"/>
  <c r="T278" i="2" a="1"/>
  <c r="T278" i="2" s="1"/>
  <c r="T270" i="2" a="1"/>
  <c r="T270" i="2" s="1"/>
  <c r="T263" i="2" a="1"/>
  <c r="T263" i="2" s="1"/>
  <c r="V278" i="2" a="1"/>
  <c r="V278" i="2" s="1"/>
  <c r="Z272" i="2" a="1"/>
  <c r="Z272" i="2" s="1"/>
  <c r="Z266" i="2" a="1"/>
  <c r="Z266" i="2" s="1"/>
  <c r="X272" i="2" a="1"/>
  <c r="X272" i="2" s="1"/>
  <c r="X266" i="2" a="1"/>
  <c r="X266" i="2" s="1"/>
  <c r="Z270" i="2" a="1"/>
  <c r="Z270" i="2" s="1"/>
  <c r="X270" i="2" a="1"/>
  <c r="X270" i="2" s="1"/>
  <c r="X263" i="2" a="1"/>
  <c r="X263" i="2" s="1"/>
  <c r="Z278" i="2" a="1"/>
  <c r="Z278" i="2" s="1"/>
  <c r="X278" i="2" a="1"/>
  <c r="X278" i="2" s="1"/>
  <c r="V272" i="2" a="1"/>
  <c r="V272" i="2" s="1"/>
  <c r="V266" i="2" a="1"/>
  <c r="V266" i="2" s="1"/>
  <c r="X271" i="2" a="1"/>
  <c r="X271" i="2" s="1"/>
  <c r="X269" i="2" a="1"/>
  <c r="X269" i="2" s="1"/>
  <c r="AB272" i="2" a="1"/>
  <c r="AB272" i="2" s="1"/>
  <c r="AB266" i="2" a="1"/>
  <c r="AB266" i="2" s="1"/>
  <c r="AB270" i="2" a="1"/>
  <c r="AB270" i="2" s="1"/>
  <c r="AB263" i="2" a="1"/>
  <c r="AB263" i="2" s="1"/>
  <c r="AD278" i="2" a="1"/>
  <c r="AD278" i="2" s="1"/>
  <c r="Z269" i="2" a="1"/>
  <c r="Z269" i="2" s="1"/>
  <c r="Z263" i="2" a="1"/>
  <c r="Z263" i="2" s="1"/>
  <c r="AB278" i="2" a="1"/>
  <c r="AB278" i="2" s="1"/>
  <c r="AB271" i="2" a="1"/>
  <c r="AB271" i="2" s="1"/>
  <c r="AB269" i="2" a="1"/>
  <c r="AB269" i="2" s="1"/>
  <c r="Z271" i="2" a="1"/>
  <c r="Z271" i="2" s="1"/>
  <c r="AF271" i="2" a="1"/>
  <c r="AF271" i="2" s="1"/>
  <c r="AD270" i="2" a="1"/>
  <c r="AD270" i="2" s="1"/>
  <c r="AF269" i="2" a="1"/>
  <c r="AF269" i="2" s="1"/>
  <c r="AD271" i="2" a="1"/>
  <c r="AD271" i="2" s="1"/>
  <c r="AD269" i="2" a="1"/>
  <c r="AD269" i="2" s="1"/>
  <c r="AD272" i="2" a="1"/>
  <c r="AD272" i="2" s="1"/>
  <c r="AD266" i="2" a="1"/>
  <c r="AD266" i="2" s="1"/>
  <c r="AD263" i="2" a="1"/>
  <c r="AD263" i="2" s="1"/>
  <c r="AF278" i="2" a="1"/>
  <c r="AF278" i="2" s="1"/>
  <c r="AF263" i="2" a="1"/>
  <c r="AF263" i="2" s="1"/>
  <c r="AJ272" i="2" a="1"/>
  <c r="AJ272" i="2" s="1"/>
  <c r="AJ266" i="2" a="1"/>
  <c r="AJ266" i="2" s="1"/>
  <c r="AF270" i="2" a="1"/>
  <c r="AF270" i="2" s="1"/>
  <c r="AH266" i="2" a="1"/>
  <c r="AH266" i="2" s="1"/>
  <c r="AJ270" i="2" a="1"/>
  <c r="AJ270" i="2" s="1"/>
  <c r="AJ263" i="2" a="1"/>
  <c r="AJ263" i="2" s="1"/>
  <c r="AH272" i="2" a="1"/>
  <c r="AH272" i="2" s="1"/>
  <c r="AH270" i="2" a="1"/>
  <c r="AH270" i="2" s="1"/>
  <c r="AH263" i="2" a="1"/>
  <c r="AH263" i="2" s="1"/>
  <c r="AJ278" i="2" a="1"/>
  <c r="AJ278" i="2" s="1"/>
  <c r="AF272" i="2" a="1"/>
  <c r="AF272" i="2" s="1"/>
  <c r="AF266" i="2" a="1"/>
  <c r="AF266" i="2" s="1"/>
  <c r="AJ271" i="2" a="1"/>
  <c r="AJ271" i="2" s="1"/>
  <c r="AH271" i="2" a="1"/>
  <c r="AH271" i="2" s="1"/>
  <c r="AJ269" i="2" a="1"/>
  <c r="AJ269" i="2" s="1"/>
  <c r="AH278" i="2" a="1"/>
  <c r="AH278" i="2" s="1"/>
  <c r="AH269" i="2" a="1"/>
  <c r="AH269" i="2" s="1"/>
  <c r="AN272" i="2" a="1"/>
  <c r="AN272" i="2" s="1"/>
  <c r="AN266" i="2" a="1"/>
  <c r="AN266" i="2" s="1"/>
  <c r="AL272" i="2" a="1"/>
  <c r="AL272" i="2" s="1"/>
  <c r="AL266" i="2" a="1"/>
  <c r="AL266" i="2" s="1"/>
  <c r="AN270" i="2" a="1"/>
  <c r="AN270" i="2" s="1"/>
  <c r="AN263" i="2" a="1"/>
  <c r="AN263" i="2" s="1"/>
  <c r="AL270" i="2" a="1"/>
  <c r="AL270" i="2" s="1"/>
  <c r="AL263" i="2" a="1"/>
  <c r="AL263" i="2" s="1"/>
  <c r="AN278" i="2" a="1"/>
  <c r="AN278" i="2" s="1"/>
  <c r="AL278" i="2" a="1"/>
  <c r="AL278" i="2" s="1"/>
  <c r="AL271" i="2" a="1"/>
  <c r="AL271" i="2" s="1"/>
  <c r="AN269" i="2" a="1"/>
  <c r="AN269" i="2" s="1"/>
  <c r="AL269" i="2" a="1"/>
  <c r="AL269" i="2" s="1"/>
  <c r="AJ30" i="1" a="1"/>
  <c r="AJ30" i="1" s="1"/>
  <c r="AL30" i="1" a="1"/>
  <c r="AL30" i="1" s="1"/>
  <c r="AN271" i="2" a="1"/>
  <c r="AN271" i="2" s="1"/>
  <c r="AJ26" i="1" a="1"/>
  <c r="AJ26" i="1" s="1"/>
  <c r="AJ10" i="1" a="1"/>
  <c r="AJ10" i="1" s="1"/>
  <c r="AL26" i="1" a="1"/>
  <c r="AL26" i="1" s="1"/>
  <c r="AL10" i="1" a="1"/>
  <c r="AL10" i="1" s="1"/>
  <c r="AJ25" i="1" a="1"/>
  <c r="AJ25" i="1" s="1"/>
  <c r="AL25" i="1" a="1"/>
  <c r="AL25" i="1" s="1"/>
  <c r="AH26" i="1" a="1"/>
  <c r="AH26" i="1" s="1"/>
  <c r="AH10" i="1" a="1"/>
  <c r="AH10" i="1" s="1"/>
  <c r="AF25" i="1" a="1"/>
  <c r="AF25" i="1" s="1"/>
  <c r="AH25" i="1" a="1"/>
  <c r="AH25" i="1" s="1"/>
  <c r="AB30" i="1" a="1"/>
  <c r="AB30" i="1" s="1"/>
  <c r="AD30" i="1" a="1"/>
  <c r="AD30" i="1" s="1"/>
  <c r="AF30" i="1" a="1"/>
  <c r="AF30" i="1" s="1"/>
  <c r="AH30" i="1" a="1"/>
  <c r="AH30" i="1" s="1"/>
  <c r="AB26" i="1" a="1"/>
  <c r="AB26" i="1" s="1"/>
  <c r="AB10" i="1" a="1"/>
  <c r="AB10" i="1" s="1"/>
  <c r="AD26" i="1" a="1"/>
  <c r="AD26" i="1" s="1"/>
  <c r="AD10" i="1" a="1"/>
  <c r="AD10" i="1" s="1"/>
  <c r="AB25" i="1" a="1"/>
  <c r="AB25" i="1" s="1"/>
  <c r="X30" i="1" a="1"/>
  <c r="X30" i="1" s="1"/>
  <c r="Z30" i="1" a="1"/>
  <c r="Z30" i="1" s="1"/>
  <c r="T26" i="1" a="1"/>
  <c r="T26" i="1" s="1"/>
  <c r="T10" i="1" a="1"/>
  <c r="T10" i="1" s="1"/>
  <c r="V26" i="1" a="1"/>
  <c r="V26" i="1" s="1"/>
  <c r="V10" i="1" a="1"/>
  <c r="V10" i="1" s="1"/>
  <c r="T25" i="1" a="1"/>
  <c r="T25" i="1" s="1"/>
  <c r="X26" i="1" a="1"/>
  <c r="X26" i="1" s="1"/>
  <c r="X10" i="1" a="1"/>
  <c r="X10" i="1" s="1"/>
  <c r="V25" i="1" a="1"/>
  <c r="V25" i="1" s="1"/>
  <c r="AF26" i="1" a="1"/>
  <c r="AF26" i="1" s="1"/>
  <c r="Z26" i="1" a="1"/>
  <c r="Z26" i="1" s="1"/>
  <c r="Z10" i="1" a="1"/>
  <c r="Z10" i="1" s="1"/>
  <c r="X25" i="1" a="1"/>
  <c r="X25" i="1" s="1"/>
  <c r="AD25" i="1" a="1"/>
  <c r="AD25" i="1" s="1"/>
  <c r="Z25" i="1" a="1"/>
  <c r="Z25" i="1" s="1"/>
  <c r="T30" i="1" a="1"/>
  <c r="T30" i="1" s="1"/>
  <c r="AF10" i="1" a="1"/>
  <c r="AF10" i="1" s="1"/>
  <c r="V30" i="1" a="1"/>
  <c r="V30" i="1" s="1"/>
  <c r="R121" i="2" a="1"/>
  <c r="R121" i="2" s="1"/>
  <c r="T121" i="2" a="1"/>
  <c r="T121" i="2" s="1"/>
  <c r="V121" i="2" a="1"/>
  <c r="V121" i="2" s="1"/>
  <c r="Z121" i="2" a="1"/>
  <c r="Z121" i="2" s="1"/>
  <c r="X121" i="2" a="1"/>
  <c r="X121" i="2" s="1"/>
  <c r="AD121" i="2" a="1"/>
  <c r="AD121" i="2" s="1"/>
  <c r="AB121" i="2" a="1"/>
  <c r="AB121" i="2" s="1"/>
  <c r="AF121" i="2" a="1"/>
  <c r="AF121" i="2" s="1"/>
  <c r="AH121" i="2" a="1"/>
  <c r="AH121" i="2" s="1"/>
  <c r="AJ121" i="2" a="1"/>
  <c r="AJ121" i="2" s="1"/>
  <c r="AL121" i="2" a="1"/>
  <c r="AL121" i="2" s="1"/>
  <c r="AN121" i="2" a="1"/>
  <c r="AN121" i="2" s="1"/>
  <c r="AL329" i="1" a="1"/>
  <c r="AL329" i="1" s="1"/>
  <c r="AL326" i="1" a="1"/>
  <c r="AL326" i="1" s="1"/>
  <c r="AL286" i="1" a="1"/>
  <c r="AL286" i="1" s="1"/>
  <c r="AL134" i="1" a="1"/>
  <c r="AL134" i="1" s="1"/>
  <c r="AL60" i="1" a="1"/>
  <c r="AL60" i="1" s="1"/>
  <c r="AJ326" i="1" a="1"/>
  <c r="AJ326" i="1" s="1"/>
  <c r="AJ284" i="1" a="1"/>
  <c r="AJ284" i="1" s="1"/>
  <c r="AJ58" i="1" a="1"/>
  <c r="AJ58" i="1" s="1"/>
  <c r="AJ220" i="1" a="1"/>
  <c r="AJ220" i="1" s="1"/>
  <c r="AJ72" i="1" a="1"/>
  <c r="AJ72" i="1" s="1"/>
  <c r="AL284" i="1" a="1"/>
  <c r="AL284" i="1" s="1"/>
  <c r="AL58" i="1" a="1"/>
  <c r="AL58" i="1" s="1"/>
  <c r="AL220" i="1" a="1"/>
  <c r="AL220" i="1" s="1"/>
  <c r="AL72" i="1" a="1"/>
  <c r="AL72" i="1" s="1"/>
  <c r="AJ283" i="1" a="1"/>
  <c r="AJ283" i="1" s="1"/>
  <c r="AJ57" i="1" a="1"/>
  <c r="AJ57" i="1" s="1"/>
  <c r="AJ133" i="1" a="1"/>
  <c r="AJ133" i="1" s="1"/>
  <c r="AJ131" i="1" a="1"/>
  <c r="AJ131" i="1" s="1"/>
  <c r="AL283" i="1" a="1"/>
  <c r="AL283" i="1" s="1"/>
  <c r="AL57" i="1" a="1"/>
  <c r="AL57" i="1" s="1"/>
  <c r="AL133" i="1" a="1"/>
  <c r="AL133" i="1" s="1"/>
  <c r="AL131" i="1" a="1"/>
  <c r="AL131" i="1" s="1"/>
  <c r="AJ325" i="1" a="1"/>
  <c r="AJ325" i="1" s="1"/>
  <c r="AJ276" i="1" a="1"/>
  <c r="AJ276" i="1" s="1"/>
  <c r="AJ219" i="1" a="1"/>
  <c r="AJ219" i="1" s="1"/>
  <c r="AJ217" i="1" a="1"/>
  <c r="AJ217" i="1" s="1"/>
  <c r="AJ28" i="1" a="1"/>
  <c r="AJ28" i="1" s="1"/>
  <c r="AH324" i="1" a="1"/>
  <c r="AH324" i="1" s="1"/>
  <c r="AL325" i="1" a="1"/>
  <c r="AL325" i="1" s="1"/>
  <c r="AL276" i="1" a="1"/>
  <c r="AL276" i="1" s="1"/>
  <c r="AL219" i="1" a="1"/>
  <c r="AL219" i="1" s="1"/>
  <c r="AL217" i="1" a="1"/>
  <c r="AL217" i="1" s="1"/>
  <c r="AL28" i="1" a="1"/>
  <c r="AL28" i="1" s="1"/>
  <c r="AJ324" i="1" a="1"/>
  <c r="AJ324" i="1" s="1"/>
  <c r="AJ232" i="1" a="1"/>
  <c r="AJ232" i="1" s="1"/>
  <c r="AJ221" i="1" a="1"/>
  <c r="AJ221" i="1" s="1"/>
  <c r="AJ218" i="1" a="1"/>
  <c r="AJ218" i="1" s="1"/>
  <c r="AJ210" i="1" a="1"/>
  <c r="AJ210" i="1" s="1"/>
  <c r="AH323" i="1" a="1"/>
  <c r="AH323" i="1" s="1"/>
  <c r="AH231" i="1" a="1"/>
  <c r="AH231" i="1" s="1"/>
  <c r="AL324" i="1" a="1"/>
  <c r="AL324" i="1" s="1"/>
  <c r="AL232" i="1" a="1"/>
  <c r="AL232" i="1" s="1"/>
  <c r="AL221" i="1" a="1"/>
  <c r="AL221" i="1" s="1"/>
  <c r="AL218" i="1" a="1"/>
  <c r="AL218" i="1" s="1"/>
  <c r="AL210" i="1" a="1"/>
  <c r="AL210" i="1" s="1"/>
  <c r="AJ323" i="1" a="1"/>
  <c r="AJ323" i="1" s="1"/>
  <c r="AJ231" i="1" a="1"/>
  <c r="AJ231" i="1" s="1"/>
  <c r="AJ56" i="1" a="1"/>
  <c r="AJ56" i="1" s="1"/>
  <c r="AJ209" i="1" a="1"/>
  <c r="AJ209" i="1" s="1"/>
  <c r="AH329" i="1" a="1"/>
  <c r="AH329" i="1" s="1"/>
  <c r="AH288" i="1" a="1"/>
  <c r="AH288" i="1" s="1"/>
  <c r="AH230" i="1" a="1"/>
  <c r="AH230" i="1" s="1"/>
  <c r="AH151" i="1" a="1"/>
  <c r="AH151" i="1" s="1"/>
  <c r="AL328" i="1" a="1"/>
  <c r="AL328" i="1" s="1"/>
  <c r="AL323" i="1" a="1"/>
  <c r="AL323" i="1" s="1"/>
  <c r="AL231" i="1" a="1"/>
  <c r="AL231" i="1" s="1"/>
  <c r="AL56" i="1" a="1"/>
  <c r="AL56" i="1" s="1"/>
  <c r="AL209" i="1" a="1"/>
  <c r="AL209" i="1" s="1"/>
  <c r="AJ329" i="1" a="1"/>
  <c r="AJ329" i="1" s="1"/>
  <c r="AJ288" i="1" a="1"/>
  <c r="AJ288" i="1" s="1"/>
  <c r="AJ230" i="1" a="1"/>
  <c r="AJ230" i="1" s="1"/>
  <c r="AJ151" i="1" a="1"/>
  <c r="AJ151" i="1" s="1"/>
  <c r="AJ208" i="1" a="1"/>
  <c r="AJ208" i="1" s="1"/>
  <c r="AJ59" i="1" a="1"/>
  <c r="AJ59" i="1" s="1"/>
  <c r="AH328" i="1" a="1"/>
  <c r="AH328" i="1" s="1"/>
  <c r="AH287" i="1" a="1"/>
  <c r="AH287" i="1" s="1"/>
  <c r="AH223" i="1" a="1"/>
  <c r="AH223" i="1" s="1"/>
  <c r="AL327" i="1" a="1"/>
  <c r="AL327" i="1" s="1"/>
  <c r="AL288" i="1" a="1"/>
  <c r="AL288" i="1" s="1"/>
  <c r="AL230" i="1" a="1"/>
  <c r="AL230" i="1" s="1"/>
  <c r="AL151" i="1" a="1"/>
  <c r="AL151" i="1" s="1"/>
  <c r="AL208" i="1" a="1"/>
  <c r="AL208" i="1" s="1"/>
  <c r="AL59" i="1" a="1"/>
  <c r="AL59" i="1" s="1"/>
  <c r="AJ328" i="1" a="1"/>
  <c r="AJ328" i="1" s="1"/>
  <c r="AJ287" i="1" a="1"/>
  <c r="AJ287" i="1" s="1"/>
  <c r="AJ223" i="1" a="1"/>
  <c r="AJ223" i="1" s="1"/>
  <c r="AJ141" i="1" a="1"/>
  <c r="AJ141" i="1" s="1"/>
  <c r="AJ207" i="1" a="1"/>
  <c r="AJ207" i="1" s="1"/>
  <c r="AJ62" i="1" a="1"/>
  <c r="AJ62" i="1" s="1"/>
  <c r="AJ53" i="1" a="1"/>
  <c r="AJ53" i="1" s="1"/>
  <c r="AH327" i="1" a="1"/>
  <c r="AH327" i="1" s="1"/>
  <c r="AL141" i="1" a="1"/>
  <c r="AL141" i="1" s="1"/>
  <c r="AL53" i="1" a="1"/>
  <c r="AL53" i="1" s="1"/>
  <c r="AJ134" i="1" a="1"/>
  <c r="AJ134" i="1" s="1"/>
  <c r="AH286" i="1" a="1"/>
  <c r="AH286" i="1" s="1"/>
  <c r="AH221" i="1" a="1"/>
  <c r="AH221" i="1" s="1"/>
  <c r="AH209" i="1" a="1"/>
  <c r="AH209" i="1" s="1"/>
  <c r="AF329" i="1" a="1"/>
  <c r="AF329" i="1" s="1"/>
  <c r="AF288" i="1" a="1"/>
  <c r="AF288" i="1" s="1"/>
  <c r="AF230" i="1" a="1"/>
  <c r="AF230" i="1" s="1"/>
  <c r="AF151" i="1" a="1"/>
  <c r="AF151" i="1" s="1"/>
  <c r="AF208" i="1" a="1"/>
  <c r="AF208" i="1" s="1"/>
  <c r="AF59" i="1" a="1"/>
  <c r="AF59" i="1" s="1"/>
  <c r="AD328" i="1" a="1"/>
  <c r="AD328" i="1" s="1"/>
  <c r="AD287" i="1" a="1"/>
  <c r="AD287" i="1" s="1"/>
  <c r="AD223" i="1" a="1"/>
  <c r="AD223" i="1" s="1"/>
  <c r="AD141" i="1" a="1"/>
  <c r="AD141" i="1" s="1"/>
  <c r="AD207" i="1" a="1"/>
  <c r="AD207" i="1" s="1"/>
  <c r="AD62" i="1" a="1"/>
  <c r="AD62" i="1" s="1"/>
  <c r="AD53" i="1" a="1"/>
  <c r="AD53" i="1" s="1"/>
  <c r="AB327" i="1" a="1"/>
  <c r="AB327" i="1" s="1"/>
  <c r="AB286" i="1" a="1"/>
  <c r="AB286" i="1" s="1"/>
  <c r="AB134" i="1" a="1"/>
  <c r="AB134" i="1" s="1"/>
  <c r="AB60" i="1" a="1"/>
  <c r="AB60" i="1" s="1"/>
  <c r="Z326" i="1" a="1"/>
  <c r="Z326" i="1" s="1"/>
  <c r="AH284" i="1" a="1"/>
  <c r="AH284" i="1" s="1"/>
  <c r="AH56" i="1" a="1"/>
  <c r="AH56" i="1" s="1"/>
  <c r="AH208" i="1" a="1"/>
  <c r="AH208" i="1" s="1"/>
  <c r="AH59" i="1" a="1"/>
  <c r="AH59" i="1" s="1"/>
  <c r="AF328" i="1" a="1"/>
  <c r="AF328" i="1" s="1"/>
  <c r="AF287" i="1" a="1"/>
  <c r="AF287" i="1" s="1"/>
  <c r="AF223" i="1" a="1"/>
  <c r="AF223" i="1" s="1"/>
  <c r="AF141" i="1" a="1"/>
  <c r="AF141" i="1" s="1"/>
  <c r="AF207" i="1" a="1"/>
  <c r="AF207" i="1" s="1"/>
  <c r="AF62" i="1" a="1"/>
  <c r="AF62" i="1" s="1"/>
  <c r="AF53" i="1" a="1"/>
  <c r="AF53" i="1" s="1"/>
  <c r="AD327" i="1" a="1"/>
  <c r="AD327" i="1" s="1"/>
  <c r="AD286" i="1" a="1"/>
  <c r="AD286" i="1" s="1"/>
  <c r="AD134" i="1" a="1"/>
  <c r="AD134" i="1" s="1"/>
  <c r="AD60" i="1" a="1"/>
  <c r="AD60" i="1" s="1"/>
  <c r="AB326" i="1" a="1"/>
  <c r="AB326" i="1" s="1"/>
  <c r="AB284" i="1" a="1"/>
  <c r="AB284" i="1" s="1"/>
  <c r="AB58" i="1" a="1"/>
  <c r="AB58" i="1" s="1"/>
  <c r="AB220" i="1" a="1"/>
  <c r="AB220" i="1" s="1"/>
  <c r="AB72" i="1" a="1"/>
  <c r="AB72" i="1" s="1"/>
  <c r="AH283" i="1" a="1"/>
  <c r="AH283" i="1" s="1"/>
  <c r="AH141" i="1" a="1"/>
  <c r="AH141" i="1" s="1"/>
  <c r="AH207" i="1" a="1"/>
  <c r="AH207" i="1" s="1"/>
  <c r="AH62" i="1" a="1"/>
  <c r="AH62" i="1" s="1"/>
  <c r="AH53" i="1" a="1"/>
  <c r="AH53" i="1" s="1"/>
  <c r="AF327" i="1" a="1"/>
  <c r="AF327" i="1" s="1"/>
  <c r="AF286" i="1" a="1"/>
  <c r="AF286" i="1" s="1"/>
  <c r="AF134" i="1" a="1"/>
  <c r="AF134" i="1" s="1"/>
  <c r="AF60" i="1" a="1"/>
  <c r="AF60" i="1" s="1"/>
  <c r="AD326" i="1" a="1"/>
  <c r="AD326" i="1" s="1"/>
  <c r="AD284" i="1" a="1"/>
  <c r="AD284" i="1" s="1"/>
  <c r="AD58" i="1" a="1"/>
  <c r="AD58" i="1" s="1"/>
  <c r="AD220" i="1" a="1"/>
  <c r="AD220" i="1" s="1"/>
  <c r="AD72" i="1" a="1"/>
  <c r="AD72" i="1" s="1"/>
  <c r="AB283" i="1" a="1"/>
  <c r="AB283" i="1" s="1"/>
  <c r="AB57" i="1" a="1"/>
  <c r="AB57" i="1" s="1"/>
  <c r="AB133" i="1" a="1"/>
  <c r="AB133" i="1" s="1"/>
  <c r="AB131" i="1" a="1"/>
  <c r="AB131" i="1" s="1"/>
  <c r="AL62" i="1" a="1"/>
  <c r="AL62" i="1" s="1"/>
  <c r="AJ60" i="1" a="1"/>
  <c r="AJ60" i="1" s="1"/>
  <c r="AH276" i="1" a="1"/>
  <c r="AH276" i="1" s="1"/>
  <c r="AH134" i="1" a="1"/>
  <c r="AH134" i="1" s="1"/>
  <c r="AH60" i="1" a="1"/>
  <c r="AH60" i="1" s="1"/>
  <c r="AF326" i="1" a="1"/>
  <c r="AF326" i="1" s="1"/>
  <c r="AF284" i="1" a="1"/>
  <c r="AF284" i="1" s="1"/>
  <c r="AF58" i="1" a="1"/>
  <c r="AF58" i="1" s="1"/>
  <c r="AF220" i="1" a="1"/>
  <c r="AF220" i="1" s="1"/>
  <c r="AF72" i="1" a="1"/>
  <c r="AF72" i="1" s="1"/>
  <c r="AD283" i="1" a="1"/>
  <c r="AD283" i="1" s="1"/>
  <c r="AD57" i="1" a="1"/>
  <c r="AD57" i="1" s="1"/>
  <c r="AD133" i="1" a="1"/>
  <c r="AD133" i="1" s="1"/>
  <c r="AD131" i="1" a="1"/>
  <c r="AD131" i="1" s="1"/>
  <c r="AB325" i="1" a="1"/>
  <c r="AB325" i="1" s="1"/>
  <c r="AB276" i="1" a="1"/>
  <c r="AB276" i="1" s="1"/>
  <c r="AB219" i="1" a="1"/>
  <c r="AB219" i="1" s="1"/>
  <c r="AB217" i="1" a="1"/>
  <c r="AB217" i="1" s="1"/>
  <c r="AB28" i="1" a="1"/>
  <c r="AB28" i="1" s="1"/>
  <c r="AJ327" i="1" a="1"/>
  <c r="AJ327" i="1" s="1"/>
  <c r="AH326" i="1" a="1"/>
  <c r="AH326" i="1" s="1"/>
  <c r="AH232" i="1" a="1"/>
  <c r="AH232" i="1" s="1"/>
  <c r="AH220" i="1" a="1"/>
  <c r="AH220" i="1" s="1"/>
  <c r="AH72" i="1" a="1"/>
  <c r="AH72" i="1" s="1"/>
  <c r="AF283" i="1" a="1"/>
  <c r="AF283" i="1" s="1"/>
  <c r="AF57" i="1" a="1"/>
  <c r="AF57" i="1" s="1"/>
  <c r="AF133" i="1" a="1"/>
  <c r="AF133" i="1" s="1"/>
  <c r="AF131" i="1" a="1"/>
  <c r="AF131" i="1" s="1"/>
  <c r="AD325" i="1" a="1"/>
  <c r="AD325" i="1" s="1"/>
  <c r="AD276" i="1" a="1"/>
  <c r="AD276" i="1" s="1"/>
  <c r="AD219" i="1" a="1"/>
  <c r="AD219" i="1" s="1"/>
  <c r="AD217" i="1" a="1"/>
  <c r="AD217" i="1" s="1"/>
  <c r="AD28" i="1" a="1"/>
  <c r="AD28" i="1" s="1"/>
  <c r="AB324" i="1" a="1"/>
  <c r="AB324" i="1" s="1"/>
  <c r="AB232" i="1" a="1"/>
  <c r="AB232" i="1" s="1"/>
  <c r="AB221" i="1" a="1"/>
  <c r="AB221" i="1" s="1"/>
  <c r="AB218" i="1" a="1"/>
  <c r="AB218" i="1" s="1"/>
  <c r="AB210" i="1" a="1"/>
  <c r="AB210" i="1" s="1"/>
  <c r="Z323" i="1" a="1"/>
  <c r="Z323" i="1" s="1"/>
  <c r="Z231" i="1" a="1"/>
  <c r="Z231" i="1" s="1"/>
  <c r="Z56" i="1" a="1"/>
  <c r="Z56" i="1" s="1"/>
  <c r="Z209" i="1" a="1"/>
  <c r="Z209" i="1" s="1"/>
  <c r="AL287" i="1" a="1"/>
  <c r="AL287" i="1" s="1"/>
  <c r="AL207" i="1" a="1"/>
  <c r="AL207" i="1" s="1"/>
  <c r="AJ286" i="1" a="1"/>
  <c r="AJ286" i="1" s="1"/>
  <c r="AH58" i="1" a="1"/>
  <c r="AH58" i="1" s="1"/>
  <c r="AH133" i="1" a="1"/>
  <c r="AH133" i="1" s="1"/>
  <c r="AH131" i="1" a="1"/>
  <c r="AH131" i="1" s="1"/>
  <c r="AF325" i="1" a="1"/>
  <c r="AF325" i="1" s="1"/>
  <c r="AF276" i="1" a="1"/>
  <c r="AF276" i="1" s="1"/>
  <c r="AF219" i="1" a="1"/>
  <c r="AF219" i="1" s="1"/>
  <c r="AF217" i="1" a="1"/>
  <c r="AF217" i="1" s="1"/>
  <c r="AF28" i="1" a="1"/>
  <c r="AF28" i="1" s="1"/>
  <c r="AD324" i="1" a="1"/>
  <c r="AD324" i="1" s="1"/>
  <c r="AD232" i="1" a="1"/>
  <c r="AD232" i="1" s="1"/>
  <c r="AD221" i="1" a="1"/>
  <c r="AD221" i="1" s="1"/>
  <c r="AD218" i="1" a="1"/>
  <c r="AD218" i="1" s="1"/>
  <c r="AD210" i="1" a="1"/>
  <c r="AD210" i="1" s="1"/>
  <c r="AB323" i="1" a="1"/>
  <c r="AB323" i="1" s="1"/>
  <c r="AB231" i="1" a="1"/>
  <c r="AB231" i="1" s="1"/>
  <c r="AB56" i="1" a="1"/>
  <c r="AB56" i="1" s="1"/>
  <c r="AB209" i="1" a="1"/>
  <c r="AB209" i="1" s="1"/>
  <c r="Z329" i="1" a="1"/>
  <c r="Z329" i="1" s="1"/>
  <c r="AL223" i="1" a="1"/>
  <c r="AL223" i="1" s="1"/>
  <c r="AH57" i="1" a="1"/>
  <c r="AH57" i="1" s="1"/>
  <c r="AH219" i="1" a="1"/>
  <c r="AH219" i="1" s="1"/>
  <c r="AH217" i="1" a="1"/>
  <c r="AH217" i="1" s="1"/>
  <c r="AH28" i="1" a="1"/>
  <c r="AH28" i="1" s="1"/>
  <c r="AF324" i="1" a="1"/>
  <c r="AF324" i="1" s="1"/>
  <c r="AF232" i="1" a="1"/>
  <c r="AF232" i="1" s="1"/>
  <c r="AF221" i="1" a="1"/>
  <c r="AF221" i="1" s="1"/>
  <c r="AF218" i="1" a="1"/>
  <c r="AF218" i="1" s="1"/>
  <c r="AF210" i="1" a="1"/>
  <c r="AF210" i="1" s="1"/>
  <c r="AD323" i="1" a="1"/>
  <c r="AD323" i="1" s="1"/>
  <c r="AD231" i="1" a="1"/>
  <c r="AD231" i="1" s="1"/>
  <c r="AD56" i="1" a="1"/>
  <c r="AD56" i="1" s="1"/>
  <c r="AD209" i="1" a="1"/>
  <c r="AD209" i="1" s="1"/>
  <c r="AB329" i="1" a="1"/>
  <c r="AB329" i="1" s="1"/>
  <c r="AB288" i="1" a="1"/>
  <c r="AB288" i="1" s="1"/>
  <c r="AB230" i="1" a="1"/>
  <c r="AB230" i="1" s="1"/>
  <c r="AB151" i="1" a="1"/>
  <c r="AB151" i="1" s="1"/>
  <c r="AB208" i="1" a="1"/>
  <c r="AB208" i="1" s="1"/>
  <c r="AB59" i="1" a="1"/>
  <c r="AB59" i="1" s="1"/>
  <c r="Z328" i="1" a="1"/>
  <c r="Z328" i="1" s="1"/>
  <c r="AD59" i="1" a="1"/>
  <c r="AD59" i="1" s="1"/>
  <c r="Z286" i="1" a="1"/>
  <c r="Z286" i="1" s="1"/>
  <c r="Z57" i="1" a="1"/>
  <c r="Z57" i="1" s="1"/>
  <c r="Z219" i="1" a="1"/>
  <c r="Z219" i="1" s="1"/>
  <c r="Z210" i="1" a="1"/>
  <c r="Z210" i="1" s="1"/>
  <c r="Z60" i="1" a="1"/>
  <c r="Z60" i="1" s="1"/>
  <c r="X326" i="1" a="1"/>
  <c r="X326" i="1" s="1"/>
  <c r="X284" i="1" a="1"/>
  <c r="X284" i="1" s="1"/>
  <c r="X58" i="1" a="1"/>
  <c r="X58" i="1" s="1"/>
  <c r="X220" i="1" a="1"/>
  <c r="X220" i="1" s="1"/>
  <c r="X72" i="1" a="1"/>
  <c r="X72" i="1" s="1"/>
  <c r="V283" i="1" a="1"/>
  <c r="V283" i="1" s="1"/>
  <c r="V57" i="1" a="1"/>
  <c r="V57" i="1" s="1"/>
  <c r="V133" i="1" a="1"/>
  <c r="V133" i="1" s="1"/>
  <c r="V131" i="1" a="1"/>
  <c r="V131" i="1" s="1"/>
  <c r="T325" i="1" a="1"/>
  <c r="T325" i="1" s="1"/>
  <c r="T276" i="1" a="1"/>
  <c r="T276" i="1" s="1"/>
  <c r="T219" i="1" a="1"/>
  <c r="T219" i="1" s="1"/>
  <c r="T217" i="1" a="1"/>
  <c r="T217" i="1" s="1"/>
  <c r="T28" i="1" a="1"/>
  <c r="T28" i="1" s="1"/>
  <c r="AD151" i="1" a="1"/>
  <c r="AD151" i="1" s="1"/>
  <c r="Z284" i="1" a="1"/>
  <c r="Z284" i="1" s="1"/>
  <c r="Z218" i="1" a="1"/>
  <c r="Z218" i="1" s="1"/>
  <c r="Z208" i="1" a="1"/>
  <c r="Z208" i="1" s="1"/>
  <c r="X283" i="1" a="1"/>
  <c r="X283" i="1" s="1"/>
  <c r="X57" i="1" a="1"/>
  <c r="X57" i="1" s="1"/>
  <c r="X133" i="1" a="1"/>
  <c r="X133" i="1" s="1"/>
  <c r="X131" i="1" a="1"/>
  <c r="X131" i="1" s="1"/>
  <c r="V325" i="1" a="1"/>
  <c r="V325" i="1" s="1"/>
  <c r="V276" i="1" a="1"/>
  <c r="V276" i="1" s="1"/>
  <c r="V219" i="1" a="1"/>
  <c r="V219" i="1" s="1"/>
  <c r="V217" i="1" a="1"/>
  <c r="V217" i="1" s="1"/>
  <c r="V28" i="1" a="1"/>
  <c r="V28" i="1" s="1"/>
  <c r="T324" i="1" a="1"/>
  <c r="T324" i="1" s="1"/>
  <c r="T232" i="1" a="1"/>
  <c r="T232" i="1" s="1"/>
  <c r="T221" i="1" a="1"/>
  <c r="T221" i="1" s="1"/>
  <c r="T218" i="1" a="1"/>
  <c r="T218" i="1" s="1"/>
  <c r="T210" i="1" a="1"/>
  <c r="T210" i="1" s="1"/>
  <c r="AB62" i="1" a="1"/>
  <c r="AB62" i="1" s="1"/>
  <c r="Z283" i="1" a="1"/>
  <c r="Z283" i="1" s="1"/>
  <c r="Z221" i="1" a="1"/>
  <c r="Z221" i="1" s="1"/>
  <c r="Z207" i="1" a="1"/>
  <c r="Z207" i="1" s="1"/>
  <c r="X325" i="1" a="1"/>
  <c r="X325" i="1" s="1"/>
  <c r="X276" i="1" a="1"/>
  <c r="X276" i="1" s="1"/>
  <c r="X219" i="1" a="1"/>
  <c r="X219" i="1" s="1"/>
  <c r="X217" i="1" a="1"/>
  <c r="X217" i="1" s="1"/>
  <c r="X28" i="1" a="1"/>
  <c r="X28" i="1" s="1"/>
  <c r="V324" i="1" a="1"/>
  <c r="V324" i="1" s="1"/>
  <c r="V232" i="1" a="1"/>
  <c r="V232" i="1" s="1"/>
  <c r="V221" i="1" a="1"/>
  <c r="V221" i="1" s="1"/>
  <c r="V218" i="1" a="1"/>
  <c r="V218" i="1" s="1"/>
  <c r="V210" i="1" a="1"/>
  <c r="V210" i="1" s="1"/>
  <c r="T323" i="1" a="1"/>
  <c r="T323" i="1" s="1"/>
  <c r="T231" i="1" a="1"/>
  <c r="T231" i="1" s="1"/>
  <c r="T56" i="1" a="1"/>
  <c r="T56" i="1" s="1"/>
  <c r="T209" i="1" a="1"/>
  <c r="T209" i="1" s="1"/>
  <c r="R329" i="1" a="1"/>
  <c r="R329" i="1" s="1"/>
  <c r="AF323" i="1" a="1"/>
  <c r="AF323" i="1" s="1"/>
  <c r="AD329" i="1" a="1"/>
  <c r="AD329" i="1" s="1"/>
  <c r="AB328" i="1" a="1"/>
  <c r="AB328" i="1" s="1"/>
  <c r="Z327" i="1" a="1"/>
  <c r="Z327" i="1" s="1"/>
  <c r="Z276" i="1" a="1"/>
  <c r="Z276" i="1" s="1"/>
  <c r="Z151" i="1" a="1"/>
  <c r="Z151" i="1" s="1"/>
  <c r="Z28" i="1" a="1"/>
  <c r="Z28" i="1" s="1"/>
  <c r="X324" i="1" a="1"/>
  <c r="X324" i="1" s="1"/>
  <c r="X232" i="1" a="1"/>
  <c r="X232" i="1" s="1"/>
  <c r="X221" i="1" a="1"/>
  <c r="X221" i="1" s="1"/>
  <c r="X218" i="1" a="1"/>
  <c r="X218" i="1" s="1"/>
  <c r="X210" i="1" a="1"/>
  <c r="X210" i="1" s="1"/>
  <c r="V323" i="1" a="1"/>
  <c r="V323" i="1" s="1"/>
  <c r="V231" i="1" a="1"/>
  <c r="V231" i="1" s="1"/>
  <c r="V56" i="1" a="1"/>
  <c r="V56" i="1" s="1"/>
  <c r="V209" i="1" a="1"/>
  <c r="V209" i="1" s="1"/>
  <c r="T152" i="1" a="1"/>
  <c r="T152" i="1" s="1"/>
  <c r="T329" i="1" a="1"/>
  <c r="T329" i="1" s="1"/>
  <c r="T288" i="1" a="1"/>
  <c r="T288" i="1" s="1"/>
  <c r="T230" i="1" a="1"/>
  <c r="T230" i="1" s="1"/>
  <c r="T151" i="1" a="1"/>
  <c r="T151" i="1" s="1"/>
  <c r="T208" i="1" a="1"/>
  <c r="T208" i="1" s="1"/>
  <c r="T59" i="1" a="1"/>
  <c r="T59" i="1" s="1"/>
  <c r="R328" i="1" a="1"/>
  <c r="R328" i="1" s="1"/>
  <c r="R287" i="1" a="1"/>
  <c r="R287" i="1" s="1"/>
  <c r="AH325" i="1" a="1"/>
  <c r="AH325" i="1" s="1"/>
  <c r="AH210" i="1" a="1"/>
  <c r="AH210" i="1" s="1"/>
  <c r="AF231" i="1" a="1"/>
  <c r="AF231" i="1" s="1"/>
  <c r="AF209" i="1" a="1"/>
  <c r="AF209" i="1" s="1"/>
  <c r="AB287" i="1" a="1"/>
  <c r="AB287" i="1" s="1"/>
  <c r="AB207" i="1" a="1"/>
  <c r="AB207" i="1" s="1"/>
  <c r="Z325" i="1" a="1"/>
  <c r="Z325" i="1" s="1"/>
  <c r="Z232" i="1" a="1"/>
  <c r="Z232" i="1" s="1"/>
  <c r="Z141" i="1" a="1"/>
  <c r="Z141" i="1" s="1"/>
  <c r="Z72" i="1" a="1"/>
  <c r="Z72" i="1" s="1"/>
  <c r="X323" i="1" a="1"/>
  <c r="X323" i="1" s="1"/>
  <c r="X231" i="1" a="1"/>
  <c r="X231" i="1" s="1"/>
  <c r="X56" i="1" a="1"/>
  <c r="X56" i="1" s="1"/>
  <c r="X209" i="1" a="1"/>
  <c r="X209" i="1" s="1"/>
  <c r="V329" i="1" a="1"/>
  <c r="V329" i="1" s="1"/>
  <c r="V288" i="1" a="1"/>
  <c r="V288" i="1" s="1"/>
  <c r="V230" i="1" a="1"/>
  <c r="V230" i="1" s="1"/>
  <c r="V151" i="1" a="1"/>
  <c r="V151" i="1" s="1"/>
  <c r="V208" i="1" a="1"/>
  <c r="V208" i="1" s="1"/>
  <c r="V59" i="1" a="1"/>
  <c r="V59" i="1" s="1"/>
  <c r="T328" i="1" a="1"/>
  <c r="T328" i="1" s="1"/>
  <c r="T287" i="1" a="1"/>
  <c r="T287" i="1" s="1"/>
  <c r="T223" i="1" a="1"/>
  <c r="T223" i="1" s="1"/>
  <c r="T141" i="1" a="1"/>
  <c r="T141" i="1" s="1"/>
  <c r="T207" i="1" a="1"/>
  <c r="T207" i="1" s="1"/>
  <c r="T62" i="1" a="1"/>
  <c r="T62" i="1" s="1"/>
  <c r="T53" i="1" a="1"/>
  <c r="T53" i="1" s="1"/>
  <c r="R327" i="1" a="1"/>
  <c r="R327" i="1" s="1"/>
  <c r="AB223" i="1" a="1"/>
  <c r="AB223" i="1" s="1"/>
  <c r="Z324" i="1" a="1"/>
  <c r="Z324" i="1" s="1"/>
  <c r="Z230" i="1" a="1"/>
  <c r="Z230" i="1" s="1"/>
  <c r="Z134" i="1" a="1"/>
  <c r="Z134" i="1" s="1"/>
  <c r="X329" i="1" a="1"/>
  <c r="X329" i="1" s="1"/>
  <c r="X288" i="1" a="1"/>
  <c r="X288" i="1" s="1"/>
  <c r="X230" i="1" a="1"/>
  <c r="X230" i="1" s="1"/>
  <c r="X151" i="1" a="1"/>
  <c r="X151" i="1" s="1"/>
  <c r="X208" i="1" a="1"/>
  <c r="X208" i="1" s="1"/>
  <c r="X59" i="1" a="1"/>
  <c r="X59" i="1" s="1"/>
  <c r="V328" i="1" a="1"/>
  <c r="V328" i="1" s="1"/>
  <c r="V287" i="1" a="1"/>
  <c r="V287" i="1" s="1"/>
  <c r="V223" i="1" a="1"/>
  <c r="V223" i="1" s="1"/>
  <c r="V141" i="1" a="1"/>
  <c r="V141" i="1" s="1"/>
  <c r="V207" i="1" a="1"/>
  <c r="V207" i="1" s="1"/>
  <c r="V62" i="1" a="1"/>
  <c r="V62" i="1" s="1"/>
  <c r="V53" i="1" a="1"/>
  <c r="V53" i="1" s="1"/>
  <c r="T327" i="1" a="1"/>
  <c r="T327" i="1" s="1"/>
  <c r="T286" i="1" a="1"/>
  <c r="T286" i="1" s="1"/>
  <c r="T134" i="1" a="1"/>
  <c r="T134" i="1" s="1"/>
  <c r="T60" i="1" a="1"/>
  <c r="T60" i="1" s="1"/>
  <c r="R326" i="1" a="1"/>
  <c r="R326" i="1" s="1"/>
  <c r="AF56" i="1" a="1"/>
  <c r="AF56" i="1" s="1"/>
  <c r="AD288" i="1" a="1"/>
  <c r="AD288" i="1" s="1"/>
  <c r="AD208" i="1" a="1"/>
  <c r="AD208" i="1" s="1"/>
  <c r="Z288" i="1" a="1"/>
  <c r="Z288" i="1" s="1"/>
  <c r="Z223" i="1" a="1"/>
  <c r="Z223" i="1" s="1"/>
  <c r="Z220" i="1" a="1"/>
  <c r="Z220" i="1" s="1"/>
  <c r="Z131" i="1" a="1"/>
  <c r="Z131" i="1" s="1"/>
  <c r="Z59" i="1" a="1"/>
  <c r="Z59" i="1" s="1"/>
  <c r="X328" i="1" a="1"/>
  <c r="X328" i="1" s="1"/>
  <c r="X287" i="1" a="1"/>
  <c r="X287" i="1" s="1"/>
  <c r="X223" i="1" a="1"/>
  <c r="X223" i="1" s="1"/>
  <c r="X141" i="1" a="1"/>
  <c r="X141" i="1" s="1"/>
  <c r="X207" i="1" a="1"/>
  <c r="X207" i="1" s="1"/>
  <c r="X62" i="1" a="1"/>
  <c r="X62" i="1" s="1"/>
  <c r="X53" i="1" a="1"/>
  <c r="X53" i="1" s="1"/>
  <c r="V327" i="1" a="1"/>
  <c r="V327" i="1" s="1"/>
  <c r="V286" i="1" a="1"/>
  <c r="V286" i="1" s="1"/>
  <c r="V134" i="1" a="1"/>
  <c r="V134" i="1" s="1"/>
  <c r="V60" i="1" a="1"/>
  <c r="V60" i="1" s="1"/>
  <c r="T326" i="1" a="1"/>
  <c r="T326" i="1" s="1"/>
  <c r="T284" i="1" a="1"/>
  <c r="T284" i="1" s="1"/>
  <c r="T58" i="1" a="1"/>
  <c r="T58" i="1" s="1"/>
  <c r="T220" i="1" a="1"/>
  <c r="T220" i="1" s="1"/>
  <c r="T72" i="1" a="1"/>
  <c r="T72" i="1" s="1"/>
  <c r="AH218" i="1" a="1"/>
  <c r="AH218" i="1" s="1"/>
  <c r="AD230" i="1" a="1"/>
  <c r="AD230" i="1" s="1"/>
  <c r="AB141" i="1" a="1"/>
  <c r="AB141" i="1" s="1"/>
  <c r="AB53" i="1" a="1"/>
  <c r="AB53" i="1" s="1"/>
  <c r="Z287" i="1" a="1"/>
  <c r="Z287" i="1" s="1"/>
  <c r="Z58" i="1" a="1"/>
  <c r="Z58" i="1" s="1"/>
  <c r="Z133" i="1" a="1"/>
  <c r="Z133" i="1" s="1"/>
  <c r="Z217" i="1" a="1"/>
  <c r="Z217" i="1" s="1"/>
  <c r="Z62" i="1" a="1"/>
  <c r="Z62" i="1" s="1"/>
  <c r="Z53" i="1" a="1"/>
  <c r="Z53" i="1" s="1"/>
  <c r="X327" i="1" a="1"/>
  <c r="X327" i="1" s="1"/>
  <c r="X286" i="1" a="1"/>
  <c r="X286" i="1" s="1"/>
  <c r="X134" i="1" a="1"/>
  <c r="X134" i="1" s="1"/>
  <c r="X60" i="1" a="1"/>
  <c r="X60" i="1" s="1"/>
  <c r="V326" i="1" a="1"/>
  <c r="V326" i="1" s="1"/>
  <c r="V284" i="1" a="1"/>
  <c r="V284" i="1" s="1"/>
  <c r="V58" i="1" a="1"/>
  <c r="V58" i="1" s="1"/>
  <c r="V220" i="1" a="1"/>
  <c r="V220" i="1" s="1"/>
  <c r="V72" i="1" a="1"/>
  <c r="V72" i="1" s="1"/>
  <c r="T283" i="1" a="1"/>
  <c r="T283" i="1" s="1"/>
  <c r="T57" i="1" a="1"/>
  <c r="T57" i="1" s="1"/>
  <c r="T133" i="1" a="1"/>
  <c r="T133" i="1" s="1"/>
  <c r="T131" i="1" a="1"/>
  <c r="T131" i="1" s="1"/>
  <c r="AN331" i="1" a="1"/>
  <c r="AN331" i="1" s="1"/>
  <c r="AN318" i="1" a="1"/>
  <c r="AN318" i="1" s="1"/>
  <c r="AN305" i="1" a="1"/>
  <c r="AN305" i="1" s="1"/>
  <c r="AN303" i="1" a="1"/>
  <c r="AN303" i="1" s="1"/>
  <c r="AN295" i="1" a="1"/>
  <c r="AN295" i="1" s="1"/>
  <c r="AN269" i="1" a="1"/>
  <c r="AN269" i="1" s="1"/>
  <c r="AN260" i="1" a="1"/>
  <c r="AN260" i="1" s="1"/>
  <c r="AN254" i="1" a="1"/>
  <c r="AN254" i="1" s="1"/>
  <c r="AN250" i="1" a="1"/>
  <c r="AN250" i="1" s="1"/>
  <c r="AN238" i="1" a="1"/>
  <c r="AN238" i="1" s="1"/>
  <c r="AN251" i="1" a="1"/>
  <c r="AN251" i="1" s="1"/>
  <c r="AN205" i="1" a="1"/>
  <c r="AN205" i="1" s="1"/>
  <c r="AN190" i="1" a="1"/>
  <c r="AN190" i="1" s="1"/>
  <c r="AN179" i="1" a="1"/>
  <c r="AN179" i="1" s="1"/>
  <c r="AN171" i="1" a="1"/>
  <c r="AN171" i="1" s="1"/>
  <c r="AN379" i="1" a="1"/>
  <c r="AN379" i="1" s="1"/>
  <c r="AN97" i="1" a="1"/>
  <c r="AN97" i="1" s="1"/>
  <c r="AN187" i="1" a="1"/>
  <c r="AN187" i="1" s="1"/>
  <c r="AN324" i="1" a="1"/>
  <c r="AN324" i="1" s="1"/>
  <c r="AN232" i="1" a="1"/>
  <c r="AN232" i="1" s="1"/>
  <c r="AN374" i="1" a="1"/>
  <c r="AN374" i="1" s="1"/>
  <c r="AN221" i="1" a="1"/>
  <c r="AN221" i="1" s="1"/>
  <c r="AN218" i="1" a="1"/>
  <c r="AN218" i="1" s="1"/>
  <c r="AN210" i="1" a="1"/>
  <c r="AN210" i="1" s="1"/>
  <c r="AN362" i="1" a="1"/>
  <c r="AN362" i="1" s="1"/>
  <c r="AN123" i="1" a="1"/>
  <c r="AN123" i="1" s="1"/>
  <c r="AN115" i="1" a="1"/>
  <c r="AN115" i="1" s="1"/>
  <c r="AN17" i="1" a="1"/>
  <c r="AN17" i="1" s="1"/>
  <c r="AN83" i="1" a="1"/>
  <c r="AN83" i="1" s="1"/>
  <c r="AN75" i="1" a="1"/>
  <c r="AN75" i="1" s="1"/>
  <c r="AN64" i="1" a="1"/>
  <c r="AN64" i="1" s="1"/>
  <c r="AN7" i="1" a="1"/>
  <c r="AN7" i="1" s="1"/>
  <c r="AN43" i="1" a="1"/>
  <c r="AN43" i="1" s="1"/>
  <c r="AN35" i="1" a="1"/>
  <c r="AN35" i="1" s="1"/>
  <c r="AN211" i="1" a="1"/>
  <c r="AN211" i="1" s="1"/>
  <c r="AN198" i="1" a="1"/>
  <c r="AN198" i="1" s="1"/>
  <c r="AN11" i="1" a="1"/>
  <c r="AN11" i="1" s="1"/>
  <c r="R3" i="1" a="1"/>
  <c r="R3" i="1" s="1"/>
  <c r="R198" i="1" a="1"/>
  <c r="R198" i="1" s="1"/>
  <c r="R211" i="1" a="1"/>
  <c r="R211" i="1" s="1"/>
  <c r="R43" i="1" a="1"/>
  <c r="R43" i="1" s="1"/>
  <c r="R7" i="1" a="1"/>
  <c r="R7" i="1" s="1"/>
  <c r="R64" i="1" a="1"/>
  <c r="R64" i="1" s="1"/>
  <c r="R83" i="1" a="1"/>
  <c r="R83" i="1" s="1"/>
  <c r="R17" i="1" a="1"/>
  <c r="R17" i="1" s="1"/>
  <c r="R115" i="1" a="1"/>
  <c r="R115" i="1" s="1"/>
  <c r="R362" i="1" a="1"/>
  <c r="R362" i="1" s="1"/>
  <c r="R210" i="1" a="1"/>
  <c r="R210" i="1" s="1"/>
  <c r="R218" i="1" a="1"/>
  <c r="R218" i="1" s="1"/>
  <c r="R221" i="1" a="1"/>
  <c r="R221" i="1" s="1"/>
  <c r="R374" i="1" a="1"/>
  <c r="R374" i="1" s="1"/>
  <c r="R232" i="1" a="1"/>
  <c r="R232" i="1" s="1"/>
  <c r="R325" i="1" a="1"/>
  <c r="R325" i="1" s="1"/>
  <c r="R241" i="1" a="1"/>
  <c r="R241" i="1" s="1"/>
  <c r="R285" i="1" a="1"/>
  <c r="R285" i="1" s="1"/>
  <c r="R101" i="1" a="1"/>
  <c r="R101" i="1" s="1"/>
  <c r="R169" i="1" a="1"/>
  <c r="R169" i="1" s="1"/>
  <c r="R178" i="1" a="1"/>
  <c r="R178" i="1" s="1"/>
  <c r="R190" i="1" a="1"/>
  <c r="R190" i="1" s="1"/>
  <c r="R244" i="1" a="1"/>
  <c r="R244" i="1" s="1"/>
  <c r="R226" i="1" a="1"/>
  <c r="R226" i="1" s="1"/>
  <c r="R249" i="1" a="1"/>
  <c r="R249" i="1" s="1"/>
  <c r="R255" i="1" a="1"/>
  <c r="R255" i="1" s="1"/>
  <c r="R290" i="1" a="1"/>
  <c r="R290" i="1" s="1"/>
  <c r="T366" i="2" a="1"/>
  <c r="T366" i="2" s="1"/>
  <c r="R128" i="2" a="1"/>
  <c r="R128" i="2" s="1"/>
  <c r="R366" i="2" a="1"/>
  <c r="R366" i="2" s="1"/>
  <c r="T128" i="2" a="1"/>
  <c r="T128" i="2" s="1"/>
  <c r="V366" i="2" a="1"/>
  <c r="V366" i="2" s="1"/>
  <c r="V128" i="2" a="1"/>
  <c r="V128" i="2" s="1"/>
  <c r="Z366" i="2" a="1"/>
  <c r="Z366" i="2" s="1"/>
  <c r="X366" i="2" a="1"/>
  <c r="X366" i="2" s="1"/>
  <c r="X128" i="2" a="1"/>
  <c r="X128" i="2" s="1"/>
  <c r="AB366" i="2" a="1"/>
  <c r="AB366" i="2" s="1"/>
  <c r="AB128" i="2" a="1"/>
  <c r="AB128" i="2" s="1"/>
  <c r="Z128" i="2" a="1"/>
  <c r="Z128" i="2" s="1"/>
  <c r="AD366" i="2" a="1"/>
  <c r="AD366" i="2" s="1"/>
  <c r="AD128" i="2" a="1"/>
  <c r="AD128" i="2" s="1"/>
  <c r="AF128" i="2" a="1"/>
  <c r="AF128" i="2" s="1"/>
  <c r="AH128" i="2" a="1"/>
  <c r="AH128" i="2" s="1"/>
  <c r="AJ366" i="2" a="1"/>
  <c r="AJ366" i="2" s="1"/>
  <c r="AJ128" i="2" a="1"/>
  <c r="AJ128" i="2" s="1"/>
  <c r="AF366" i="2" a="1"/>
  <c r="AF366" i="2" s="1"/>
  <c r="AH366" i="2" a="1"/>
  <c r="AH366" i="2" s="1"/>
  <c r="AN366" i="2" a="1"/>
  <c r="AN366" i="2" s="1"/>
  <c r="AL366" i="2" a="1"/>
  <c r="AL366" i="2" s="1"/>
  <c r="AN128" i="2" a="1"/>
  <c r="AN128" i="2" s="1"/>
  <c r="AL128" i="2" a="1"/>
  <c r="AL128" i="2" s="1"/>
  <c r="R31" i="2" a="1"/>
  <c r="R31" i="2" s="1"/>
  <c r="R24" i="2" a="1"/>
  <c r="R24" i="2" s="1"/>
  <c r="R9" i="2" a="1"/>
  <c r="R9" i="2" s="1"/>
  <c r="T9" i="2" a="1"/>
  <c r="T9" i="2" s="1"/>
  <c r="V24" i="2" a="1"/>
  <c r="V24" i="2" s="1"/>
  <c r="T24" i="2" a="1"/>
  <c r="T24" i="2" s="1"/>
  <c r="V31" i="2" a="1"/>
  <c r="V31" i="2" s="1"/>
  <c r="T31" i="2" a="1"/>
  <c r="T31" i="2" s="1"/>
  <c r="R44" i="2" a="1"/>
  <c r="R44" i="2" s="1"/>
  <c r="V9" i="2" a="1"/>
  <c r="V9" i="2" s="1"/>
  <c r="X44" i="2" a="1"/>
  <c r="X44" i="2" s="1"/>
  <c r="T44" i="2" a="1"/>
  <c r="T44" i="2" s="1"/>
  <c r="X9" i="2" a="1"/>
  <c r="X9" i="2" s="1"/>
  <c r="X24" i="2" a="1"/>
  <c r="X24" i="2" s="1"/>
  <c r="V44" i="2" a="1"/>
  <c r="V44" i="2" s="1"/>
  <c r="X31" i="2" a="1"/>
  <c r="X31" i="2" s="1"/>
  <c r="Z44" i="2" a="1"/>
  <c r="Z44" i="2" s="1"/>
  <c r="Z24" i="2" a="1"/>
  <c r="Z24" i="2" s="1"/>
  <c r="AB9" i="2" a="1"/>
  <c r="AB9" i="2" s="1"/>
  <c r="Z31" i="2" a="1"/>
  <c r="Z31" i="2" s="1"/>
  <c r="AB24" i="2" a="1"/>
  <c r="AB24" i="2" s="1"/>
  <c r="Z9" i="2" a="1"/>
  <c r="Z9" i="2" s="1"/>
  <c r="AB31" i="2" a="1"/>
  <c r="AB31" i="2" s="1"/>
  <c r="AD9" i="2" a="1"/>
  <c r="AD9" i="2" s="1"/>
  <c r="AF24" i="2" a="1"/>
  <c r="AF24" i="2" s="1"/>
  <c r="AB44" i="2" a="1"/>
  <c r="AB44" i="2" s="1"/>
  <c r="AD24" i="2" a="1"/>
  <c r="AD24" i="2" s="1"/>
  <c r="AF31" i="2" a="1"/>
  <c r="AF31" i="2" s="1"/>
  <c r="AD31" i="2" a="1"/>
  <c r="AD31" i="2" s="1"/>
  <c r="AD44" i="2" a="1"/>
  <c r="AD44" i="2" s="1"/>
  <c r="AF9" i="2" a="1"/>
  <c r="AF9" i="2" s="1"/>
  <c r="AH44" i="2" a="1"/>
  <c r="AH44" i="2" s="1"/>
  <c r="AH9" i="2" a="1"/>
  <c r="AH9" i="2" s="1"/>
  <c r="AJ24" i="2" a="1"/>
  <c r="AJ24" i="2" s="1"/>
  <c r="AH24" i="2" a="1"/>
  <c r="AH24" i="2" s="1"/>
  <c r="AJ31" i="2" a="1"/>
  <c r="AJ31" i="2" s="1"/>
  <c r="AF44" i="2" a="1"/>
  <c r="AF44" i="2" s="1"/>
  <c r="AH31" i="2" a="1"/>
  <c r="AH31" i="2" s="1"/>
  <c r="AN44" i="2" a="1"/>
  <c r="AN44" i="2" s="1"/>
  <c r="AL44" i="2" a="1"/>
  <c r="AL44" i="2" s="1"/>
  <c r="AJ9" i="2" a="1"/>
  <c r="AJ9" i="2" s="1"/>
  <c r="AJ44" i="2" a="1"/>
  <c r="AJ44" i="2" s="1"/>
  <c r="AL9" i="2" a="1"/>
  <c r="AL9" i="2" s="1"/>
  <c r="AL24" i="2" a="1"/>
  <c r="AL24" i="2" s="1"/>
  <c r="AN31" i="2" a="1"/>
  <c r="AN31" i="2" s="1"/>
  <c r="AL31" i="2" a="1"/>
  <c r="AL31" i="2" s="1"/>
  <c r="AN9" i="2" a="1"/>
  <c r="AN9" i="2" s="1"/>
  <c r="AN24" i="2" a="1"/>
  <c r="AN24" i="2" s="1"/>
  <c r="T242" i="2" a="1"/>
  <c r="T242" i="2" s="1"/>
  <c r="R242" i="2" a="1"/>
  <c r="R242" i="2" s="1"/>
  <c r="V242" i="2" a="1"/>
  <c r="V242" i="2" s="1"/>
  <c r="Z242" i="2" a="1"/>
  <c r="Z242" i="2" s="1"/>
  <c r="X242" i="2" a="1"/>
  <c r="X242" i="2" s="1"/>
  <c r="AD242" i="2" a="1"/>
  <c r="AD242" i="2" s="1"/>
  <c r="AB242" i="2" a="1"/>
  <c r="AB242" i="2" s="1"/>
  <c r="AF242" i="2" a="1"/>
  <c r="AF242" i="2" s="1"/>
  <c r="AH242" i="2" a="1"/>
  <c r="AH242" i="2" s="1"/>
  <c r="AJ242" i="2" a="1"/>
  <c r="AJ242" i="2" s="1"/>
  <c r="AN242" i="2" a="1"/>
  <c r="AN242" i="2" s="1"/>
  <c r="AL242" i="2" a="1"/>
  <c r="AL242" i="2" s="1"/>
  <c r="AL127" i="1" a="1"/>
  <c r="AL127" i="1" s="1"/>
  <c r="AL119" i="1" a="1"/>
  <c r="AL119" i="1" s="1"/>
  <c r="AL111" i="1" a="1"/>
  <c r="AL111" i="1" s="1"/>
  <c r="AJ126" i="1" a="1"/>
  <c r="AJ126" i="1" s="1"/>
  <c r="AJ118" i="1" a="1"/>
  <c r="AJ118" i="1" s="1"/>
  <c r="AJ110" i="1" a="1"/>
  <c r="AJ110" i="1" s="1"/>
  <c r="AL126" i="1" a="1"/>
  <c r="AL126" i="1" s="1"/>
  <c r="AL118" i="1" a="1"/>
  <c r="AL118" i="1" s="1"/>
  <c r="AL110" i="1" a="1"/>
  <c r="AL110" i="1" s="1"/>
  <c r="AJ125" i="1" a="1"/>
  <c r="AJ125" i="1" s="1"/>
  <c r="AJ117" i="1" a="1"/>
  <c r="AJ117" i="1" s="1"/>
  <c r="AJ109" i="1" a="1"/>
  <c r="AJ109" i="1" s="1"/>
  <c r="AL125" i="1" a="1"/>
  <c r="AL125" i="1" s="1"/>
  <c r="AL117" i="1" a="1"/>
  <c r="AL117" i="1" s="1"/>
  <c r="AL109" i="1" a="1"/>
  <c r="AL109" i="1" s="1"/>
  <c r="AJ188" i="1" a="1"/>
  <c r="AJ188" i="1" s="1"/>
  <c r="AJ116" i="1" a="1"/>
  <c r="AJ116" i="1" s="1"/>
  <c r="AJ4" i="1" a="1"/>
  <c r="AJ4" i="1" s="1"/>
  <c r="AH187" i="1" a="1"/>
  <c r="AH187" i="1" s="1"/>
  <c r="AL188" i="1" a="1"/>
  <c r="AL188" i="1" s="1"/>
  <c r="AL116" i="1" a="1"/>
  <c r="AL116" i="1" s="1"/>
  <c r="AL4" i="1" a="1"/>
  <c r="AL4" i="1" s="1"/>
  <c r="AJ187" i="1" a="1"/>
  <c r="AJ187" i="1" s="1"/>
  <c r="AJ123" i="1" a="1"/>
  <c r="AJ123" i="1" s="1"/>
  <c r="AJ3" i="1" a="1"/>
  <c r="AJ3" i="1" s="1"/>
  <c r="AL187" i="1" a="1"/>
  <c r="AL187" i="1" s="1"/>
  <c r="AL123" i="1" a="1"/>
  <c r="AL123" i="1" s="1"/>
  <c r="AL3" i="1" a="1"/>
  <c r="AL3" i="1" s="1"/>
  <c r="AJ130" i="1" a="1"/>
  <c r="AJ130" i="1" s="1"/>
  <c r="AJ122" i="1" a="1"/>
  <c r="AJ122" i="1" s="1"/>
  <c r="AJ114" i="1" a="1"/>
  <c r="AJ114" i="1" s="1"/>
  <c r="AJ82" i="1" a="1"/>
  <c r="AJ82" i="1" s="1"/>
  <c r="AL130" i="1" a="1"/>
  <c r="AL130" i="1" s="1"/>
  <c r="AL122" i="1" a="1"/>
  <c r="AL122" i="1" s="1"/>
  <c r="AL114" i="1" a="1"/>
  <c r="AL114" i="1" s="1"/>
  <c r="AL82" i="1" a="1"/>
  <c r="AL82" i="1" s="1"/>
  <c r="AJ129" i="1" a="1"/>
  <c r="AJ129" i="1" s="1"/>
  <c r="AJ121" i="1" a="1"/>
  <c r="AJ121" i="1" s="1"/>
  <c r="AJ113" i="1" a="1"/>
  <c r="AJ113" i="1" s="1"/>
  <c r="AL129" i="1" a="1"/>
  <c r="AL129" i="1" s="1"/>
  <c r="AL121" i="1" a="1"/>
  <c r="AL121" i="1" s="1"/>
  <c r="AL113" i="1" a="1"/>
  <c r="AL113" i="1" s="1"/>
  <c r="AJ128" i="1" a="1"/>
  <c r="AJ128" i="1" s="1"/>
  <c r="AJ120" i="1" a="1"/>
  <c r="AJ120" i="1" s="1"/>
  <c r="AJ112" i="1" a="1"/>
  <c r="AJ112" i="1" s="1"/>
  <c r="AL112" i="1" a="1"/>
  <c r="AL112" i="1" s="1"/>
  <c r="AJ111" i="1" a="1"/>
  <c r="AJ111" i="1" s="1"/>
  <c r="AH130" i="1" a="1"/>
  <c r="AH130" i="1" s="1"/>
  <c r="AH122" i="1" a="1"/>
  <c r="AH122" i="1" s="1"/>
  <c r="AH114" i="1" a="1"/>
  <c r="AH114" i="1" s="1"/>
  <c r="AH82" i="1" a="1"/>
  <c r="AH82" i="1" s="1"/>
  <c r="AF129" i="1" a="1"/>
  <c r="AF129" i="1" s="1"/>
  <c r="AF121" i="1" a="1"/>
  <c r="AF121" i="1" s="1"/>
  <c r="AF113" i="1" a="1"/>
  <c r="AF113" i="1" s="1"/>
  <c r="AD128" i="1" a="1"/>
  <c r="AD128" i="1" s="1"/>
  <c r="AD120" i="1" a="1"/>
  <c r="AD120" i="1" s="1"/>
  <c r="AD112" i="1" a="1"/>
  <c r="AD112" i="1" s="1"/>
  <c r="AB127" i="1" a="1"/>
  <c r="AB127" i="1" s="1"/>
  <c r="AB119" i="1" a="1"/>
  <c r="AB119" i="1" s="1"/>
  <c r="AB111" i="1" a="1"/>
  <c r="AB111" i="1" s="1"/>
  <c r="AH129" i="1" a="1"/>
  <c r="AH129" i="1" s="1"/>
  <c r="AH121" i="1" a="1"/>
  <c r="AH121" i="1" s="1"/>
  <c r="AH113" i="1" a="1"/>
  <c r="AH113" i="1" s="1"/>
  <c r="AF128" i="1" a="1"/>
  <c r="AF128" i="1" s="1"/>
  <c r="AF120" i="1" a="1"/>
  <c r="AF120" i="1" s="1"/>
  <c r="AF112" i="1" a="1"/>
  <c r="AF112" i="1" s="1"/>
  <c r="AD127" i="1" a="1"/>
  <c r="AD127" i="1" s="1"/>
  <c r="AD119" i="1" a="1"/>
  <c r="AD119" i="1" s="1"/>
  <c r="AD111" i="1" a="1"/>
  <c r="AD111" i="1" s="1"/>
  <c r="AB126" i="1" a="1"/>
  <c r="AB126" i="1" s="1"/>
  <c r="AB118" i="1" a="1"/>
  <c r="AB118" i="1" s="1"/>
  <c r="AB110" i="1" a="1"/>
  <c r="AB110" i="1" s="1"/>
  <c r="AH128" i="1" a="1"/>
  <c r="AH128" i="1" s="1"/>
  <c r="AH120" i="1" a="1"/>
  <c r="AH120" i="1" s="1"/>
  <c r="AH112" i="1" a="1"/>
  <c r="AH112" i="1" s="1"/>
  <c r="AF127" i="1" a="1"/>
  <c r="AF127" i="1" s="1"/>
  <c r="AF119" i="1" a="1"/>
  <c r="AF119" i="1" s="1"/>
  <c r="AF111" i="1" a="1"/>
  <c r="AF111" i="1" s="1"/>
  <c r="AD126" i="1" a="1"/>
  <c r="AD126" i="1" s="1"/>
  <c r="AD118" i="1" a="1"/>
  <c r="AD118" i="1" s="1"/>
  <c r="AD110" i="1" a="1"/>
  <c r="AD110" i="1" s="1"/>
  <c r="AB125" i="1" a="1"/>
  <c r="AB125" i="1" s="1"/>
  <c r="AB117" i="1" a="1"/>
  <c r="AB117" i="1" s="1"/>
  <c r="AB109" i="1" a="1"/>
  <c r="AB109" i="1" s="1"/>
  <c r="AH188" i="1" a="1"/>
  <c r="AH188" i="1" s="1"/>
  <c r="AH127" i="1" a="1"/>
  <c r="AH127" i="1" s="1"/>
  <c r="AH119" i="1" a="1"/>
  <c r="AH119" i="1" s="1"/>
  <c r="AH111" i="1" a="1"/>
  <c r="AH111" i="1" s="1"/>
  <c r="AF126" i="1" a="1"/>
  <c r="AF126" i="1" s="1"/>
  <c r="AF118" i="1" a="1"/>
  <c r="AF118" i="1" s="1"/>
  <c r="AF110" i="1" a="1"/>
  <c r="AF110" i="1" s="1"/>
  <c r="AD125" i="1" a="1"/>
  <c r="AD125" i="1" s="1"/>
  <c r="AD117" i="1" a="1"/>
  <c r="AD117" i="1" s="1"/>
  <c r="AD109" i="1" a="1"/>
  <c r="AD109" i="1" s="1"/>
  <c r="AB188" i="1" a="1"/>
  <c r="AB188" i="1" s="1"/>
  <c r="AB116" i="1" a="1"/>
  <c r="AB116" i="1" s="1"/>
  <c r="AB4" i="1" a="1"/>
  <c r="AB4" i="1" s="1"/>
  <c r="AH126" i="1" a="1"/>
  <c r="AH126" i="1" s="1"/>
  <c r="AH118" i="1" a="1"/>
  <c r="AH118" i="1" s="1"/>
  <c r="AH110" i="1" a="1"/>
  <c r="AH110" i="1" s="1"/>
  <c r="AF125" i="1" a="1"/>
  <c r="AF125" i="1" s="1"/>
  <c r="AF117" i="1" a="1"/>
  <c r="AF117" i="1" s="1"/>
  <c r="AF109" i="1" a="1"/>
  <c r="AF109" i="1" s="1"/>
  <c r="AD188" i="1" a="1"/>
  <c r="AD188" i="1" s="1"/>
  <c r="AD116" i="1" a="1"/>
  <c r="AD116" i="1" s="1"/>
  <c r="AD4" i="1" a="1"/>
  <c r="AD4" i="1" s="1"/>
  <c r="AB187" i="1" a="1"/>
  <c r="AB187" i="1" s="1"/>
  <c r="AB123" i="1" a="1"/>
  <c r="AB123" i="1" s="1"/>
  <c r="AB3" i="1" a="1"/>
  <c r="AB3" i="1" s="1"/>
  <c r="Z130" i="1" a="1"/>
  <c r="Z130" i="1" s="1"/>
  <c r="Z122" i="1" a="1"/>
  <c r="Z122" i="1" s="1"/>
  <c r="Z114" i="1" a="1"/>
  <c r="Z114" i="1" s="1"/>
  <c r="AH125" i="1" a="1"/>
  <c r="AH125" i="1" s="1"/>
  <c r="AH117" i="1" a="1"/>
  <c r="AH117" i="1" s="1"/>
  <c r="AH109" i="1" a="1"/>
  <c r="AH109" i="1" s="1"/>
  <c r="AF188" i="1" a="1"/>
  <c r="AF188" i="1" s="1"/>
  <c r="AF116" i="1" a="1"/>
  <c r="AF116" i="1" s="1"/>
  <c r="AF4" i="1" a="1"/>
  <c r="AF4" i="1" s="1"/>
  <c r="AD187" i="1" a="1"/>
  <c r="AD187" i="1" s="1"/>
  <c r="AD123" i="1" a="1"/>
  <c r="AD123" i="1" s="1"/>
  <c r="AD3" i="1" a="1"/>
  <c r="AD3" i="1" s="1"/>
  <c r="AB130" i="1" a="1"/>
  <c r="AB130" i="1" s="1"/>
  <c r="AB122" i="1" a="1"/>
  <c r="AB122" i="1" s="1"/>
  <c r="AB114" i="1" a="1"/>
  <c r="AB114" i="1" s="1"/>
  <c r="AB82" i="1" a="1"/>
  <c r="AB82" i="1" s="1"/>
  <c r="AL128" i="1" a="1"/>
  <c r="AL128" i="1" s="1"/>
  <c r="AJ127" i="1" a="1"/>
  <c r="AJ127" i="1" s="1"/>
  <c r="AH116" i="1" a="1"/>
  <c r="AH116" i="1" s="1"/>
  <c r="AH4" i="1" a="1"/>
  <c r="AH4" i="1" s="1"/>
  <c r="AF187" i="1" a="1"/>
  <c r="AF187" i="1" s="1"/>
  <c r="AF123" i="1" a="1"/>
  <c r="AF123" i="1" s="1"/>
  <c r="AF3" i="1" a="1"/>
  <c r="AF3" i="1" s="1"/>
  <c r="AD130" i="1" a="1"/>
  <c r="AD130" i="1" s="1"/>
  <c r="AD122" i="1" a="1"/>
  <c r="AD122" i="1" s="1"/>
  <c r="AD114" i="1" a="1"/>
  <c r="AD114" i="1" s="1"/>
  <c r="AD82" i="1" a="1"/>
  <c r="AD82" i="1" s="1"/>
  <c r="AB129" i="1" a="1"/>
  <c r="AB129" i="1" s="1"/>
  <c r="AB121" i="1" a="1"/>
  <c r="AB121" i="1" s="1"/>
  <c r="AB113" i="1" a="1"/>
  <c r="AB113" i="1" s="1"/>
  <c r="AF82" i="1" a="1"/>
  <c r="AF82" i="1" s="1"/>
  <c r="AD121" i="1" a="1"/>
  <c r="AD121" i="1" s="1"/>
  <c r="Z129" i="1" a="1"/>
  <c r="Z129" i="1" s="1"/>
  <c r="Z120" i="1" a="1"/>
  <c r="Z120" i="1" s="1"/>
  <c r="Z111" i="1" a="1"/>
  <c r="Z111" i="1" s="1"/>
  <c r="X126" i="1" a="1"/>
  <c r="X126" i="1" s="1"/>
  <c r="X118" i="1" a="1"/>
  <c r="X118" i="1" s="1"/>
  <c r="X110" i="1" a="1"/>
  <c r="X110" i="1" s="1"/>
  <c r="V125" i="1" a="1"/>
  <c r="V125" i="1" s="1"/>
  <c r="V117" i="1" a="1"/>
  <c r="V117" i="1" s="1"/>
  <c r="V109" i="1" a="1"/>
  <c r="V109" i="1" s="1"/>
  <c r="T188" i="1" a="1"/>
  <c r="T188" i="1" s="1"/>
  <c r="T116" i="1" a="1"/>
  <c r="T116" i="1" s="1"/>
  <c r="T4" i="1" a="1"/>
  <c r="T4" i="1" s="1"/>
  <c r="AD113" i="1" a="1"/>
  <c r="AD113" i="1" s="1"/>
  <c r="Z128" i="1" a="1"/>
  <c r="Z128" i="1" s="1"/>
  <c r="Z119" i="1" a="1"/>
  <c r="Z119" i="1" s="1"/>
  <c r="Z110" i="1" a="1"/>
  <c r="Z110" i="1" s="1"/>
  <c r="X125" i="1" a="1"/>
  <c r="X125" i="1" s="1"/>
  <c r="X117" i="1" a="1"/>
  <c r="X117" i="1" s="1"/>
  <c r="X109" i="1" a="1"/>
  <c r="X109" i="1" s="1"/>
  <c r="V188" i="1" a="1"/>
  <c r="V188" i="1" s="1"/>
  <c r="V116" i="1" a="1"/>
  <c r="V116" i="1" s="1"/>
  <c r="V4" i="1" a="1"/>
  <c r="V4" i="1" s="1"/>
  <c r="T187" i="1" a="1"/>
  <c r="T187" i="1" s="1"/>
  <c r="T123" i="1" a="1"/>
  <c r="T123" i="1" s="1"/>
  <c r="T3" i="1" a="1"/>
  <c r="T3" i="1" s="1"/>
  <c r="Z127" i="1" a="1"/>
  <c r="Z127" i="1" s="1"/>
  <c r="Z118" i="1" a="1"/>
  <c r="Z118" i="1" s="1"/>
  <c r="Z109" i="1" a="1"/>
  <c r="Z109" i="1" s="1"/>
  <c r="X188" i="1" a="1"/>
  <c r="X188" i="1" s="1"/>
  <c r="X116" i="1" a="1"/>
  <c r="X116" i="1" s="1"/>
  <c r="X4" i="1" a="1"/>
  <c r="X4" i="1" s="1"/>
  <c r="V187" i="1" a="1"/>
  <c r="V187" i="1" s="1"/>
  <c r="V123" i="1" a="1"/>
  <c r="V123" i="1" s="1"/>
  <c r="V3" i="1" a="1"/>
  <c r="V3" i="1" s="1"/>
  <c r="T130" i="1" a="1"/>
  <c r="T130" i="1" s="1"/>
  <c r="T122" i="1" a="1"/>
  <c r="T122" i="1" s="1"/>
  <c r="T114" i="1" a="1"/>
  <c r="T114" i="1" s="1"/>
  <c r="T82" i="1" a="1"/>
  <c r="T82" i="1" s="1"/>
  <c r="Z126" i="1" a="1"/>
  <c r="Z126" i="1" s="1"/>
  <c r="Z117" i="1" a="1"/>
  <c r="Z117" i="1" s="1"/>
  <c r="Z4" i="1" a="1"/>
  <c r="Z4" i="1" s="1"/>
  <c r="X187" i="1" a="1"/>
  <c r="X187" i="1" s="1"/>
  <c r="X123" i="1" a="1"/>
  <c r="X123" i="1" s="1"/>
  <c r="X3" i="1" a="1"/>
  <c r="X3" i="1" s="1"/>
  <c r="V130" i="1" a="1"/>
  <c r="V130" i="1" s="1"/>
  <c r="V122" i="1" a="1"/>
  <c r="V122" i="1" s="1"/>
  <c r="V114" i="1" a="1"/>
  <c r="V114" i="1" s="1"/>
  <c r="V82" i="1" a="1"/>
  <c r="V82" i="1" s="1"/>
  <c r="T129" i="1" a="1"/>
  <c r="T129" i="1" s="1"/>
  <c r="T121" i="1" a="1"/>
  <c r="T121" i="1" s="1"/>
  <c r="T113" i="1" a="1"/>
  <c r="T113" i="1" s="1"/>
  <c r="Z125" i="1" a="1"/>
  <c r="Z125" i="1" s="1"/>
  <c r="Z116" i="1" a="1"/>
  <c r="Z116" i="1" s="1"/>
  <c r="Z3" i="1" a="1"/>
  <c r="Z3" i="1" s="1"/>
  <c r="X130" i="1" a="1"/>
  <c r="X130" i="1" s="1"/>
  <c r="X122" i="1" a="1"/>
  <c r="X122" i="1" s="1"/>
  <c r="X114" i="1" a="1"/>
  <c r="X114" i="1" s="1"/>
  <c r="X82" i="1" a="1"/>
  <c r="X82" i="1" s="1"/>
  <c r="V129" i="1" a="1"/>
  <c r="V129" i="1" s="1"/>
  <c r="V121" i="1" a="1"/>
  <c r="V121" i="1" s="1"/>
  <c r="V113" i="1" a="1"/>
  <c r="V113" i="1" s="1"/>
  <c r="T128" i="1" a="1"/>
  <c r="T128" i="1" s="1"/>
  <c r="T120" i="1" a="1"/>
  <c r="T120" i="1" s="1"/>
  <c r="T112" i="1" a="1"/>
  <c r="T112" i="1" s="1"/>
  <c r="AL120" i="1" a="1"/>
  <c r="AL120" i="1" s="1"/>
  <c r="AF130" i="1" a="1"/>
  <c r="AF130" i="1" s="1"/>
  <c r="AB128" i="1" a="1"/>
  <c r="AB128" i="1" s="1"/>
  <c r="Z188" i="1" a="1"/>
  <c r="Z188" i="1" s="1"/>
  <c r="Z82" i="1" a="1"/>
  <c r="Z82" i="1" s="1"/>
  <c r="X129" i="1" a="1"/>
  <c r="X129" i="1" s="1"/>
  <c r="X121" i="1" a="1"/>
  <c r="X121" i="1" s="1"/>
  <c r="X113" i="1" a="1"/>
  <c r="X113" i="1" s="1"/>
  <c r="V128" i="1" a="1"/>
  <c r="V128" i="1" s="1"/>
  <c r="V120" i="1" a="1"/>
  <c r="V120" i="1" s="1"/>
  <c r="V112" i="1" a="1"/>
  <c r="V112" i="1" s="1"/>
  <c r="T127" i="1" a="1"/>
  <c r="T127" i="1" s="1"/>
  <c r="T119" i="1" a="1"/>
  <c r="T119" i="1" s="1"/>
  <c r="T111" i="1" a="1"/>
  <c r="T111" i="1" s="1"/>
  <c r="AH123" i="1" a="1"/>
  <c r="AH123" i="1" s="1"/>
  <c r="AF122" i="1" a="1"/>
  <c r="AF122" i="1" s="1"/>
  <c r="AB120" i="1" a="1"/>
  <c r="AB120" i="1" s="1"/>
  <c r="Z187" i="1" a="1"/>
  <c r="Z187" i="1" s="1"/>
  <c r="Z123" i="1" a="1"/>
  <c r="Z123" i="1" s="1"/>
  <c r="Z113" i="1" a="1"/>
  <c r="Z113" i="1" s="1"/>
  <c r="X128" i="1" a="1"/>
  <c r="X128" i="1" s="1"/>
  <c r="X120" i="1" a="1"/>
  <c r="X120" i="1" s="1"/>
  <c r="X112" i="1" a="1"/>
  <c r="X112" i="1" s="1"/>
  <c r="V127" i="1" a="1"/>
  <c r="V127" i="1" s="1"/>
  <c r="V119" i="1" a="1"/>
  <c r="V119" i="1" s="1"/>
  <c r="V111" i="1" a="1"/>
  <c r="V111" i="1" s="1"/>
  <c r="T126" i="1" a="1"/>
  <c r="T126" i="1" s="1"/>
  <c r="T118" i="1" a="1"/>
  <c r="T118" i="1" s="1"/>
  <c r="T110" i="1" a="1"/>
  <c r="T110" i="1" s="1"/>
  <c r="AJ119" i="1" a="1"/>
  <c r="AJ119" i="1" s="1"/>
  <c r="AH3" i="1" a="1"/>
  <c r="AH3" i="1" s="1"/>
  <c r="AF114" i="1" a="1"/>
  <c r="AF114" i="1" s="1"/>
  <c r="AD129" i="1" a="1"/>
  <c r="AD129" i="1" s="1"/>
  <c r="AB112" i="1" a="1"/>
  <c r="AB112" i="1" s="1"/>
  <c r="Z121" i="1" a="1"/>
  <c r="Z121" i="1" s="1"/>
  <c r="Z112" i="1" a="1"/>
  <c r="Z112" i="1" s="1"/>
  <c r="X127" i="1" a="1"/>
  <c r="X127" i="1" s="1"/>
  <c r="X119" i="1" a="1"/>
  <c r="X119" i="1" s="1"/>
  <c r="X111" i="1" a="1"/>
  <c r="X111" i="1" s="1"/>
  <c r="V126" i="1" a="1"/>
  <c r="V126" i="1" s="1"/>
  <c r="V118" i="1" a="1"/>
  <c r="V118" i="1" s="1"/>
  <c r="V110" i="1" a="1"/>
  <c r="V110" i="1" s="1"/>
  <c r="T125" i="1" a="1"/>
  <c r="T125" i="1" s="1"/>
  <c r="T117" i="1" a="1"/>
  <c r="T117" i="1" s="1"/>
  <c r="T109" i="1" a="1"/>
  <c r="T109" i="1" s="1"/>
  <c r="AN3" i="1" a="1"/>
  <c r="AN3" i="1" s="1"/>
  <c r="AN317" i="1" a="1"/>
  <c r="AN317" i="1" s="1"/>
  <c r="AN314" i="1" a="1"/>
  <c r="AN314" i="1" s="1"/>
  <c r="AN302" i="1" a="1"/>
  <c r="AN302" i="1" s="1"/>
  <c r="AN294" i="1" a="1"/>
  <c r="AN294" i="1" s="1"/>
  <c r="AN268" i="1" a="1"/>
  <c r="AN268" i="1" s="1"/>
  <c r="AN282" i="1" a="1"/>
  <c r="AN282" i="1" s="1"/>
  <c r="AN274" i="1" a="1"/>
  <c r="AN274" i="1" s="1"/>
  <c r="AN249" i="1" a="1"/>
  <c r="AN249" i="1" s="1"/>
  <c r="AN237" i="1" a="1"/>
  <c r="AN237" i="1" s="1"/>
  <c r="AN222" i="1" a="1"/>
  <c r="AN222" i="1" s="1"/>
  <c r="AN204" i="1" a="1"/>
  <c r="AN204" i="1" s="1"/>
  <c r="AN178" i="1" a="1"/>
  <c r="AN178" i="1" s="1"/>
  <c r="AN170" i="1" a="1"/>
  <c r="AN170" i="1" s="1"/>
  <c r="AN139" i="1" a="1"/>
  <c r="AN139" i="1" s="1"/>
  <c r="AN96" i="1" a="1"/>
  <c r="AN96" i="1" s="1"/>
  <c r="AN194" i="1" a="1"/>
  <c r="AN194" i="1" s="1"/>
  <c r="AN186" i="1" a="1"/>
  <c r="AN186" i="1" s="1"/>
  <c r="AN323" i="1" a="1"/>
  <c r="AN323" i="1" s="1"/>
  <c r="AN231" i="1" a="1"/>
  <c r="AN231" i="1" s="1"/>
  <c r="AN162" i="1" a="1"/>
  <c r="AN162" i="1" s="1"/>
  <c r="AN56" i="1" a="1"/>
  <c r="AN56" i="1" s="1"/>
  <c r="AN146" i="1" a="1"/>
  <c r="AN146" i="1" s="1"/>
  <c r="AN209" i="1" a="1"/>
  <c r="AN209" i="1" s="1"/>
  <c r="AN130" i="1" a="1"/>
  <c r="AN130" i="1" s="1"/>
  <c r="AN122" i="1" a="1"/>
  <c r="AN122" i="1" s="1"/>
  <c r="AN114" i="1" a="1"/>
  <c r="AN114" i="1" s="1"/>
  <c r="AN16" i="1" a="1"/>
  <c r="AN16" i="1" s="1"/>
  <c r="AN82" i="1" a="1"/>
  <c r="AN82" i="1" s="1"/>
  <c r="AN74" i="1" a="1"/>
  <c r="AN74" i="1" s="1"/>
  <c r="AN66" i="1" a="1"/>
  <c r="AN66" i="1" s="1"/>
  <c r="AN196" i="1" a="1"/>
  <c r="AN196" i="1" s="1"/>
  <c r="AN182" i="1" a="1"/>
  <c r="AN182" i="1" s="1"/>
  <c r="AN42" i="1" a="1"/>
  <c r="AN42" i="1" s="1"/>
  <c r="AN34" i="1" a="1"/>
  <c r="AN34" i="1" s="1"/>
  <c r="AN26" i="1" a="1"/>
  <c r="AN26" i="1" s="1"/>
  <c r="AN197" i="1" a="1"/>
  <c r="AN197" i="1" s="1"/>
  <c r="AN10" i="1" a="1"/>
  <c r="AN10" i="1" s="1"/>
  <c r="R4" i="1" a="1"/>
  <c r="R4" i="1" s="1"/>
  <c r="R71" i="1" a="1"/>
  <c r="R71" i="1" s="1"/>
  <c r="R199" i="1" a="1"/>
  <c r="R199" i="1" s="1"/>
  <c r="R233" i="1" a="1"/>
  <c r="R233" i="1" s="1"/>
  <c r="R36" i="1" a="1"/>
  <c r="R36" i="1" s="1"/>
  <c r="R44" i="1" a="1"/>
  <c r="R44" i="1" s="1"/>
  <c r="R12" i="1" a="1"/>
  <c r="R12" i="1" s="1"/>
  <c r="R28" i="1" a="1"/>
  <c r="R28" i="1" s="1"/>
  <c r="R76" i="1" a="1"/>
  <c r="R76" i="1" s="1"/>
  <c r="R13" i="1" a="1"/>
  <c r="R13" i="1" s="1"/>
  <c r="R116" i="1" a="1"/>
  <c r="R116" i="1" s="1"/>
  <c r="R124" i="1" a="1"/>
  <c r="R124" i="1" s="1"/>
  <c r="R217" i="1" a="1"/>
  <c r="R217" i="1" s="1"/>
  <c r="R219" i="1" a="1"/>
  <c r="R219" i="1" s="1"/>
  <c r="R156" i="1" a="1"/>
  <c r="R156" i="1" s="1"/>
  <c r="R375" i="1" a="1"/>
  <c r="R375" i="1" s="1"/>
  <c r="R276" i="1" a="1"/>
  <c r="R276" i="1" s="1"/>
  <c r="R239" i="1" a="1"/>
  <c r="R239" i="1" s="1"/>
  <c r="R242" i="1" a="1"/>
  <c r="R242" i="1" s="1"/>
  <c r="R52" i="1" a="1"/>
  <c r="R52" i="1" s="1"/>
  <c r="R138" i="1" a="1"/>
  <c r="R138" i="1" s="1"/>
  <c r="R170" i="1" a="1"/>
  <c r="R170" i="1" s="1"/>
  <c r="R179" i="1" a="1"/>
  <c r="R179" i="1" s="1"/>
  <c r="R191" i="1" a="1"/>
  <c r="R191" i="1" s="1"/>
  <c r="R212" i="1" a="1"/>
  <c r="R212" i="1" s="1"/>
  <c r="R227" i="1" a="1"/>
  <c r="R227" i="1" s="1"/>
  <c r="R250" i="1" a="1"/>
  <c r="R250" i="1" s="1"/>
  <c r="R256" i="1" a="1"/>
  <c r="R256" i="1" s="1"/>
  <c r="R295" i="1" a="1"/>
  <c r="R295" i="1" s="1"/>
  <c r="AB90" i="2" a="1"/>
  <c r="AB90" i="2" s="1"/>
  <c r="R82" i="2" a="1"/>
  <c r="R82" i="2" s="1"/>
  <c r="X90" i="2" a="1"/>
  <c r="X90" i="2" s="1"/>
  <c r="R53" i="2" a="1"/>
  <c r="R53" i="2" s="1"/>
  <c r="R83" i="2" a="1"/>
  <c r="R83" i="2" s="1"/>
  <c r="T85" i="2" a="1"/>
  <c r="T85" i="2" s="1"/>
  <c r="T60" i="2" a="1"/>
  <c r="T60" i="2" s="1"/>
  <c r="T55" i="2" a="1"/>
  <c r="T55" i="2" s="1"/>
  <c r="AN90" i="2" a="1"/>
  <c r="AN90" i="2" s="1"/>
  <c r="V90" i="2" a="1"/>
  <c r="V90" i="2" s="1"/>
  <c r="R35" i="2" a="1"/>
  <c r="R35" i="2" s="1"/>
  <c r="R42" i="2" a="1"/>
  <c r="R42" i="2" s="1"/>
  <c r="R54" i="2" a="1"/>
  <c r="R54" i="2" s="1"/>
  <c r="R58" i="2" a="1"/>
  <c r="R58" i="2" s="1"/>
  <c r="R84" i="2" a="1"/>
  <c r="R84" i="2" s="1"/>
  <c r="AL90" i="2" a="1"/>
  <c r="AL90" i="2" s="1"/>
  <c r="T90" i="2" a="1"/>
  <c r="T90" i="2" s="1"/>
  <c r="R55" i="2" a="1"/>
  <c r="R55" i="2" s="1"/>
  <c r="R60" i="2" a="1"/>
  <c r="R60" i="2" s="1"/>
  <c r="R85" i="2" a="1"/>
  <c r="R85" i="2" s="1"/>
  <c r="AJ90" i="2" a="1"/>
  <c r="AJ90" i="2" s="1"/>
  <c r="R63" i="2" a="1"/>
  <c r="R63" i="2" s="1"/>
  <c r="R89" i="2" a="1"/>
  <c r="R89" i="2" s="1"/>
  <c r="AF90" i="2" a="1"/>
  <c r="AF90" i="2" s="1"/>
  <c r="R90" i="2" a="1"/>
  <c r="R90" i="2" s="1"/>
  <c r="R41" i="2" a="1"/>
  <c r="R41" i="2" s="1"/>
  <c r="R51" i="2" a="1"/>
  <c r="R51" i="2" s="1"/>
  <c r="AD90" i="2" a="1"/>
  <c r="AD90" i="2" s="1"/>
  <c r="T84" i="2" a="1"/>
  <c r="T84" i="2" s="1"/>
  <c r="T42" i="2" a="1"/>
  <c r="T42" i="2" s="1"/>
  <c r="T35" i="2" a="1"/>
  <c r="T35" i="2" s="1"/>
  <c r="V83" i="2" a="1"/>
  <c r="V83" i="2" s="1"/>
  <c r="V53" i="2" a="1"/>
  <c r="V53" i="2" s="1"/>
  <c r="T54" i="2" a="1"/>
  <c r="T54" i="2" s="1"/>
  <c r="V82" i="2" a="1"/>
  <c r="V82" i="2" s="1"/>
  <c r="T63" i="2" a="1"/>
  <c r="T63" i="2" s="1"/>
  <c r="T53" i="2" a="1"/>
  <c r="T53" i="2" s="1"/>
  <c r="V20" i="2" a="1"/>
  <c r="V20" i="2" s="1"/>
  <c r="T89" i="2" a="1"/>
  <c r="T89" i="2" s="1"/>
  <c r="T58" i="2" a="1"/>
  <c r="T58" i="2" s="1"/>
  <c r="T20" i="2" a="1"/>
  <c r="T20" i="2" s="1"/>
  <c r="V51" i="2" a="1"/>
  <c r="V51" i="2" s="1"/>
  <c r="V41" i="2" a="1"/>
  <c r="V41" i="2" s="1"/>
  <c r="T51" i="2" a="1"/>
  <c r="T51" i="2" s="1"/>
  <c r="T41" i="2" a="1"/>
  <c r="T41" i="2" s="1"/>
  <c r="T82" i="2" a="1"/>
  <c r="T82" i="2" s="1"/>
  <c r="V85" i="2" a="1"/>
  <c r="V85" i="2" s="1"/>
  <c r="V60" i="2" a="1"/>
  <c r="V60" i="2" s="1"/>
  <c r="V55" i="2" a="1"/>
  <c r="V55" i="2" s="1"/>
  <c r="V84" i="2" a="1"/>
  <c r="V84" i="2" s="1"/>
  <c r="V58" i="2" a="1"/>
  <c r="V58" i="2" s="1"/>
  <c r="V54" i="2" a="1"/>
  <c r="V54" i="2" s="1"/>
  <c r="V42" i="2" a="1"/>
  <c r="V42" i="2" s="1"/>
  <c r="V35" i="2" a="1"/>
  <c r="V35" i="2" s="1"/>
  <c r="Z89" i="2" a="1"/>
  <c r="Z89" i="2" s="1"/>
  <c r="Z63" i="2" a="1"/>
  <c r="Z63" i="2" s="1"/>
  <c r="AH90" i="2" a="1"/>
  <c r="AH90" i="2" s="1"/>
  <c r="X89" i="2" a="1"/>
  <c r="X89" i="2" s="1"/>
  <c r="X63" i="2" a="1"/>
  <c r="X63" i="2" s="1"/>
  <c r="Z85" i="2" a="1"/>
  <c r="Z85" i="2" s="1"/>
  <c r="Z60" i="2" a="1"/>
  <c r="Z60" i="2" s="1"/>
  <c r="Z55" i="2" a="1"/>
  <c r="Z55" i="2" s="1"/>
  <c r="R20" i="2" a="1"/>
  <c r="R20" i="2" s="1"/>
  <c r="T83" i="2" a="1"/>
  <c r="T83" i="2" s="1"/>
  <c r="X85" i="2" a="1"/>
  <c r="X85" i="2" s="1"/>
  <c r="X60" i="2" a="1"/>
  <c r="X60" i="2" s="1"/>
  <c r="X55" i="2" a="1"/>
  <c r="X55" i="2" s="1"/>
  <c r="X84" i="2" a="1"/>
  <c r="X84" i="2" s="1"/>
  <c r="X58" i="2" a="1"/>
  <c r="X58" i="2" s="1"/>
  <c r="X54" i="2" a="1"/>
  <c r="X54" i="2" s="1"/>
  <c r="X42" i="2" a="1"/>
  <c r="X42" i="2" s="1"/>
  <c r="X35" i="2" a="1"/>
  <c r="X35" i="2" s="1"/>
  <c r="X83" i="2" a="1"/>
  <c r="X83" i="2" s="1"/>
  <c r="X53" i="2" a="1"/>
  <c r="X53" i="2" s="1"/>
  <c r="V89" i="2" a="1"/>
  <c r="V89" i="2" s="1"/>
  <c r="V63" i="2" a="1"/>
  <c r="V63" i="2" s="1"/>
  <c r="X82" i="2" a="1"/>
  <c r="X82" i="2" s="1"/>
  <c r="X20" i="2" a="1"/>
  <c r="X20" i="2" s="1"/>
  <c r="X51" i="2" a="1"/>
  <c r="X51" i="2" s="1"/>
  <c r="X41" i="2" a="1"/>
  <c r="X41" i="2" s="1"/>
  <c r="Z58" i="2" a="1"/>
  <c r="Z58" i="2" s="1"/>
  <c r="Z54" i="2" a="1"/>
  <c r="Z54" i="2" s="1"/>
  <c r="AB89" i="2" a="1"/>
  <c r="AB89" i="2" s="1"/>
  <c r="AB63" i="2" a="1"/>
  <c r="AB63" i="2" s="1"/>
  <c r="Z53" i="2" a="1"/>
  <c r="Z53" i="2" s="1"/>
  <c r="AB85" i="2" a="1"/>
  <c r="AB85" i="2" s="1"/>
  <c r="AB60" i="2" a="1"/>
  <c r="AB60" i="2" s="1"/>
  <c r="AB55" i="2" a="1"/>
  <c r="AB55" i="2" s="1"/>
  <c r="AB84" i="2" a="1"/>
  <c r="AB84" i="2" s="1"/>
  <c r="AB58" i="2" a="1"/>
  <c r="AB58" i="2" s="1"/>
  <c r="AB54" i="2" a="1"/>
  <c r="AB54" i="2" s="1"/>
  <c r="AB42" i="2" a="1"/>
  <c r="AB42" i="2" s="1"/>
  <c r="AB35" i="2" a="1"/>
  <c r="AB35" i="2" s="1"/>
  <c r="Z51" i="2" a="1"/>
  <c r="Z51" i="2" s="1"/>
  <c r="AB83" i="2" a="1"/>
  <c r="AB83" i="2" s="1"/>
  <c r="AB53" i="2" a="1"/>
  <c r="AB53" i="2" s="1"/>
  <c r="Z42" i="2" a="1"/>
  <c r="Z42" i="2" s="1"/>
  <c r="Z35" i="2" a="1"/>
  <c r="Z35" i="2" s="1"/>
  <c r="AB82" i="2" a="1"/>
  <c r="AB82" i="2" s="1"/>
  <c r="AD20" i="2" a="1"/>
  <c r="AD20" i="2" s="1"/>
  <c r="Z83" i="2" a="1"/>
  <c r="Z83" i="2" s="1"/>
  <c r="AB20" i="2" a="1"/>
  <c r="AB20" i="2" s="1"/>
  <c r="Z84" i="2" a="1"/>
  <c r="Z84" i="2" s="1"/>
  <c r="Z82" i="2" a="1"/>
  <c r="Z82" i="2" s="1"/>
  <c r="AB51" i="2" a="1"/>
  <c r="AB51" i="2" s="1"/>
  <c r="AB41" i="2" a="1"/>
  <c r="AB41" i="2" s="1"/>
  <c r="AD58" i="2" a="1"/>
  <c r="AD58" i="2" s="1"/>
  <c r="AF83" i="2" a="1"/>
  <c r="AF83" i="2" s="1"/>
  <c r="AF53" i="2" a="1"/>
  <c r="AF53" i="2" s="1"/>
  <c r="AD35" i="2" a="1"/>
  <c r="AD35" i="2" s="1"/>
  <c r="AF82" i="2" a="1"/>
  <c r="AF82" i="2" s="1"/>
  <c r="AD83" i="2" a="1"/>
  <c r="AD83" i="2" s="1"/>
  <c r="AF20" i="2" a="1"/>
  <c r="AF20" i="2" s="1"/>
  <c r="AD82" i="2" a="1"/>
  <c r="AD82" i="2" s="1"/>
  <c r="AD42" i="2" a="1"/>
  <c r="AD42" i="2" s="1"/>
  <c r="AF51" i="2" a="1"/>
  <c r="AF51" i="2" s="1"/>
  <c r="AF41" i="2" a="1"/>
  <c r="AF41" i="2" s="1"/>
  <c r="AD85" i="2" a="1"/>
  <c r="AD85" i="2" s="1"/>
  <c r="Z41" i="2" a="1"/>
  <c r="Z41" i="2" s="1"/>
  <c r="AD89" i="2" a="1"/>
  <c r="AD89" i="2" s="1"/>
  <c r="AD84" i="2" a="1"/>
  <c r="AD84" i="2" s="1"/>
  <c r="Z20" i="2" a="1"/>
  <c r="Z20" i="2" s="1"/>
  <c r="AD63" i="2" a="1"/>
  <c r="AD63" i="2" s="1"/>
  <c r="AD55" i="2" a="1"/>
  <c r="AD55" i="2" s="1"/>
  <c r="AD54" i="2" a="1"/>
  <c r="AD54" i="2" s="1"/>
  <c r="AD41" i="2" a="1"/>
  <c r="AD41" i="2" s="1"/>
  <c r="AD60" i="2" a="1"/>
  <c r="AD60" i="2" s="1"/>
  <c r="AD53" i="2" a="1"/>
  <c r="AD53" i="2" s="1"/>
  <c r="AD51" i="2" a="1"/>
  <c r="AD51" i="2" s="1"/>
  <c r="AF84" i="2" a="1"/>
  <c r="AF84" i="2" s="1"/>
  <c r="AF58" i="2" a="1"/>
  <c r="AF58" i="2" s="1"/>
  <c r="AF54" i="2" a="1"/>
  <c r="AF54" i="2" s="1"/>
  <c r="AF42" i="2" a="1"/>
  <c r="AF42" i="2" s="1"/>
  <c r="AF35" i="2" a="1"/>
  <c r="AF35" i="2" s="1"/>
  <c r="AF63" i="2" a="1"/>
  <c r="AF63" i="2" s="1"/>
  <c r="AH82" i="2" a="1"/>
  <c r="AH82" i="2" s="1"/>
  <c r="AH20" i="2" a="1"/>
  <c r="AH20" i="2" s="1"/>
  <c r="AF85" i="2" a="1"/>
  <c r="AF85" i="2" s="1"/>
  <c r="AF60" i="2" a="1"/>
  <c r="AF60" i="2" s="1"/>
  <c r="AH85" i="2" a="1"/>
  <c r="AH85" i="2" s="1"/>
  <c r="AH51" i="2" a="1"/>
  <c r="AH51" i="2" s="1"/>
  <c r="AH41" i="2" a="1"/>
  <c r="AH41" i="2" s="1"/>
  <c r="AH89" i="2" a="1"/>
  <c r="AH89" i="2" s="1"/>
  <c r="AH84" i="2" a="1"/>
  <c r="AH84" i="2" s="1"/>
  <c r="AJ89" i="2" a="1"/>
  <c r="AJ89" i="2" s="1"/>
  <c r="AJ63" i="2" a="1"/>
  <c r="AJ63" i="2" s="1"/>
  <c r="AF89" i="2" a="1"/>
  <c r="AF89" i="2" s="1"/>
  <c r="AH63" i="2" a="1"/>
  <c r="AH63" i="2" s="1"/>
  <c r="AJ85" i="2" a="1"/>
  <c r="AJ85" i="2" s="1"/>
  <c r="AJ60" i="2" a="1"/>
  <c r="AJ60" i="2" s="1"/>
  <c r="AJ55" i="2" a="1"/>
  <c r="AJ55" i="2" s="1"/>
  <c r="AF55" i="2" a="1"/>
  <c r="AF55" i="2" s="1"/>
  <c r="AH60" i="2" a="1"/>
  <c r="AH60" i="2" s="1"/>
  <c r="AH55" i="2" a="1"/>
  <c r="AH55" i="2" s="1"/>
  <c r="AJ84" i="2" a="1"/>
  <c r="AJ84" i="2" s="1"/>
  <c r="AJ58" i="2" a="1"/>
  <c r="AJ58" i="2" s="1"/>
  <c r="AJ54" i="2" a="1"/>
  <c r="AJ54" i="2" s="1"/>
  <c r="AJ42" i="2" a="1"/>
  <c r="AJ42" i="2" s="1"/>
  <c r="AJ35" i="2" a="1"/>
  <c r="AJ35" i="2" s="1"/>
  <c r="AH58" i="2" a="1"/>
  <c r="AH58" i="2" s="1"/>
  <c r="AH54" i="2" a="1"/>
  <c r="AH54" i="2" s="1"/>
  <c r="AH42" i="2" a="1"/>
  <c r="AH42" i="2" s="1"/>
  <c r="AH35" i="2" a="1"/>
  <c r="AH35" i="2" s="1"/>
  <c r="AJ83" i="2" a="1"/>
  <c r="AJ83" i="2" s="1"/>
  <c r="AJ53" i="2" a="1"/>
  <c r="AJ53" i="2" s="1"/>
  <c r="AH53" i="2" a="1"/>
  <c r="AH53" i="2" s="1"/>
  <c r="AJ82" i="2" a="1"/>
  <c r="AJ82" i="2" s="1"/>
  <c r="AH83" i="2" a="1"/>
  <c r="AH83" i="2" s="1"/>
  <c r="AJ20" i="2" a="1"/>
  <c r="AJ20" i="2" s="1"/>
  <c r="AJ41" i="2" a="1"/>
  <c r="AJ41" i="2" s="1"/>
  <c r="AL51" i="2" a="1"/>
  <c r="AL51" i="2" s="1"/>
  <c r="AL41" i="2" a="1"/>
  <c r="AL41" i="2" s="1"/>
  <c r="AN89" i="2" a="1"/>
  <c r="AN89" i="2" s="1"/>
  <c r="AN63" i="2" a="1"/>
  <c r="AN63" i="2" s="1"/>
  <c r="AL89" i="2" a="1"/>
  <c r="AL89" i="2" s="1"/>
  <c r="AL63" i="2" a="1"/>
  <c r="AL63" i="2" s="1"/>
  <c r="AN85" i="2" a="1"/>
  <c r="AN85" i="2" s="1"/>
  <c r="AN60" i="2" a="1"/>
  <c r="AN60" i="2" s="1"/>
  <c r="AN55" i="2" a="1"/>
  <c r="AN55" i="2" s="1"/>
  <c r="AL85" i="2" a="1"/>
  <c r="AL85" i="2" s="1"/>
  <c r="AL60" i="2" a="1"/>
  <c r="AL60" i="2" s="1"/>
  <c r="AL55" i="2" a="1"/>
  <c r="AL55" i="2" s="1"/>
  <c r="AN84" i="2" a="1"/>
  <c r="AN84" i="2" s="1"/>
  <c r="AN58" i="2" a="1"/>
  <c r="AN58" i="2" s="1"/>
  <c r="AN54" i="2" a="1"/>
  <c r="AN54" i="2" s="1"/>
  <c r="AN42" i="2" a="1"/>
  <c r="AN42" i="2" s="1"/>
  <c r="AN35" i="2" a="1"/>
  <c r="AN35" i="2" s="1"/>
  <c r="AL84" i="2" a="1"/>
  <c r="AL84" i="2" s="1"/>
  <c r="AL58" i="2" a="1"/>
  <c r="AL58" i="2" s="1"/>
  <c r="AL54" i="2" a="1"/>
  <c r="AL54" i="2" s="1"/>
  <c r="AL42" i="2" a="1"/>
  <c r="AL42" i="2" s="1"/>
  <c r="AL35" i="2" a="1"/>
  <c r="AL35" i="2" s="1"/>
  <c r="AL83" i="2" a="1"/>
  <c r="AL83" i="2" s="1"/>
  <c r="AL53" i="2" a="1"/>
  <c r="AL53" i="2" s="1"/>
  <c r="AN82" i="2" a="1"/>
  <c r="AN82" i="2" s="1"/>
  <c r="AL82" i="2" a="1"/>
  <c r="AL82" i="2" s="1"/>
  <c r="AN20" i="2" a="1"/>
  <c r="AN20" i="2" s="1"/>
  <c r="AJ51" i="2" a="1"/>
  <c r="AJ51" i="2" s="1"/>
  <c r="AL20" i="2" a="1"/>
  <c r="AL20" i="2" s="1"/>
  <c r="AN51" i="2" a="1"/>
  <c r="AN51" i="2" s="1"/>
  <c r="AN41" i="2" a="1"/>
  <c r="AN41" i="2" s="1"/>
  <c r="AN53" i="2" a="1"/>
  <c r="AN53" i="2" s="1"/>
  <c r="AJ6" i="1" a="1"/>
  <c r="AJ6" i="1" s="1"/>
  <c r="AL6" i="1" a="1"/>
  <c r="AL6" i="1" s="1"/>
  <c r="AJ5" i="1" a="1"/>
  <c r="AJ5" i="1" s="1"/>
  <c r="AJ13" i="1" a="1"/>
  <c r="AJ13" i="1" s="1"/>
  <c r="AJ12" i="1" a="1"/>
  <c r="AJ12" i="1" s="1"/>
  <c r="AL5" i="1" a="1"/>
  <c r="AL5" i="1" s="1"/>
  <c r="AL13" i="1" a="1"/>
  <c r="AL13" i="1" s="1"/>
  <c r="AL12" i="1" a="1"/>
  <c r="AL12" i="1" s="1"/>
  <c r="AJ17" i="1" a="1"/>
  <c r="AJ17" i="1" s="1"/>
  <c r="AJ7" i="1" a="1"/>
  <c r="AJ7" i="1" s="1"/>
  <c r="AL17" i="1" a="1"/>
  <c r="AL17" i="1" s="1"/>
  <c r="AL7" i="1" a="1"/>
  <c r="AL7" i="1" s="1"/>
  <c r="AJ16" i="1" a="1"/>
  <c r="AJ16" i="1" s="1"/>
  <c r="AL16" i="1" a="1"/>
  <c r="AL16" i="1" s="1"/>
  <c r="AJ15" i="1" a="1"/>
  <c r="AJ15" i="1" s="1"/>
  <c r="AN83" i="2" a="1"/>
  <c r="AN83" i="2" s="1"/>
  <c r="AL15" i="1" a="1"/>
  <c r="AL15" i="1" s="1"/>
  <c r="AJ14" i="1" a="1"/>
  <c r="AJ14" i="1" s="1"/>
  <c r="AH16" i="1" a="1"/>
  <c r="AH16" i="1" s="1"/>
  <c r="AF15" i="1" a="1"/>
  <c r="AF15" i="1" s="1"/>
  <c r="AD14" i="1" a="1"/>
  <c r="AD14" i="1" s="1"/>
  <c r="AH15" i="1" a="1"/>
  <c r="AH15" i="1" s="1"/>
  <c r="AF14" i="1" a="1"/>
  <c r="AF14" i="1" s="1"/>
  <c r="AH14" i="1" a="1"/>
  <c r="AH14" i="1" s="1"/>
  <c r="AB6" i="1" a="1"/>
  <c r="AB6" i="1" s="1"/>
  <c r="AD6" i="1" a="1"/>
  <c r="AD6" i="1" s="1"/>
  <c r="AB5" i="1" a="1"/>
  <c r="AB5" i="1" s="1"/>
  <c r="AB13" i="1" a="1"/>
  <c r="AB13" i="1" s="1"/>
  <c r="AB12" i="1" a="1"/>
  <c r="AB12" i="1" s="1"/>
  <c r="AF6" i="1" a="1"/>
  <c r="AF6" i="1" s="1"/>
  <c r="AD5" i="1" a="1"/>
  <c r="AD5" i="1" s="1"/>
  <c r="AD13" i="1" a="1"/>
  <c r="AD13" i="1" s="1"/>
  <c r="AD12" i="1" a="1"/>
  <c r="AD12" i="1" s="1"/>
  <c r="AB17" i="1" a="1"/>
  <c r="AB17" i="1" s="1"/>
  <c r="AB7" i="1" a="1"/>
  <c r="AB7" i="1" s="1"/>
  <c r="AH6" i="1" a="1"/>
  <c r="AH6" i="1" s="1"/>
  <c r="AF5" i="1" a="1"/>
  <c r="AF5" i="1" s="1"/>
  <c r="AF13" i="1" a="1"/>
  <c r="AF13" i="1" s="1"/>
  <c r="AF12" i="1" a="1"/>
  <c r="AF12" i="1" s="1"/>
  <c r="AD17" i="1" a="1"/>
  <c r="AD17" i="1" s="1"/>
  <c r="AD7" i="1" a="1"/>
  <c r="AD7" i="1" s="1"/>
  <c r="AB16" i="1" a="1"/>
  <c r="AB16" i="1" s="1"/>
  <c r="AH5" i="1" a="1"/>
  <c r="AH5" i="1" s="1"/>
  <c r="AH13" i="1" a="1"/>
  <c r="AH13" i="1" s="1"/>
  <c r="AH12" i="1" a="1"/>
  <c r="AH12" i="1" s="1"/>
  <c r="AF17" i="1" a="1"/>
  <c r="AF17" i="1" s="1"/>
  <c r="AF7" i="1" a="1"/>
  <c r="AF7" i="1" s="1"/>
  <c r="AD16" i="1" a="1"/>
  <c r="AD16" i="1" s="1"/>
  <c r="AB15" i="1" a="1"/>
  <c r="AB15" i="1" s="1"/>
  <c r="AH7" i="1" a="1"/>
  <c r="AH7" i="1" s="1"/>
  <c r="AD15" i="1" a="1"/>
  <c r="AD15" i="1" s="1"/>
  <c r="V6" i="1" a="1"/>
  <c r="V6" i="1" s="1"/>
  <c r="T5" i="1" a="1"/>
  <c r="T5" i="1" s="1"/>
  <c r="T13" i="1" a="1"/>
  <c r="T13" i="1" s="1"/>
  <c r="T12" i="1" a="1"/>
  <c r="T12" i="1" s="1"/>
  <c r="X6" i="1" a="1"/>
  <c r="X6" i="1" s="1"/>
  <c r="V5" i="1" a="1"/>
  <c r="V5" i="1" s="1"/>
  <c r="V13" i="1" a="1"/>
  <c r="V13" i="1" s="1"/>
  <c r="V12" i="1" a="1"/>
  <c r="V12" i="1" s="1"/>
  <c r="T17" i="1" a="1"/>
  <c r="T17" i="1" s="1"/>
  <c r="T7" i="1" a="1"/>
  <c r="T7" i="1" s="1"/>
  <c r="Z6" i="1" a="1"/>
  <c r="Z6" i="1" s="1"/>
  <c r="X5" i="1" a="1"/>
  <c r="X5" i="1" s="1"/>
  <c r="X13" i="1" a="1"/>
  <c r="X13" i="1" s="1"/>
  <c r="X12" i="1" a="1"/>
  <c r="X12" i="1" s="1"/>
  <c r="V17" i="1" a="1"/>
  <c r="V17" i="1" s="1"/>
  <c r="V7" i="1" a="1"/>
  <c r="V7" i="1" s="1"/>
  <c r="T16" i="1" a="1"/>
  <c r="T16" i="1" s="1"/>
  <c r="Z5" i="1" a="1"/>
  <c r="Z5" i="1" s="1"/>
  <c r="Z13" i="1" a="1"/>
  <c r="Z13" i="1" s="1"/>
  <c r="Z12" i="1" a="1"/>
  <c r="Z12" i="1" s="1"/>
  <c r="X17" i="1" a="1"/>
  <c r="X17" i="1" s="1"/>
  <c r="X7" i="1" a="1"/>
  <c r="X7" i="1" s="1"/>
  <c r="V16" i="1" a="1"/>
  <c r="V16" i="1" s="1"/>
  <c r="T15" i="1" a="1"/>
  <c r="T15" i="1" s="1"/>
  <c r="AL14" i="1" a="1"/>
  <c r="AL14" i="1" s="1"/>
  <c r="Z17" i="1" a="1"/>
  <c r="Z17" i="1" s="1"/>
  <c r="Z7" i="1" a="1"/>
  <c r="Z7" i="1" s="1"/>
  <c r="X16" i="1" a="1"/>
  <c r="X16" i="1" s="1"/>
  <c r="V15" i="1" a="1"/>
  <c r="V15" i="1" s="1"/>
  <c r="T14" i="1" a="1"/>
  <c r="T14" i="1" s="1"/>
  <c r="Z16" i="1" a="1"/>
  <c r="Z16" i="1" s="1"/>
  <c r="X15" i="1" a="1"/>
  <c r="X15" i="1" s="1"/>
  <c r="V14" i="1" a="1"/>
  <c r="V14" i="1" s="1"/>
  <c r="AH17" i="1" a="1"/>
  <c r="AH17" i="1" s="1"/>
  <c r="AF16" i="1" a="1"/>
  <c r="AF16" i="1" s="1"/>
  <c r="AB14" i="1" a="1"/>
  <c r="AB14" i="1" s="1"/>
  <c r="Z15" i="1" a="1"/>
  <c r="Z15" i="1" s="1"/>
  <c r="X14" i="1" a="1"/>
  <c r="X14" i="1" s="1"/>
  <c r="Z14" i="1" a="1"/>
  <c r="Z14" i="1" s="1"/>
  <c r="T6" i="1" a="1"/>
  <c r="T6" i="1" s="1"/>
  <c r="R23" i="2" a="1"/>
  <c r="R23" i="2" s="1"/>
  <c r="T113" i="2" a="1"/>
  <c r="T113" i="2" s="1"/>
  <c r="R10" i="2" a="1"/>
  <c r="R10" i="2" s="1"/>
  <c r="R113" i="2" a="1"/>
  <c r="R113" i="2" s="1"/>
  <c r="R37" i="2" a="1"/>
  <c r="R37" i="2" s="1"/>
  <c r="V23" i="2" a="1"/>
  <c r="V23" i="2" s="1"/>
  <c r="T23" i="2" a="1"/>
  <c r="T23" i="2" s="1"/>
  <c r="V37" i="2" a="1"/>
  <c r="V37" i="2" s="1"/>
  <c r="T37" i="2" a="1"/>
  <c r="T37" i="2" s="1"/>
  <c r="V113" i="2" a="1"/>
  <c r="V113" i="2" s="1"/>
  <c r="V10" i="2" a="1"/>
  <c r="V10" i="2" s="1"/>
  <c r="T10" i="2" a="1"/>
  <c r="T10" i="2" s="1"/>
  <c r="Z113" i="2" a="1"/>
  <c r="Z113" i="2" s="1"/>
  <c r="X113" i="2" a="1"/>
  <c r="X113" i="2" s="1"/>
  <c r="X10" i="2" a="1"/>
  <c r="X10" i="2" s="1"/>
  <c r="X23" i="2" a="1"/>
  <c r="X23" i="2" s="1"/>
  <c r="X37" i="2" a="1"/>
  <c r="X37" i="2" s="1"/>
  <c r="Z23" i="2" a="1"/>
  <c r="Z23" i="2" s="1"/>
  <c r="AB113" i="2" a="1"/>
  <c r="AB113" i="2" s="1"/>
  <c r="AB10" i="2" a="1"/>
  <c r="AB10" i="2" s="1"/>
  <c r="Z10" i="2" a="1"/>
  <c r="Z10" i="2" s="1"/>
  <c r="AB23" i="2" a="1"/>
  <c r="AB23" i="2" s="1"/>
  <c r="AB37" i="2" a="1"/>
  <c r="AB37" i="2" s="1"/>
  <c r="Z37" i="2" a="1"/>
  <c r="Z37" i="2" s="1"/>
  <c r="AD113" i="2" a="1"/>
  <c r="AD113" i="2" s="1"/>
  <c r="AF23" i="2" a="1"/>
  <c r="AF23" i="2" s="1"/>
  <c r="AD23" i="2" a="1"/>
  <c r="AD23" i="2" s="1"/>
  <c r="AF37" i="2" a="1"/>
  <c r="AF37" i="2" s="1"/>
  <c r="AD37" i="2" a="1"/>
  <c r="AD37" i="2" s="1"/>
  <c r="AD10" i="2" a="1"/>
  <c r="AD10" i="2" s="1"/>
  <c r="AH37" i="2" a="1"/>
  <c r="AH37" i="2" s="1"/>
  <c r="AJ113" i="2" a="1"/>
  <c r="AJ113" i="2" s="1"/>
  <c r="AJ10" i="2" a="1"/>
  <c r="AJ10" i="2" s="1"/>
  <c r="AH10" i="2" a="1"/>
  <c r="AH10" i="2" s="1"/>
  <c r="AH113" i="2" a="1"/>
  <c r="AH113" i="2" s="1"/>
  <c r="AF113" i="2" a="1"/>
  <c r="AF113" i="2" s="1"/>
  <c r="AF10" i="2" a="1"/>
  <c r="AF10" i="2" s="1"/>
  <c r="AJ23" i="2" a="1"/>
  <c r="AJ23" i="2" s="1"/>
  <c r="AH23" i="2" a="1"/>
  <c r="AH23" i="2" s="1"/>
  <c r="AL37" i="2" a="1"/>
  <c r="AL37" i="2" s="1"/>
  <c r="AN113" i="2" a="1"/>
  <c r="AN113" i="2" s="1"/>
  <c r="AN10" i="2" a="1"/>
  <c r="AN10" i="2" s="1"/>
  <c r="AL113" i="2" a="1"/>
  <c r="AL113" i="2" s="1"/>
  <c r="AL10" i="2" a="1"/>
  <c r="AL10" i="2" s="1"/>
  <c r="AN23" i="2" a="1"/>
  <c r="AN23" i="2" s="1"/>
  <c r="AJ37" i="2" a="1"/>
  <c r="AJ37" i="2" s="1"/>
  <c r="AL23" i="2" a="1"/>
  <c r="AL23" i="2" s="1"/>
  <c r="AN37" i="2" a="1"/>
  <c r="AN37" i="2" s="1"/>
  <c r="AJ11" i="1" a="1"/>
  <c r="AJ11" i="1" s="1"/>
  <c r="AL11" i="1" a="1"/>
  <c r="AL11" i="1" s="1"/>
  <c r="AB11" i="1" a="1"/>
  <c r="AB11" i="1" s="1"/>
  <c r="AD11" i="1" a="1"/>
  <c r="AD11" i="1" s="1"/>
  <c r="AF11" i="1" a="1"/>
  <c r="AF11" i="1" s="1"/>
  <c r="T11" i="1" a="1"/>
  <c r="T11" i="1" s="1"/>
  <c r="V11" i="1" a="1"/>
  <c r="V11" i="1" s="1"/>
  <c r="X11" i="1" a="1"/>
  <c r="X11" i="1" s="1"/>
  <c r="Z11" i="1" a="1"/>
  <c r="Z11" i="1" s="1"/>
  <c r="AH11" i="1" a="1"/>
  <c r="AH11" i="1" s="1"/>
  <c r="AL95" i="1" a="1"/>
  <c r="AL95" i="1" s="1"/>
  <c r="AB95" i="1" a="1"/>
  <c r="AB95" i="1" s="1"/>
  <c r="AD95" i="1" a="1"/>
  <c r="AD95" i="1" s="1"/>
  <c r="AF95" i="1" a="1"/>
  <c r="AF95" i="1" s="1"/>
  <c r="AH95" i="1" a="1"/>
  <c r="AH95" i="1" s="1"/>
  <c r="Z95" i="1" a="1"/>
  <c r="Z95" i="1" s="1"/>
  <c r="T95" i="1" a="1"/>
  <c r="T95" i="1" s="1"/>
  <c r="AJ95" i="1" a="1"/>
  <c r="AJ95" i="1" s="1"/>
  <c r="V95" i="1" a="1"/>
  <c r="V95" i="1" s="1"/>
  <c r="X95" i="1" a="1"/>
  <c r="X95" i="1" s="1"/>
  <c r="R70" i="2" a="1"/>
  <c r="R70" i="2" s="1"/>
  <c r="R86" i="2" a="1"/>
  <c r="R86" i="2" s="1"/>
  <c r="R295" i="2" a="1"/>
  <c r="R295" i="2" s="1"/>
  <c r="T295" i="2" a="1"/>
  <c r="T295" i="2" s="1"/>
  <c r="R98" i="2" a="1"/>
  <c r="R98" i="2" s="1"/>
  <c r="R116" i="2" a="1"/>
  <c r="R116" i="2" s="1"/>
  <c r="R132" i="2" a="1"/>
  <c r="R132" i="2" s="1"/>
  <c r="T251" i="2" a="1"/>
  <c r="T251" i="2" s="1"/>
  <c r="T117" i="2" a="1"/>
  <c r="T117" i="2" s="1"/>
  <c r="V295" i="2" a="1"/>
  <c r="V295" i="2" s="1"/>
  <c r="T116" i="2" a="1"/>
  <c r="T116" i="2" s="1"/>
  <c r="T98" i="2" a="1"/>
  <c r="T98" i="2" s="1"/>
  <c r="V86" i="2" a="1"/>
  <c r="V86" i="2" s="1"/>
  <c r="V70" i="2" a="1"/>
  <c r="V70" i="2" s="1"/>
  <c r="T70" i="2" a="1"/>
  <c r="T70" i="2" s="1"/>
  <c r="V117" i="2" a="1"/>
  <c r="V117" i="2" s="1"/>
  <c r="T132" i="2" a="1"/>
  <c r="T132" i="2" s="1"/>
  <c r="T86" i="2" a="1"/>
  <c r="T86" i="2" s="1"/>
  <c r="V132" i="2" a="1"/>
  <c r="V132" i="2" s="1"/>
  <c r="V116" i="2" a="1"/>
  <c r="V116" i="2" s="1"/>
  <c r="V251" i="2" a="1"/>
  <c r="V251" i="2" s="1"/>
  <c r="R117" i="2" a="1"/>
  <c r="R117" i="2" s="1"/>
  <c r="X251" i="2" a="1"/>
  <c r="X251" i="2" s="1"/>
  <c r="Z98" i="2" a="1"/>
  <c r="Z98" i="2" s="1"/>
  <c r="X98" i="2" a="1"/>
  <c r="X98" i="2" s="1"/>
  <c r="R251" i="2" a="1"/>
  <c r="R251" i="2" s="1"/>
  <c r="Z295" i="2" a="1"/>
  <c r="Z295" i="2" s="1"/>
  <c r="X295" i="2" a="1"/>
  <c r="X295" i="2" s="1"/>
  <c r="X86" i="2" a="1"/>
  <c r="X86" i="2" s="1"/>
  <c r="X70" i="2" a="1"/>
  <c r="X70" i="2" s="1"/>
  <c r="Z117" i="2" a="1"/>
  <c r="Z117" i="2" s="1"/>
  <c r="V98" i="2" a="1"/>
  <c r="V98" i="2" s="1"/>
  <c r="X117" i="2" a="1"/>
  <c r="X117" i="2" s="1"/>
  <c r="X132" i="2" a="1"/>
  <c r="X132" i="2" s="1"/>
  <c r="X116" i="2" a="1"/>
  <c r="X116" i="2" s="1"/>
  <c r="Z251" i="2" a="1"/>
  <c r="Z251" i="2" s="1"/>
  <c r="AB98" i="2" a="1"/>
  <c r="AB98" i="2" s="1"/>
  <c r="Z86" i="2" a="1"/>
  <c r="Z86" i="2" s="1"/>
  <c r="Z70" i="2" a="1"/>
  <c r="Z70" i="2" s="1"/>
  <c r="AD295" i="2" a="1"/>
  <c r="AD295" i="2" s="1"/>
  <c r="Z132" i="2" a="1"/>
  <c r="Z132" i="2" s="1"/>
  <c r="Z116" i="2" a="1"/>
  <c r="Z116" i="2" s="1"/>
  <c r="AB295" i="2" a="1"/>
  <c r="AB295" i="2" s="1"/>
  <c r="AB86" i="2" a="1"/>
  <c r="AB86" i="2" s="1"/>
  <c r="AB70" i="2" a="1"/>
  <c r="AB70" i="2" s="1"/>
  <c r="AD117" i="2" a="1"/>
  <c r="AD117" i="2" s="1"/>
  <c r="AB117" i="2" a="1"/>
  <c r="AB117" i="2" s="1"/>
  <c r="AB132" i="2" a="1"/>
  <c r="AB132" i="2" s="1"/>
  <c r="AB116" i="2" a="1"/>
  <c r="AB116" i="2" s="1"/>
  <c r="AD251" i="2" a="1"/>
  <c r="AD251" i="2" s="1"/>
  <c r="AD86" i="2" a="1"/>
  <c r="AD86" i="2" s="1"/>
  <c r="AF295" i="2" a="1"/>
  <c r="AF295" i="2" s="1"/>
  <c r="AF86" i="2" a="1"/>
  <c r="AF86" i="2" s="1"/>
  <c r="AF70" i="2" a="1"/>
  <c r="AF70" i="2" s="1"/>
  <c r="AF117" i="2" a="1"/>
  <c r="AF117" i="2" s="1"/>
  <c r="AH132" i="2" a="1"/>
  <c r="AH132" i="2" s="1"/>
  <c r="AH116" i="2" a="1"/>
  <c r="AH116" i="2" s="1"/>
  <c r="AF132" i="2" a="1"/>
  <c r="AF132" i="2" s="1"/>
  <c r="AF116" i="2" a="1"/>
  <c r="AF116" i="2" s="1"/>
  <c r="AH251" i="2" a="1"/>
  <c r="AH251" i="2" s="1"/>
  <c r="AF251" i="2" a="1"/>
  <c r="AF251" i="2" s="1"/>
  <c r="AB251" i="2" a="1"/>
  <c r="AB251" i="2" s="1"/>
  <c r="AD116" i="2" a="1"/>
  <c r="AD116" i="2" s="1"/>
  <c r="AD98" i="2" a="1"/>
  <c r="AD98" i="2" s="1"/>
  <c r="AD70" i="2" a="1"/>
  <c r="AD70" i="2" s="1"/>
  <c r="AD132" i="2" a="1"/>
  <c r="AD132" i="2" s="1"/>
  <c r="AH295" i="2" a="1"/>
  <c r="AH295" i="2" s="1"/>
  <c r="AJ251" i="2" a="1"/>
  <c r="AJ251" i="2" s="1"/>
  <c r="AH117" i="2" a="1"/>
  <c r="AH117" i="2" s="1"/>
  <c r="AJ98" i="2" a="1"/>
  <c r="AJ98" i="2" s="1"/>
  <c r="AF98" i="2" a="1"/>
  <c r="AF98" i="2" s="1"/>
  <c r="AH98" i="2" a="1"/>
  <c r="AH98" i="2" s="1"/>
  <c r="AJ295" i="2" a="1"/>
  <c r="AJ295" i="2" s="1"/>
  <c r="AJ86" i="2" a="1"/>
  <c r="AJ86" i="2" s="1"/>
  <c r="AJ70" i="2" a="1"/>
  <c r="AJ70" i="2" s="1"/>
  <c r="AH86" i="2" a="1"/>
  <c r="AH86" i="2" s="1"/>
  <c r="AH70" i="2" a="1"/>
  <c r="AH70" i="2" s="1"/>
  <c r="AJ117" i="2" a="1"/>
  <c r="AJ117" i="2" s="1"/>
  <c r="AL132" i="2" a="1"/>
  <c r="AL132" i="2" s="1"/>
  <c r="AL116" i="2" a="1"/>
  <c r="AL116" i="2" s="1"/>
  <c r="AN251" i="2" a="1"/>
  <c r="AN251" i="2" s="1"/>
  <c r="AJ116" i="2" a="1"/>
  <c r="AJ116" i="2" s="1"/>
  <c r="AL251" i="2" a="1"/>
  <c r="AL251" i="2" s="1"/>
  <c r="AN98" i="2" a="1"/>
  <c r="AN98" i="2" s="1"/>
  <c r="AL98" i="2" a="1"/>
  <c r="AL98" i="2" s="1"/>
  <c r="AL295" i="2" a="1"/>
  <c r="AL295" i="2" s="1"/>
  <c r="AN295" i="2" a="1"/>
  <c r="AN295" i="2" s="1"/>
  <c r="AN86" i="2" a="1"/>
  <c r="AN86" i="2" s="1"/>
  <c r="AN70" i="2" a="1"/>
  <c r="AN70" i="2" s="1"/>
  <c r="AJ132" i="2" a="1"/>
  <c r="AJ132" i="2" s="1"/>
  <c r="AL86" i="2" a="1"/>
  <c r="AL86" i="2" s="1"/>
  <c r="AL70" i="2" a="1"/>
  <c r="AL70" i="2" s="1"/>
  <c r="AN117" i="2" a="1"/>
  <c r="AN117" i="2" s="1"/>
  <c r="AL117" i="2" a="1"/>
  <c r="AL117" i="2" s="1"/>
  <c r="AN132" i="2" a="1"/>
  <c r="AN132" i="2" s="1"/>
  <c r="AN116" i="2" a="1"/>
  <c r="AN116" i="2" s="1"/>
  <c r="AL279" i="1" a="1"/>
  <c r="AL279" i="1" s="1"/>
  <c r="AL273" i="1" a="1"/>
  <c r="AL273" i="1" s="1"/>
  <c r="AH273" i="1" a="1"/>
  <c r="AH273" i="1" s="1"/>
  <c r="AJ273" i="1" a="1"/>
  <c r="AJ273" i="1" s="1"/>
  <c r="AJ49" i="1" a="1"/>
  <c r="AJ49" i="1" s="1"/>
  <c r="AL49" i="1" a="1"/>
  <c r="AL49" i="1" s="1"/>
  <c r="AH279" i="1" a="1"/>
  <c r="AH279" i="1" s="1"/>
  <c r="AF273" i="1" a="1"/>
  <c r="AF273" i="1" s="1"/>
  <c r="AF49" i="1" a="1"/>
  <c r="AF49" i="1" s="1"/>
  <c r="AB279" i="1" a="1"/>
  <c r="AB279" i="1" s="1"/>
  <c r="AH49" i="1" a="1"/>
  <c r="AH49" i="1" s="1"/>
  <c r="AD279" i="1" a="1"/>
  <c r="AD279" i="1" s="1"/>
  <c r="AF279" i="1" a="1"/>
  <c r="AF279" i="1" s="1"/>
  <c r="AJ279" i="1" a="1"/>
  <c r="AJ279" i="1" s="1"/>
  <c r="Z273" i="1" a="1"/>
  <c r="Z273" i="1" s="1"/>
  <c r="AB273" i="1" a="1"/>
  <c r="AB273" i="1" s="1"/>
  <c r="AB49" i="1" a="1"/>
  <c r="AB49" i="1" s="1"/>
  <c r="AD49" i="1" a="1"/>
  <c r="AD49" i="1" s="1"/>
  <c r="R273" i="1" a="1"/>
  <c r="R273" i="1" s="1"/>
  <c r="Z279" i="1" a="1"/>
  <c r="Z279" i="1" s="1"/>
  <c r="T273" i="1" a="1"/>
  <c r="T273" i="1" s="1"/>
  <c r="T49" i="1" a="1"/>
  <c r="T49" i="1" s="1"/>
  <c r="V273" i="1" a="1"/>
  <c r="V273" i="1" s="1"/>
  <c r="V49" i="1" a="1"/>
  <c r="V49" i="1" s="1"/>
  <c r="AD273" i="1" a="1"/>
  <c r="AD273" i="1" s="1"/>
  <c r="X273" i="1" a="1"/>
  <c r="X273" i="1" s="1"/>
  <c r="X49" i="1" a="1"/>
  <c r="X49" i="1" s="1"/>
  <c r="T279" i="1" a="1"/>
  <c r="T279" i="1" s="1"/>
  <c r="Z49" i="1" a="1"/>
  <c r="Z49" i="1" s="1"/>
  <c r="V279" i="1" a="1"/>
  <c r="V279" i="1" s="1"/>
  <c r="X279" i="1" a="1"/>
  <c r="X279" i="1" s="1"/>
  <c r="AN329" i="1" a="1"/>
  <c r="AN329" i="1" s="1"/>
  <c r="AN316" i="1" a="1"/>
  <c r="AN316" i="1" s="1"/>
  <c r="AN313" i="1" a="1"/>
  <c r="AN313" i="1" s="1"/>
  <c r="AN301" i="1" a="1"/>
  <c r="AN301" i="1" s="1"/>
  <c r="AN293" i="1" a="1"/>
  <c r="AN293" i="1" s="1"/>
  <c r="AN267" i="1" a="1"/>
  <c r="AN267" i="1" s="1"/>
  <c r="AN259" i="1" a="1"/>
  <c r="AN259" i="1" s="1"/>
  <c r="AN273" i="1" a="1"/>
  <c r="AN273" i="1" s="1"/>
  <c r="AN248" i="1" a="1"/>
  <c r="AN248" i="1" s="1"/>
  <c r="AN236" i="1" a="1"/>
  <c r="AN236" i="1" s="1"/>
  <c r="AN216" i="1" a="1"/>
  <c r="AN216" i="1" s="1"/>
  <c r="AN203" i="1" a="1"/>
  <c r="AN203" i="1" s="1"/>
  <c r="AN177" i="1" a="1"/>
  <c r="AN177" i="1" s="1"/>
  <c r="AN169" i="1" a="1"/>
  <c r="AN169" i="1" s="1"/>
  <c r="AN138" i="1" a="1"/>
  <c r="AN138" i="1" s="1"/>
  <c r="AN51" i="1" a="1"/>
  <c r="AN51" i="1" s="1"/>
  <c r="AN84" i="1" a="1"/>
  <c r="AN84" i="1" s="1"/>
  <c r="AN185" i="1" a="1"/>
  <c r="AN185" i="1" s="1"/>
  <c r="AN288" i="1" a="1"/>
  <c r="AN288" i="1" s="1"/>
  <c r="AN230" i="1" a="1"/>
  <c r="AN230" i="1" s="1"/>
  <c r="AN161" i="1" a="1"/>
  <c r="AN161" i="1" s="1"/>
  <c r="AN151" i="1" a="1"/>
  <c r="AN151" i="1" s="1"/>
  <c r="AN208" i="1" a="1"/>
  <c r="AN208" i="1" s="1"/>
  <c r="AN129" i="1" a="1"/>
  <c r="AN129" i="1" s="1"/>
  <c r="AN121" i="1" a="1"/>
  <c r="AN121" i="1" s="1"/>
  <c r="AN113" i="1" a="1"/>
  <c r="AN113" i="1" s="1"/>
  <c r="AN15" i="1" a="1"/>
  <c r="AN15" i="1" s="1"/>
  <c r="AN81" i="1" a="1"/>
  <c r="AN81" i="1" s="1"/>
  <c r="AN59" i="1" a="1"/>
  <c r="AN59" i="1" s="1"/>
  <c r="AN360" i="1" a="1"/>
  <c r="AN360" i="1" s="1"/>
  <c r="AN49" i="1" a="1"/>
  <c r="AN49" i="1" s="1"/>
  <c r="AN41" i="1" a="1"/>
  <c r="AN41" i="1" s="1"/>
  <c r="AN33" i="1" a="1"/>
  <c r="AN33" i="1" s="1"/>
  <c r="AN25" i="1" a="1"/>
  <c r="AN25" i="1" s="1"/>
  <c r="AN65" i="1" a="1"/>
  <c r="AN65" i="1" s="1"/>
  <c r="R275" i="1" a="1"/>
  <c r="R275" i="1" s="1"/>
  <c r="R149" i="1" a="1"/>
  <c r="R149" i="1" s="1"/>
  <c r="R200" i="1" a="1"/>
  <c r="R200" i="1" s="1"/>
  <c r="R29" i="1" a="1"/>
  <c r="R29" i="1" s="1"/>
  <c r="R37" i="1" a="1"/>
  <c r="R37" i="1" s="1"/>
  <c r="R183" i="1" a="1"/>
  <c r="R183" i="1" s="1"/>
  <c r="R61" i="1" a="1"/>
  <c r="R61" i="1" s="1"/>
  <c r="R77" i="1" a="1"/>
  <c r="R77" i="1" s="1"/>
  <c r="R93" i="1" a="1"/>
  <c r="R93" i="1" s="1"/>
  <c r="R6" i="1" a="1"/>
  <c r="R6" i="1" s="1"/>
  <c r="R109" i="1" a="1"/>
  <c r="R109" i="1" s="1"/>
  <c r="R117" i="1" a="1"/>
  <c r="R117" i="1" s="1"/>
  <c r="R125" i="1" a="1"/>
  <c r="R125" i="1" s="1"/>
  <c r="R363" i="1" a="1"/>
  <c r="R363" i="1" s="1"/>
  <c r="R131" i="1" a="1"/>
  <c r="R131" i="1" s="1"/>
  <c r="R133" i="1" a="1"/>
  <c r="R133" i="1" s="1"/>
  <c r="R57" i="1" a="1"/>
  <c r="R57" i="1" s="1"/>
  <c r="R19" i="1" a="1"/>
  <c r="R19" i="1" s="1"/>
  <c r="R283" i="1" a="1"/>
  <c r="R283" i="1" s="1"/>
  <c r="R278" i="1" a="1"/>
  <c r="R278" i="1" s="1"/>
  <c r="R139" i="1" a="1"/>
  <c r="R139" i="1" s="1"/>
  <c r="R171" i="1" a="1"/>
  <c r="R171" i="1" s="1"/>
  <c r="R228" i="1" a="1"/>
  <c r="R228" i="1" s="1"/>
  <c r="R192" i="1" a="1"/>
  <c r="R192" i="1" s="1"/>
  <c r="R213" i="1" a="1"/>
  <c r="R213" i="1" s="1"/>
  <c r="R237" i="1" a="1"/>
  <c r="R237" i="1" s="1"/>
  <c r="R252" i="1" a="1"/>
  <c r="R252" i="1" s="1"/>
  <c r="R257" i="1" a="1"/>
  <c r="R257" i="1" s="1"/>
  <c r="T197" i="2" a="1"/>
  <c r="T197" i="2" s="1"/>
  <c r="V197" i="2" a="1"/>
  <c r="V197" i="2" s="1"/>
  <c r="R197" i="2" a="1"/>
  <c r="R197" i="2" s="1"/>
  <c r="Z197" i="2" a="1"/>
  <c r="Z197" i="2" s="1"/>
  <c r="X197" i="2" a="1"/>
  <c r="X197" i="2" s="1"/>
  <c r="AD197" i="2" a="1"/>
  <c r="AD197" i="2" s="1"/>
  <c r="AB197" i="2" a="1"/>
  <c r="AB197" i="2" s="1"/>
  <c r="AH197" i="2" a="1"/>
  <c r="AH197" i="2" s="1"/>
  <c r="AF197" i="2" a="1"/>
  <c r="AF197" i="2" s="1"/>
  <c r="AJ197" i="2" a="1"/>
  <c r="AJ197" i="2" s="1"/>
  <c r="AN197" i="2" a="1"/>
  <c r="AN197" i="2" s="1"/>
  <c r="AL197" i="2" a="1"/>
  <c r="AL197" i="2" s="1"/>
  <c r="AH378" i="1" a="1"/>
  <c r="AH378" i="1" s="1"/>
  <c r="AJ378" i="1" a="1"/>
  <c r="AJ378" i="1" s="1"/>
  <c r="AL378" i="1" a="1"/>
  <c r="AL378" i="1" s="1"/>
  <c r="AF378" i="1" a="1"/>
  <c r="AF378" i="1" s="1"/>
  <c r="AB378" i="1" a="1"/>
  <c r="AB378" i="1" s="1"/>
  <c r="Z378" i="1" a="1"/>
  <c r="Z378" i="1" s="1"/>
  <c r="T378" i="1" a="1"/>
  <c r="T378" i="1" s="1"/>
  <c r="V378" i="1" a="1"/>
  <c r="V378" i="1" s="1"/>
  <c r="X378" i="1" a="1"/>
  <c r="X378" i="1" s="1"/>
  <c r="AD378" i="1" a="1"/>
  <c r="AD378" i="1" s="1"/>
  <c r="T237" i="2" a="1"/>
  <c r="T237" i="2" s="1"/>
  <c r="V237" i="2" a="1"/>
  <c r="V237" i="2" s="1"/>
  <c r="R237" i="2" a="1"/>
  <c r="R237" i="2" s="1"/>
  <c r="Z237" i="2" a="1"/>
  <c r="Z237" i="2" s="1"/>
  <c r="X237" i="2" a="1"/>
  <c r="X237" i="2" s="1"/>
  <c r="AD237" i="2" a="1"/>
  <c r="AD237" i="2" s="1"/>
  <c r="AB237" i="2" a="1"/>
  <c r="AB237" i="2" s="1"/>
  <c r="AH237" i="2" a="1"/>
  <c r="AH237" i="2" s="1"/>
  <c r="AF237" i="2" a="1"/>
  <c r="AF237" i="2" s="1"/>
  <c r="AJ237" i="2" a="1"/>
  <c r="AJ237" i="2" s="1"/>
  <c r="AN237" i="2" a="1"/>
  <c r="AN237" i="2" s="1"/>
  <c r="AL237" i="2" a="1"/>
  <c r="AL237" i="2" s="1"/>
  <c r="AL21" i="1" a="1"/>
  <c r="AL21" i="1" s="1"/>
  <c r="AL18" i="1" a="1"/>
  <c r="AL18" i="1" s="1"/>
  <c r="AJ27" i="1" a="1"/>
  <c r="AJ27" i="1" s="1"/>
  <c r="AJ20" i="1" a="1"/>
  <c r="AJ20" i="1" s="1"/>
  <c r="AL27" i="1" a="1"/>
  <c r="AL27" i="1" s="1"/>
  <c r="AL20" i="1" a="1"/>
  <c r="AL20" i="1" s="1"/>
  <c r="AJ19" i="1" a="1"/>
  <c r="AJ19" i="1" s="1"/>
  <c r="AL19" i="1" a="1"/>
  <c r="AL19" i="1" s="1"/>
  <c r="AB21" i="1" a="1"/>
  <c r="AB21" i="1" s="1"/>
  <c r="AB18" i="1" a="1"/>
  <c r="AB18" i="1" s="1"/>
  <c r="AD21" i="1" a="1"/>
  <c r="AD21" i="1" s="1"/>
  <c r="AD18" i="1" a="1"/>
  <c r="AD18" i="1" s="1"/>
  <c r="AB27" i="1" a="1"/>
  <c r="AB27" i="1" s="1"/>
  <c r="AB20" i="1" a="1"/>
  <c r="AB20" i="1" s="1"/>
  <c r="AF21" i="1" a="1"/>
  <c r="AF21" i="1" s="1"/>
  <c r="AF18" i="1" a="1"/>
  <c r="AF18" i="1" s="1"/>
  <c r="AD27" i="1" a="1"/>
  <c r="AD27" i="1" s="1"/>
  <c r="AD20" i="1" a="1"/>
  <c r="AD20" i="1" s="1"/>
  <c r="AB19" i="1" a="1"/>
  <c r="AB19" i="1" s="1"/>
  <c r="AF27" i="1" a="1"/>
  <c r="AF27" i="1" s="1"/>
  <c r="AF20" i="1" a="1"/>
  <c r="AF20" i="1" s="1"/>
  <c r="AD19" i="1" a="1"/>
  <c r="AD19" i="1" s="1"/>
  <c r="AH18" i="1" a="1"/>
  <c r="AH18" i="1" s="1"/>
  <c r="AF19" i="1" a="1"/>
  <c r="AF19" i="1" s="1"/>
  <c r="AH27" i="1" a="1"/>
  <c r="AH27" i="1" s="1"/>
  <c r="AH21" i="1" a="1"/>
  <c r="AH21" i="1" s="1"/>
  <c r="AJ21" i="1" a="1"/>
  <c r="AJ21" i="1" s="1"/>
  <c r="AH20" i="1" a="1"/>
  <c r="AH20" i="1" s="1"/>
  <c r="Z20" i="1" a="1"/>
  <c r="Z20" i="1" s="1"/>
  <c r="X27" i="1" a="1"/>
  <c r="X27" i="1" s="1"/>
  <c r="X20" i="1" a="1"/>
  <c r="X20" i="1" s="1"/>
  <c r="V19" i="1" a="1"/>
  <c r="V19" i="1" s="1"/>
  <c r="Z19" i="1" a="1"/>
  <c r="Z19" i="1" s="1"/>
  <c r="X19" i="1" a="1"/>
  <c r="X19" i="1" s="1"/>
  <c r="AJ18" i="1" a="1"/>
  <c r="AJ18" i="1" s="1"/>
  <c r="Z27" i="1" a="1"/>
  <c r="Z27" i="1" s="1"/>
  <c r="AH19" i="1" a="1"/>
  <c r="AH19" i="1" s="1"/>
  <c r="T21" i="1" a="1"/>
  <c r="T21" i="1" s="1"/>
  <c r="T18" i="1" a="1"/>
  <c r="T18" i="1" s="1"/>
  <c r="Z18" i="1" a="1"/>
  <c r="Z18" i="1" s="1"/>
  <c r="V21" i="1" a="1"/>
  <c r="V21" i="1" s="1"/>
  <c r="V18" i="1" a="1"/>
  <c r="V18" i="1" s="1"/>
  <c r="T27" i="1" a="1"/>
  <c r="T27" i="1" s="1"/>
  <c r="T20" i="1" a="1"/>
  <c r="T20" i="1" s="1"/>
  <c r="Z21" i="1" a="1"/>
  <c r="Z21" i="1" s="1"/>
  <c r="X21" i="1" a="1"/>
  <c r="X21" i="1" s="1"/>
  <c r="X18" i="1" a="1"/>
  <c r="X18" i="1" s="1"/>
  <c r="V27" i="1" a="1"/>
  <c r="V27" i="1" s="1"/>
  <c r="V20" i="1" a="1"/>
  <c r="V20" i="1" s="1"/>
  <c r="T19" i="1" a="1"/>
  <c r="T19" i="1" s="1"/>
  <c r="R15" i="2" a="1"/>
  <c r="R15" i="2" s="1"/>
  <c r="R16" i="2" a="1"/>
  <c r="R16" i="2" s="1"/>
  <c r="V16" i="2" a="1"/>
  <c r="V16" i="2" s="1"/>
  <c r="T16" i="2" a="1"/>
  <c r="T16" i="2" s="1"/>
  <c r="V15" i="2" a="1"/>
  <c r="V15" i="2" s="1"/>
  <c r="T15" i="2" a="1"/>
  <c r="T15" i="2" s="1"/>
  <c r="X16" i="2" a="1"/>
  <c r="X16" i="2" s="1"/>
  <c r="X15" i="2" a="1"/>
  <c r="X15" i="2" s="1"/>
  <c r="AB16" i="2" a="1"/>
  <c r="AB16" i="2" s="1"/>
  <c r="AB15" i="2" a="1"/>
  <c r="AB15" i="2" s="1"/>
  <c r="Z16" i="2" a="1"/>
  <c r="Z16" i="2" s="1"/>
  <c r="AF16" i="2" a="1"/>
  <c r="AF16" i="2" s="1"/>
  <c r="AD16" i="2" a="1"/>
  <c r="AD16" i="2" s="1"/>
  <c r="AF15" i="2" a="1"/>
  <c r="AF15" i="2" s="1"/>
  <c r="AD15" i="2" a="1"/>
  <c r="AD15" i="2" s="1"/>
  <c r="Z15" i="2" a="1"/>
  <c r="Z15" i="2" s="1"/>
  <c r="AJ16" i="2" a="1"/>
  <c r="AJ16" i="2" s="1"/>
  <c r="AH16" i="2" a="1"/>
  <c r="AH16" i="2" s="1"/>
  <c r="AJ15" i="2" a="1"/>
  <c r="AJ15" i="2" s="1"/>
  <c r="AH15" i="2" a="1"/>
  <c r="AH15" i="2" s="1"/>
  <c r="AL16" i="2" a="1"/>
  <c r="AL16" i="2" s="1"/>
  <c r="AN15" i="2" a="1"/>
  <c r="AN15" i="2" s="1"/>
  <c r="AL15" i="2" a="1"/>
  <c r="AL15" i="2" s="1"/>
  <c r="AN16" i="2" a="1"/>
  <c r="AN16" i="2" s="1"/>
  <c r="AJ9" i="1" a="1"/>
  <c r="AJ9" i="1" s="1"/>
  <c r="AL9" i="1" a="1"/>
  <c r="AL9" i="1" s="1"/>
  <c r="AF9" i="1" a="1"/>
  <c r="AF9" i="1" s="1"/>
  <c r="AH9" i="1" a="1"/>
  <c r="AH9" i="1" s="1"/>
  <c r="AB9" i="1" a="1"/>
  <c r="AB9" i="1" s="1"/>
  <c r="AD9" i="1" a="1"/>
  <c r="AD9" i="1" s="1"/>
  <c r="T9" i="1" a="1"/>
  <c r="T9" i="1" s="1"/>
  <c r="V9" i="1" a="1"/>
  <c r="V9" i="1" s="1"/>
  <c r="X9" i="1" a="1"/>
  <c r="X9" i="1" s="1"/>
  <c r="Z9" i="1" a="1"/>
  <c r="Z9" i="1" s="1"/>
  <c r="R143" i="2" a="1"/>
  <c r="R143" i="2" s="1"/>
  <c r="V143" i="2" a="1"/>
  <c r="V143" i="2" s="1"/>
  <c r="T143" i="2" a="1"/>
  <c r="T143" i="2" s="1"/>
  <c r="V150" i="2" a="1"/>
  <c r="V150" i="2" s="1"/>
  <c r="R150" i="2" a="1"/>
  <c r="R150" i="2" s="1"/>
  <c r="T150" i="2" a="1"/>
  <c r="T150" i="2" s="1"/>
  <c r="Z143" i="2" a="1"/>
  <c r="Z143" i="2" s="1"/>
  <c r="X143" i="2" a="1"/>
  <c r="X143" i="2" s="1"/>
  <c r="X150" i="2" a="1"/>
  <c r="X150" i="2" s="1"/>
  <c r="AB143" i="2" a="1"/>
  <c r="AB143" i="2" s="1"/>
  <c r="Z150" i="2" a="1"/>
  <c r="Z150" i="2" s="1"/>
  <c r="AB150" i="2" a="1"/>
  <c r="AB150" i="2" s="1"/>
  <c r="AD150" i="2" a="1"/>
  <c r="AD150" i="2" s="1"/>
  <c r="AF143" i="2" a="1"/>
  <c r="AF143" i="2" s="1"/>
  <c r="AF150" i="2" a="1"/>
  <c r="AF150" i="2" s="1"/>
  <c r="AD143" i="2" a="1"/>
  <c r="AD143" i="2" s="1"/>
  <c r="AH143" i="2" a="1"/>
  <c r="AH143" i="2" s="1"/>
  <c r="AH150" i="2" a="1"/>
  <c r="AH150" i="2" s="1"/>
  <c r="AJ143" i="2" a="1"/>
  <c r="AJ143" i="2" s="1"/>
  <c r="AJ150" i="2" a="1"/>
  <c r="AJ150" i="2" s="1"/>
  <c r="AN143" i="2" a="1"/>
  <c r="AN143" i="2" s="1"/>
  <c r="AL143" i="2" a="1"/>
  <c r="AL143" i="2" s="1"/>
  <c r="AN150" i="2" a="1"/>
  <c r="AN150" i="2" s="1"/>
  <c r="AL150" i="2" a="1"/>
  <c r="AL150" i="2" s="1"/>
  <c r="AL52" i="1" a="1"/>
  <c r="AL52" i="1" s="1"/>
  <c r="AH51" i="1" a="1"/>
  <c r="AH51" i="1" s="1"/>
  <c r="AJ51" i="1" a="1"/>
  <c r="AJ51" i="1" s="1"/>
  <c r="AH150" i="1" a="1"/>
  <c r="AH150" i="1" s="1"/>
  <c r="AL51" i="1" a="1"/>
  <c r="AL51" i="1" s="1"/>
  <c r="AJ150" i="1" a="1"/>
  <c r="AJ150" i="1" s="1"/>
  <c r="AH52" i="1" a="1"/>
  <c r="AH52" i="1" s="1"/>
  <c r="AF51" i="1" a="1"/>
  <c r="AF51" i="1" s="1"/>
  <c r="AD150" i="1" a="1"/>
  <c r="AD150" i="1" s="1"/>
  <c r="AB52" i="1" a="1"/>
  <c r="AB52" i="1" s="1"/>
  <c r="AL150" i="1" a="1"/>
  <c r="AL150" i="1" s="1"/>
  <c r="AJ52" i="1" a="1"/>
  <c r="AJ52" i="1" s="1"/>
  <c r="AF150" i="1" a="1"/>
  <c r="AF150" i="1" s="1"/>
  <c r="AD52" i="1" a="1"/>
  <c r="AD52" i="1" s="1"/>
  <c r="AF52" i="1" a="1"/>
  <c r="AF52" i="1" s="1"/>
  <c r="AB51" i="1" a="1"/>
  <c r="AB51" i="1" s="1"/>
  <c r="Z150" i="1" a="1"/>
  <c r="Z150" i="1" s="1"/>
  <c r="AB150" i="1" a="1"/>
  <c r="AB150" i="1" s="1"/>
  <c r="AD51" i="1" a="1"/>
  <c r="AD51" i="1" s="1"/>
  <c r="Z51" i="1" a="1"/>
  <c r="Z51" i="1" s="1"/>
  <c r="T51" i="1" a="1"/>
  <c r="T51" i="1" s="1"/>
  <c r="R150" i="1" a="1"/>
  <c r="R150" i="1" s="1"/>
  <c r="Z52" i="1" a="1"/>
  <c r="Z52" i="1" s="1"/>
  <c r="V51" i="1" a="1"/>
  <c r="V51" i="1" s="1"/>
  <c r="T150" i="1" a="1"/>
  <c r="T150" i="1" s="1"/>
  <c r="X51" i="1" a="1"/>
  <c r="X51" i="1" s="1"/>
  <c r="V150" i="1" a="1"/>
  <c r="V150" i="1" s="1"/>
  <c r="T52" i="1" a="1"/>
  <c r="T52" i="1" s="1"/>
  <c r="X150" i="1" a="1"/>
  <c r="X150" i="1" s="1"/>
  <c r="V52" i="1" a="1"/>
  <c r="V52" i="1" s="1"/>
  <c r="X52" i="1" a="1"/>
  <c r="X52" i="1" s="1"/>
  <c r="R78" i="2" a="1"/>
  <c r="R78" i="2" s="1"/>
  <c r="R134" i="2" a="1"/>
  <c r="R134" i="2" s="1"/>
  <c r="R50" i="2" a="1"/>
  <c r="R50" i="2" s="1"/>
  <c r="R74" i="2" a="1"/>
  <c r="R74" i="2" s="1"/>
  <c r="T290" i="2" a="1"/>
  <c r="T290" i="2" s="1"/>
  <c r="R76" i="2" a="1"/>
  <c r="R76" i="2" s="1"/>
  <c r="R298" i="2" a="1"/>
  <c r="R298" i="2" s="1"/>
  <c r="R325" i="2" a="1"/>
  <c r="R325" i="2" s="1"/>
  <c r="R81" i="2" a="1"/>
  <c r="R81" i="2" s="1"/>
  <c r="T81" i="2" a="1"/>
  <c r="T81" i="2" s="1"/>
  <c r="T80" i="2" a="1"/>
  <c r="T80" i="2" s="1"/>
  <c r="T134" i="2" a="1"/>
  <c r="T134" i="2" s="1"/>
  <c r="V80" i="2" a="1"/>
  <c r="V80" i="2" s="1"/>
  <c r="V134" i="2" a="1"/>
  <c r="V134" i="2" s="1"/>
  <c r="V78" i="2" a="1"/>
  <c r="V78" i="2" s="1"/>
  <c r="T79" i="2" a="1"/>
  <c r="T79" i="2" s="1"/>
  <c r="T133" i="2" a="1"/>
  <c r="T133" i="2" s="1"/>
  <c r="T78" i="2" a="1"/>
  <c r="T78" i="2" s="1"/>
  <c r="V79" i="2" a="1"/>
  <c r="V79" i="2" s="1"/>
  <c r="V133" i="2" a="1"/>
  <c r="V133" i="2" s="1"/>
  <c r="V109" i="2" a="1"/>
  <c r="V109" i="2" s="1"/>
  <c r="V77" i="2" a="1"/>
  <c r="V77" i="2" s="1"/>
  <c r="R79" i="2" a="1"/>
  <c r="R79" i="2" s="1"/>
  <c r="T77" i="2" a="1"/>
  <c r="T77" i="2" s="1"/>
  <c r="V81" i="2" a="1"/>
  <c r="V81" i="2" s="1"/>
  <c r="V325" i="2" a="1"/>
  <c r="V325" i="2" s="1"/>
  <c r="V298" i="2" a="1"/>
  <c r="V298" i="2" s="1"/>
  <c r="V76" i="2" a="1"/>
  <c r="V76" i="2" s="1"/>
  <c r="R75" i="2" a="1"/>
  <c r="R75" i="2" s="1"/>
  <c r="R133" i="2" a="1"/>
  <c r="R133" i="2" s="1"/>
  <c r="R80" i="2" a="1"/>
  <c r="R80" i="2" s="1"/>
  <c r="T325" i="2" a="1"/>
  <c r="T325" i="2" s="1"/>
  <c r="T76" i="2" a="1"/>
  <c r="T76" i="2" s="1"/>
  <c r="V290" i="2" a="1"/>
  <c r="V290" i="2" s="1"/>
  <c r="V75" i="2" a="1"/>
  <c r="V75" i="2" s="1"/>
  <c r="R290" i="2" a="1"/>
  <c r="R290" i="2" s="1"/>
  <c r="T74" i="2" a="1"/>
  <c r="T74" i="2" s="1"/>
  <c r="V50" i="2" a="1"/>
  <c r="V50" i="2" s="1"/>
  <c r="T109" i="2" a="1"/>
  <c r="T109" i="2" s="1"/>
  <c r="T50" i="2" a="1"/>
  <c r="T50" i="2" s="1"/>
  <c r="X290" i="2" a="1"/>
  <c r="X290" i="2" s="1"/>
  <c r="X75" i="2" a="1"/>
  <c r="X75" i="2" s="1"/>
  <c r="Z74" i="2" a="1"/>
  <c r="Z74" i="2" s="1"/>
  <c r="V74" i="2" a="1"/>
  <c r="V74" i="2" s="1"/>
  <c r="X74" i="2" a="1"/>
  <c r="X74" i="2" s="1"/>
  <c r="Z50" i="2" a="1"/>
  <c r="Z50" i="2" s="1"/>
  <c r="X50" i="2" a="1"/>
  <c r="X50" i="2" s="1"/>
  <c r="R77" i="2" a="1"/>
  <c r="R77" i="2" s="1"/>
  <c r="R109" i="2" a="1"/>
  <c r="R109" i="2" s="1"/>
  <c r="Z80" i="2" a="1"/>
  <c r="Z80" i="2" s="1"/>
  <c r="T298" i="2" a="1"/>
  <c r="T298" i="2" s="1"/>
  <c r="X80" i="2" a="1"/>
  <c r="X80" i="2" s="1"/>
  <c r="X134" i="2" a="1"/>
  <c r="X134" i="2" s="1"/>
  <c r="X78" i="2" a="1"/>
  <c r="X78" i="2" s="1"/>
  <c r="Z79" i="2" a="1"/>
  <c r="Z79" i="2" s="1"/>
  <c r="Z133" i="2" a="1"/>
  <c r="Z133" i="2" s="1"/>
  <c r="Z109" i="2" a="1"/>
  <c r="Z109" i="2" s="1"/>
  <c r="Z77" i="2" a="1"/>
  <c r="Z77" i="2" s="1"/>
  <c r="T75" i="2" a="1"/>
  <c r="T75" i="2" s="1"/>
  <c r="X79" i="2" a="1"/>
  <c r="X79" i="2" s="1"/>
  <c r="X133" i="2" a="1"/>
  <c r="X133" i="2" s="1"/>
  <c r="X109" i="2" a="1"/>
  <c r="X109" i="2" s="1"/>
  <c r="X77" i="2" a="1"/>
  <c r="X77" i="2" s="1"/>
  <c r="Z81" i="2" a="1"/>
  <c r="Z81" i="2" s="1"/>
  <c r="X81" i="2" a="1"/>
  <c r="X81" i="2" s="1"/>
  <c r="X325" i="2" a="1"/>
  <c r="X325" i="2" s="1"/>
  <c r="X298" i="2" a="1"/>
  <c r="X298" i="2" s="1"/>
  <c r="X76" i="2" a="1"/>
  <c r="X76" i="2" s="1"/>
  <c r="Z290" i="2" a="1"/>
  <c r="Z290" i="2" s="1"/>
  <c r="Z75" i="2" a="1"/>
  <c r="Z75" i="2" s="1"/>
  <c r="AB74" i="2" a="1"/>
  <c r="AB74" i="2" s="1"/>
  <c r="AB50" i="2" a="1"/>
  <c r="AB50" i="2" s="1"/>
  <c r="Z134" i="2" a="1"/>
  <c r="Z134" i="2" s="1"/>
  <c r="AD80" i="2" a="1"/>
  <c r="AD80" i="2" s="1"/>
  <c r="AB80" i="2" a="1"/>
  <c r="AB80" i="2" s="1"/>
  <c r="AB134" i="2" a="1"/>
  <c r="AB134" i="2" s="1"/>
  <c r="AB78" i="2" a="1"/>
  <c r="AB78" i="2" s="1"/>
  <c r="AD79" i="2" a="1"/>
  <c r="AD79" i="2" s="1"/>
  <c r="AD133" i="2" a="1"/>
  <c r="AD133" i="2" s="1"/>
  <c r="AD109" i="2" a="1"/>
  <c r="AD109" i="2" s="1"/>
  <c r="AD77" i="2" a="1"/>
  <c r="AD77" i="2" s="1"/>
  <c r="Z325" i="2" a="1"/>
  <c r="Z325" i="2" s="1"/>
  <c r="AB79" i="2" a="1"/>
  <c r="AB79" i="2" s="1"/>
  <c r="AB133" i="2" a="1"/>
  <c r="AB133" i="2" s="1"/>
  <c r="AB109" i="2" a="1"/>
  <c r="AB109" i="2" s="1"/>
  <c r="AB77" i="2" a="1"/>
  <c r="AB77" i="2" s="1"/>
  <c r="AD81" i="2" a="1"/>
  <c r="AD81" i="2" s="1"/>
  <c r="Z78" i="2" a="1"/>
  <c r="Z78" i="2" s="1"/>
  <c r="AB81" i="2" a="1"/>
  <c r="AB81" i="2" s="1"/>
  <c r="AB325" i="2" a="1"/>
  <c r="AB325" i="2" s="1"/>
  <c r="AB298" i="2" a="1"/>
  <c r="AB298" i="2" s="1"/>
  <c r="AB76" i="2" a="1"/>
  <c r="AB76" i="2" s="1"/>
  <c r="AD76" i="2" a="1"/>
  <c r="AD76" i="2" s="1"/>
  <c r="AD50" i="2" a="1"/>
  <c r="AD50" i="2" s="1"/>
  <c r="AH80" i="2" a="1"/>
  <c r="AH80" i="2" s="1"/>
  <c r="AB290" i="2" a="1"/>
  <c r="AB290" i="2" s="1"/>
  <c r="AD75" i="2" a="1"/>
  <c r="AD75" i="2" s="1"/>
  <c r="AF80" i="2" a="1"/>
  <c r="AF80" i="2" s="1"/>
  <c r="AF134" i="2" a="1"/>
  <c r="AF134" i="2" s="1"/>
  <c r="AF78" i="2" a="1"/>
  <c r="AF78" i="2" s="1"/>
  <c r="AH79" i="2" a="1"/>
  <c r="AH79" i="2" s="1"/>
  <c r="AD74" i="2" a="1"/>
  <c r="AD74" i="2" s="1"/>
  <c r="AF79" i="2" a="1"/>
  <c r="AF79" i="2" s="1"/>
  <c r="AF133" i="2" a="1"/>
  <c r="AF133" i="2" s="1"/>
  <c r="AF109" i="2" a="1"/>
  <c r="AF109" i="2" s="1"/>
  <c r="AF77" i="2" a="1"/>
  <c r="AF77" i="2" s="1"/>
  <c r="AH81" i="2" a="1"/>
  <c r="AH81" i="2" s="1"/>
  <c r="AH325" i="2" a="1"/>
  <c r="AH325" i="2" s="1"/>
  <c r="AH298" i="2" a="1"/>
  <c r="AH298" i="2" s="1"/>
  <c r="AD298" i="2" a="1"/>
  <c r="AD298" i="2" s="1"/>
  <c r="AF81" i="2" a="1"/>
  <c r="AF81" i="2" s="1"/>
  <c r="AF325" i="2" a="1"/>
  <c r="AF325" i="2" s="1"/>
  <c r="AF298" i="2" a="1"/>
  <c r="AF298" i="2" s="1"/>
  <c r="AF76" i="2" a="1"/>
  <c r="AF76" i="2" s="1"/>
  <c r="Z76" i="2" a="1"/>
  <c r="Z76" i="2" s="1"/>
  <c r="AD325" i="2" a="1"/>
  <c r="AD325" i="2" s="1"/>
  <c r="AD290" i="2" a="1"/>
  <c r="AD290" i="2" s="1"/>
  <c r="AF290" i="2" a="1"/>
  <c r="AF290" i="2" s="1"/>
  <c r="AB75" i="2" a="1"/>
  <c r="AB75" i="2" s="1"/>
  <c r="Z298" i="2" a="1"/>
  <c r="Z298" i="2" s="1"/>
  <c r="AD134" i="2" a="1"/>
  <c r="AD134" i="2" s="1"/>
  <c r="AD78" i="2" a="1"/>
  <c r="AD78" i="2" s="1"/>
  <c r="AH77" i="2" a="1"/>
  <c r="AH77" i="2" s="1"/>
  <c r="AH290" i="2" a="1"/>
  <c r="AH290" i="2" s="1"/>
  <c r="AH109" i="2" a="1"/>
  <c r="AH109" i="2" s="1"/>
  <c r="AH76" i="2" a="1"/>
  <c r="AH76" i="2" s="1"/>
  <c r="AJ290" i="2" a="1"/>
  <c r="AJ290" i="2" s="1"/>
  <c r="AJ75" i="2" a="1"/>
  <c r="AJ75" i="2" s="1"/>
  <c r="AH75" i="2" a="1"/>
  <c r="AH75" i="2" s="1"/>
  <c r="AJ74" i="2" a="1"/>
  <c r="AJ74" i="2" s="1"/>
  <c r="AF75" i="2" a="1"/>
  <c r="AF75" i="2" s="1"/>
  <c r="AH134" i="2" a="1"/>
  <c r="AH134" i="2" s="1"/>
  <c r="AH74" i="2" a="1"/>
  <c r="AH74" i="2" s="1"/>
  <c r="AJ50" i="2" a="1"/>
  <c r="AJ50" i="2" s="1"/>
  <c r="AF74" i="2" a="1"/>
  <c r="AF74" i="2" s="1"/>
  <c r="AH133" i="2" a="1"/>
  <c r="AH133" i="2" s="1"/>
  <c r="AH50" i="2" a="1"/>
  <c r="AH50" i="2" s="1"/>
  <c r="AF50" i="2" a="1"/>
  <c r="AF50" i="2" s="1"/>
  <c r="AJ80" i="2" a="1"/>
  <c r="AJ80" i="2" s="1"/>
  <c r="AJ134" i="2" a="1"/>
  <c r="AJ134" i="2" s="1"/>
  <c r="AJ78" i="2" a="1"/>
  <c r="AJ78" i="2" s="1"/>
  <c r="AL79" i="2" a="1"/>
  <c r="AL79" i="2" s="1"/>
  <c r="AH78" i="2" a="1"/>
  <c r="AH78" i="2" s="1"/>
  <c r="AJ79" i="2" a="1"/>
  <c r="AJ79" i="2" s="1"/>
  <c r="AJ133" i="2" a="1"/>
  <c r="AJ133" i="2" s="1"/>
  <c r="AJ109" i="2" a="1"/>
  <c r="AJ109" i="2" s="1"/>
  <c r="AJ77" i="2" a="1"/>
  <c r="AJ77" i="2" s="1"/>
  <c r="AL325" i="2" a="1"/>
  <c r="AL325" i="2" s="1"/>
  <c r="AL298" i="2" a="1"/>
  <c r="AL298" i="2" s="1"/>
  <c r="AL76" i="2" a="1"/>
  <c r="AL76" i="2" s="1"/>
  <c r="AN290" i="2" a="1"/>
  <c r="AN290" i="2" s="1"/>
  <c r="AN75" i="2" a="1"/>
  <c r="AN75" i="2" s="1"/>
  <c r="AJ325" i="2" a="1"/>
  <c r="AJ325" i="2" s="1"/>
  <c r="AL290" i="2" a="1"/>
  <c r="AL290" i="2" s="1"/>
  <c r="AL75" i="2" a="1"/>
  <c r="AL75" i="2" s="1"/>
  <c r="AN74" i="2" a="1"/>
  <c r="AN74" i="2" s="1"/>
  <c r="AJ298" i="2" a="1"/>
  <c r="AJ298" i="2" s="1"/>
  <c r="AL74" i="2" a="1"/>
  <c r="AL74" i="2" s="1"/>
  <c r="AN50" i="2" a="1"/>
  <c r="AN50" i="2" s="1"/>
  <c r="AL50" i="2" a="1"/>
  <c r="AL50" i="2" s="1"/>
  <c r="AL80" i="2" a="1"/>
  <c r="AL80" i="2" s="1"/>
  <c r="AJ81" i="2" a="1"/>
  <c r="AJ81" i="2" s="1"/>
  <c r="AN80" i="2" a="1"/>
  <c r="AN80" i="2" s="1"/>
  <c r="AN134" i="2" a="1"/>
  <c r="AN134" i="2" s="1"/>
  <c r="AN78" i="2" a="1"/>
  <c r="AN78" i="2" s="1"/>
  <c r="AJ76" i="2" a="1"/>
  <c r="AJ76" i="2" s="1"/>
  <c r="AL81" i="2" a="1"/>
  <c r="AL81" i="2" s="1"/>
  <c r="AL134" i="2" a="1"/>
  <c r="AL134" i="2" s="1"/>
  <c r="AL78" i="2" a="1"/>
  <c r="AL78" i="2" s="1"/>
  <c r="AN79" i="2" a="1"/>
  <c r="AN79" i="2" s="1"/>
  <c r="AN133" i="2" a="1"/>
  <c r="AN133" i="2" s="1"/>
  <c r="AN109" i="2" a="1"/>
  <c r="AN109" i="2" s="1"/>
  <c r="AN77" i="2" a="1"/>
  <c r="AN77" i="2" s="1"/>
  <c r="AL133" i="2" a="1"/>
  <c r="AL133" i="2" s="1"/>
  <c r="AL109" i="2" a="1"/>
  <c r="AL109" i="2" s="1"/>
  <c r="AL77" i="2" a="1"/>
  <c r="AL77" i="2" s="1"/>
  <c r="AN81" i="2" a="1"/>
  <c r="AN81" i="2" s="1"/>
  <c r="AN325" i="2" a="1"/>
  <c r="AN325" i="2" s="1"/>
  <c r="AN298" i="2" a="1"/>
  <c r="AN298" i="2" s="1"/>
  <c r="AN76" i="2" a="1"/>
  <c r="AN76" i="2" s="1"/>
  <c r="AN292" i="1" a="1"/>
  <c r="AN292" i="1" s="1"/>
  <c r="AN258" i="1" a="1"/>
  <c r="AN258" i="1" s="1"/>
  <c r="AN247" i="1" a="1"/>
  <c r="AN247" i="1" s="1"/>
  <c r="AN215" i="1" a="1"/>
  <c r="AN215" i="1" s="1"/>
  <c r="AN189" i="1" a="1"/>
  <c r="AN189" i="1" s="1"/>
  <c r="AN176" i="1" a="1"/>
  <c r="AN176" i="1" s="1"/>
  <c r="AN168" i="1" a="1"/>
  <c r="AN168" i="1" s="1"/>
  <c r="AN137" i="1" a="1"/>
  <c r="AN137" i="1" s="1"/>
  <c r="AN150" i="1" a="1"/>
  <c r="AN150" i="1" s="1"/>
  <c r="AN281" i="1" a="1"/>
  <c r="AN281" i="1" s="1"/>
  <c r="AN184" i="1" a="1"/>
  <c r="AN184" i="1" s="1"/>
  <c r="AN287" i="1" a="1"/>
  <c r="AN287" i="1" s="1"/>
  <c r="AN223" i="1" a="1"/>
  <c r="AN223" i="1" s="1"/>
  <c r="AN160" i="1" a="1"/>
  <c r="AN160" i="1" s="1"/>
  <c r="AN141" i="1" a="1"/>
  <c r="AN141" i="1" s="1"/>
  <c r="AN207" i="1" a="1"/>
  <c r="AN207" i="1" s="1"/>
  <c r="AN128" i="1" a="1"/>
  <c r="AN128" i="1" s="1"/>
  <c r="AN120" i="1" a="1"/>
  <c r="AN120" i="1" s="1"/>
  <c r="AN112" i="1" a="1"/>
  <c r="AN112" i="1" s="1"/>
  <c r="AN14" i="1" a="1"/>
  <c r="AN14" i="1" s="1"/>
  <c r="AN80" i="1" a="1"/>
  <c r="AN80" i="1" s="1"/>
  <c r="AN62" i="1" a="1"/>
  <c r="AN62" i="1" s="1"/>
  <c r="AN53" i="1" a="1"/>
  <c r="AN53" i="1" s="1"/>
  <c r="AN359" i="1" a="1"/>
  <c r="AN359" i="1" s="1"/>
  <c r="AN40" i="1" a="1"/>
  <c r="AN40" i="1" s="1"/>
  <c r="AN32" i="1" a="1"/>
  <c r="AN32" i="1" s="1"/>
  <c r="AN206" i="1" a="1"/>
  <c r="AN206" i="1" s="1"/>
  <c r="AN48" i="1" a="1"/>
  <c r="AN48" i="1" s="1"/>
  <c r="AN8" i="1" a="1"/>
  <c r="AN8" i="1" s="1"/>
  <c r="R22" i="1" a="1"/>
  <c r="R22" i="1" s="1"/>
  <c r="R30" i="1" a="1"/>
  <c r="R30" i="1" s="1"/>
  <c r="R337" i="1" a="1"/>
  <c r="R337" i="1" s="1"/>
  <c r="R46" i="1" a="1"/>
  <c r="R46" i="1" s="1"/>
  <c r="R54" i="1" a="1"/>
  <c r="R54" i="1" s="1"/>
  <c r="R361" i="1" a="1"/>
  <c r="R361" i="1" s="1"/>
  <c r="R78" i="1" a="1"/>
  <c r="R78" i="1" s="1"/>
  <c r="R110" i="1" a="1"/>
  <c r="R110" i="1" s="1"/>
  <c r="R118" i="1" a="1"/>
  <c r="R118" i="1" s="1"/>
  <c r="R126" i="1" a="1"/>
  <c r="R126" i="1" s="1"/>
  <c r="R72" i="1" a="1"/>
  <c r="R72" i="1" s="1"/>
  <c r="R220" i="1" a="1"/>
  <c r="R220" i="1" s="1"/>
  <c r="R58" i="1" a="1"/>
  <c r="R58" i="1" s="1"/>
  <c r="R20" i="1" a="1"/>
  <c r="R20" i="1" s="1"/>
  <c r="R284" i="1" a="1"/>
  <c r="R284" i="1" s="1"/>
  <c r="R240" i="1" a="1"/>
  <c r="R240" i="1" s="1"/>
  <c r="R96" i="1" a="1"/>
  <c r="R96" i="1" s="1"/>
  <c r="R379" i="1" a="1"/>
  <c r="R379" i="1" s="1"/>
  <c r="R172" i="1" a="1"/>
  <c r="R172" i="1" s="1"/>
  <c r="R193" i="1" a="1"/>
  <c r="R193" i="1" s="1"/>
  <c r="R214" i="1" a="1"/>
  <c r="R214" i="1" s="1"/>
  <c r="R238" i="1" a="1"/>
  <c r="R238" i="1" s="1"/>
  <c r="R253" i="1" a="1"/>
  <c r="R253" i="1" s="1"/>
  <c r="R279" i="1" a="1"/>
  <c r="R279" i="1" s="1"/>
  <c r="AF341" i="2" a="1"/>
  <c r="AF341" i="2" s="1"/>
  <c r="R341" i="2" a="1"/>
  <c r="R341" i="2" s="1"/>
  <c r="AD341" i="2" a="1"/>
  <c r="AD341" i="2" s="1"/>
  <c r="R293" i="2" a="1"/>
  <c r="R293" i="2" s="1"/>
  <c r="T195" i="2" a="1"/>
  <c r="T195" i="2" s="1"/>
  <c r="AB341" i="2" a="1"/>
  <c r="AB341" i="2" s="1"/>
  <c r="R160" i="2" a="1"/>
  <c r="R160" i="2" s="1"/>
  <c r="R178" i="2" a="1"/>
  <c r="R178" i="2" s="1"/>
  <c r="X341" i="2" a="1"/>
  <c r="X341" i="2" s="1"/>
  <c r="AN341" i="2" a="1"/>
  <c r="AN341" i="2" s="1"/>
  <c r="V341" i="2" a="1"/>
  <c r="V341" i="2" s="1"/>
  <c r="R179" i="2" a="1"/>
  <c r="R179" i="2" s="1"/>
  <c r="AL341" i="2" a="1"/>
  <c r="AL341" i="2" s="1"/>
  <c r="AJ341" i="2" a="1"/>
  <c r="AJ341" i="2" s="1"/>
  <c r="R274" i="2" a="1"/>
  <c r="R274" i="2" s="1"/>
  <c r="R287" i="2" a="1"/>
  <c r="R287" i="2" s="1"/>
  <c r="T274" i="2" a="1"/>
  <c r="T274" i="2" s="1"/>
  <c r="V293" i="2" a="1"/>
  <c r="V293" i="2" s="1"/>
  <c r="R195" i="2" a="1"/>
  <c r="R195" i="2" s="1"/>
  <c r="T196" i="2" a="1"/>
  <c r="T196" i="2" s="1"/>
  <c r="V287" i="2" a="1"/>
  <c r="V287" i="2" s="1"/>
  <c r="T160" i="2" a="1"/>
  <c r="T160" i="2" s="1"/>
  <c r="V274" i="2" a="1"/>
  <c r="V274" i="2" s="1"/>
  <c r="T341" i="2" a="1"/>
  <c r="T341" i="2" s="1"/>
  <c r="T178" i="2" a="1"/>
  <c r="T178" i="2" s="1"/>
  <c r="V196" i="2" a="1"/>
  <c r="V196" i="2" s="1"/>
  <c r="V195" i="2" a="1"/>
  <c r="V195" i="2" s="1"/>
  <c r="AH341" i="2" a="1"/>
  <c r="AH341" i="2" s="1"/>
  <c r="R196" i="2" a="1"/>
  <c r="R196" i="2" s="1"/>
  <c r="T293" i="2" a="1"/>
  <c r="T293" i="2" s="1"/>
  <c r="T287" i="2" a="1"/>
  <c r="T287" i="2" s="1"/>
  <c r="T179" i="2" a="1"/>
  <c r="T179" i="2" s="1"/>
  <c r="V178" i="2" a="1"/>
  <c r="V178" i="2" s="1"/>
  <c r="V160" i="2" a="1"/>
  <c r="V160" i="2" s="1"/>
  <c r="X196" i="2" a="1"/>
  <c r="X196" i="2" s="1"/>
  <c r="X195" i="2" a="1"/>
  <c r="X195" i="2" s="1"/>
  <c r="Z179" i="2" a="1"/>
  <c r="Z179" i="2" s="1"/>
  <c r="X179" i="2" a="1"/>
  <c r="X179" i="2" s="1"/>
  <c r="X178" i="2" a="1"/>
  <c r="X178" i="2" s="1"/>
  <c r="X160" i="2" a="1"/>
  <c r="X160" i="2" s="1"/>
  <c r="Z293" i="2" a="1"/>
  <c r="Z293" i="2" s="1"/>
  <c r="X293" i="2" a="1"/>
  <c r="X293" i="2" s="1"/>
  <c r="V179" i="2" a="1"/>
  <c r="V179" i="2" s="1"/>
  <c r="X287" i="2" a="1"/>
  <c r="X287" i="2" s="1"/>
  <c r="X274" i="2" a="1"/>
  <c r="X274" i="2" s="1"/>
  <c r="Z196" i="2" a="1"/>
  <c r="Z196" i="2" s="1"/>
  <c r="Z195" i="2" a="1"/>
  <c r="Z195" i="2" s="1"/>
  <c r="Z274" i="2" a="1"/>
  <c r="Z274" i="2" s="1"/>
  <c r="Z178" i="2" a="1"/>
  <c r="Z178" i="2" s="1"/>
  <c r="AB179" i="2" a="1"/>
  <c r="AB179" i="2" s="1"/>
  <c r="AB178" i="2" a="1"/>
  <c r="AB178" i="2" s="1"/>
  <c r="AB160" i="2" a="1"/>
  <c r="AB160" i="2" s="1"/>
  <c r="Z160" i="2" a="1"/>
  <c r="Z160" i="2" s="1"/>
  <c r="AB293" i="2" a="1"/>
  <c r="AB293" i="2" s="1"/>
  <c r="AD287" i="2" a="1"/>
  <c r="AD287" i="2" s="1"/>
  <c r="AB287" i="2" a="1"/>
  <c r="AB287" i="2" s="1"/>
  <c r="AB274" i="2" a="1"/>
  <c r="AB274" i="2" s="1"/>
  <c r="AD196" i="2" a="1"/>
  <c r="AD196" i="2" s="1"/>
  <c r="AB195" i="2" a="1"/>
  <c r="AB195" i="2" s="1"/>
  <c r="AD274" i="2" a="1"/>
  <c r="AD274" i="2" s="1"/>
  <c r="AF293" i="2" a="1"/>
  <c r="AF293" i="2" s="1"/>
  <c r="AF287" i="2" a="1"/>
  <c r="AF287" i="2" s="1"/>
  <c r="AH274" i="2" a="1"/>
  <c r="AH274" i="2" s="1"/>
  <c r="AF274" i="2" a="1"/>
  <c r="AF274" i="2" s="1"/>
  <c r="AH196" i="2" a="1"/>
  <c r="AH196" i="2" s="1"/>
  <c r="AH195" i="2" a="1"/>
  <c r="AH195" i="2" s="1"/>
  <c r="Z287" i="2" a="1"/>
  <c r="Z287" i="2" s="1"/>
  <c r="AF196" i="2" a="1"/>
  <c r="AF196" i="2" s="1"/>
  <c r="AF195" i="2" a="1"/>
  <c r="AF195" i="2" s="1"/>
  <c r="AD195" i="2" a="1"/>
  <c r="AD195" i="2" s="1"/>
  <c r="AB196" i="2" a="1"/>
  <c r="AB196" i="2" s="1"/>
  <c r="AD179" i="2" a="1"/>
  <c r="AD179" i="2" s="1"/>
  <c r="AD160" i="2" a="1"/>
  <c r="AD160" i="2" s="1"/>
  <c r="AD293" i="2" a="1"/>
  <c r="AD293" i="2" s="1"/>
  <c r="AD178" i="2" a="1"/>
  <c r="AD178" i="2" s="1"/>
  <c r="AF178" i="2" a="1"/>
  <c r="AF178" i="2" s="1"/>
  <c r="AF160" i="2" a="1"/>
  <c r="AF160" i="2" s="1"/>
  <c r="AH293" i="2" a="1"/>
  <c r="AH293" i="2" s="1"/>
  <c r="AJ196" i="2" a="1"/>
  <c r="AJ196" i="2" s="1"/>
  <c r="AJ195" i="2" a="1"/>
  <c r="AJ195" i="2" s="1"/>
  <c r="AF179" i="2" a="1"/>
  <c r="AF179" i="2" s="1"/>
  <c r="AJ179" i="2" a="1"/>
  <c r="AJ179" i="2" s="1"/>
  <c r="AH160" i="2" a="1"/>
  <c r="AH160" i="2" s="1"/>
  <c r="AH178" i="2" a="1"/>
  <c r="AH178" i="2" s="1"/>
  <c r="AJ178" i="2" a="1"/>
  <c r="AJ178" i="2" s="1"/>
  <c r="AJ160" i="2" a="1"/>
  <c r="AJ160" i="2" s="1"/>
  <c r="AH179" i="2" a="1"/>
  <c r="AH179" i="2" s="1"/>
  <c r="AJ293" i="2" a="1"/>
  <c r="AJ293" i="2" s="1"/>
  <c r="AJ287" i="2" a="1"/>
  <c r="AJ287" i="2" s="1"/>
  <c r="AH287" i="2" a="1"/>
  <c r="AH287" i="2" s="1"/>
  <c r="AL274" i="2" a="1"/>
  <c r="AL274" i="2" s="1"/>
  <c r="AN196" i="2" a="1"/>
  <c r="AN196" i="2" s="1"/>
  <c r="AN195" i="2" a="1"/>
  <c r="AN195" i="2" s="1"/>
  <c r="AL196" i="2" a="1"/>
  <c r="AL196" i="2" s="1"/>
  <c r="AL195" i="2" a="1"/>
  <c r="AL195" i="2" s="1"/>
  <c r="AN179" i="2" a="1"/>
  <c r="AN179" i="2" s="1"/>
  <c r="AL179" i="2" a="1"/>
  <c r="AL179" i="2" s="1"/>
  <c r="AN178" i="2" a="1"/>
  <c r="AN178" i="2" s="1"/>
  <c r="AN160" i="2" a="1"/>
  <c r="AN160" i="2" s="1"/>
  <c r="AL178" i="2" a="1"/>
  <c r="AL178" i="2" s="1"/>
  <c r="AL160" i="2" a="1"/>
  <c r="AL160" i="2" s="1"/>
  <c r="AN293" i="2" a="1"/>
  <c r="AN293" i="2" s="1"/>
  <c r="AL293" i="2" a="1"/>
  <c r="AL293" i="2" s="1"/>
  <c r="AN287" i="2" a="1"/>
  <c r="AN287" i="2" s="1"/>
  <c r="AJ274" i="2" a="1"/>
  <c r="AJ274" i="2" s="1"/>
  <c r="AL287" i="2" a="1"/>
  <c r="AL287" i="2" s="1"/>
  <c r="AN274" i="2" a="1"/>
  <c r="AN274" i="2" s="1"/>
  <c r="AL38" i="1" a="1"/>
  <c r="AL38" i="1" s="1"/>
  <c r="AJ315" i="1" a="1"/>
  <c r="AJ315" i="1" s="1"/>
  <c r="AL315" i="1" a="1"/>
  <c r="AL315" i="1" s="1"/>
  <c r="AJ136" i="1" a="1"/>
  <c r="AJ136" i="1" s="1"/>
  <c r="AL136" i="1" a="1"/>
  <c r="AL136" i="1" s="1"/>
  <c r="AH84" i="1" a="1"/>
  <c r="AH84" i="1" s="1"/>
  <c r="AJ84" i="1" a="1"/>
  <c r="AJ84" i="1" s="1"/>
  <c r="AJ33" i="1" a="1"/>
  <c r="AJ33" i="1" s="1"/>
  <c r="AJ65" i="1" a="1"/>
  <c r="AJ65" i="1" s="1"/>
  <c r="AL84" i="1" a="1"/>
  <c r="AL84" i="1" s="1"/>
  <c r="AL33" i="1" a="1"/>
  <c r="AL33" i="1" s="1"/>
  <c r="AL65" i="1" a="1"/>
  <c r="AL65" i="1" s="1"/>
  <c r="AJ48" i="1" a="1"/>
  <c r="AJ48" i="1" s="1"/>
  <c r="AJ8" i="1" a="1"/>
  <c r="AJ8" i="1" s="1"/>
  <c r="AL8" i="1" a="1"/>
  <c r="AL8" i="1" s="1"/>
  <c r="AF84" i="1" a="1"/>
  <c r="AF84" i="1" s="1"/>
  <c r="AF33" i="1" a="1"/>
  <c r="AF33" i="1" s="1"/>
  <c r="AF65" i="1" a="1"/>
  <c r="AF65" i="1" s="1"/>
  <c r="AD48" i="1" a="1"/>
  <c r="AD48" i="1" s="1"/>
  <c r="AD8" i="1" a="1"/>
  <c r="AD8" i="1" s="1"/>
  <c r="AB38" i="1" a="1"/>
  <c r="AB38" i="1" s="1"/>
  <c r="AH33" i="1" a="1"/>
  <c r="AH33" i="1" s="1"/>
  <c r="AH65" i="1" a="1"/>
  <c r="AH65" i="1" s="1"/>
  <c r="AF48" i="1" a="1"/>
  <c r="AF48" i="1" s="1"/>
  <c r="AF8" i="1" a="1"/>
  <c r="AF8" i="1" s="1"/>
  <c r="AD38" i="1" a="1"/>
  <c r="AD38" i="1" s="1"/>
  <c r="AH48" i="1" a="1"/>
  <c r="AH48" i="1" s="1"/>
  <c r="AH8" i="1" a="1"/>
  <c r="AH8" i="1" s="1"/>
  <c r="AF38" i="1" a="1"/>
  <c r="AF38" i="1" s="1"/>
  <c r="AB315" i="1" a="1"/>
  <c r="AB315" i="1" s="1"/>
  <c r="AH38" i="1" a="1"/>
  <c r="AH38" i="1" s="1"/>
  <c r="AD315" i="1" a="1"/>
  <c r="AD315" i="1" s="1"/>
  <c r="AB136" i="1" a="1"/>
  <c r="AB136" i="1" s="1"/>
  <c r="AF315" i="1" a="1"/>
  <c r="AF315" i="1" s="1"/>
  <c r="AD136" i="1" a="1"/>
  <c r="AD136" i="1" s="1"/>
  <c r="AH315" i="1" a="1"/>
  <c r="AH315" i="1" s="1"/>
  <c r="AF136" i="1" a="1"/>
  <c r="AF136" i="1" s="1"/>
  <c r="AH136" i="1" a="1"/>
  <c r="AH136" i="1" s="1"/>
  <c r="AB84" i="1" a="1"/>
  <c r="AB84" i="1" s="1"/>
  <c r="AB33" i="1" a="1"/>
  <c r="AB33" i="1" s="1"/>
  <c r="AB65" i="1" a="1"/>
  <c r="AB65" i="1" s="1"/>
  <c r="Z38" i="1" a="1"/>
  <c r="Z38" i="1" s="1"/>
  <c r="V315" i="1" a="1"/>
  <c r="V315" i="1" s="1"/>
  <c r="T136" i="1" a="1"/>
  <c r="T136" i="1" s="1"/>
  <c r="Z84" i="1" a="1"/>
  <c r="Z84" i="1" s="1"/>
  <c r="X315" i="1" a="1"/>
  <c r="X315" i="1" s="1"/>
  <c r="V136" i="1" a="1"/>
  <c r="V136" i="1" s="1"/>
  <c r="X136" i="1" a="1"/>
  <c r="X136" i="1" s="1"/>
  <c r="T84" i="1" a="1"/>
  <c r="T84" i="1" s="1"/>
  <c r="T33" i="1" a="1"/>
  <c r="T33" i="1" s="1"/>
  <c r="T65" i="1" a="1"/>
  <c r="T65" i="1" s="1"/>
  <c r="AL48" i="1" a="1"/>
  <c r="AL48" i="1" s="1"/>
  <c r="AD84" i="1" a="1"/>
  <c r="AD84" i="1" s="1"/>
  <c r="V84" i="1" a="1"/>
  <c r="V84" i="1" s="1"/>
  <c r="V33" i="1" a="1"/>
  <c r="V33" i="1" s="1"/>
  <c r="V65" i="1" a="1"/>
  <c r="V65" i="1" s="1"/>
  <c r="T48" i="1" a="1"/>
  <c r="T48" i="1" s="1"/>
  <c r="T8" i="1" a="1"/>
  <c r="T8" i="1" s="1"/>
  <c r="AD33" i="1" a="1"/>
  <c r="AD33" i="1" s="1"/>
  <c r="X84" i="1" a="1"/>
  <c r="X84" i="1" s="1"/>
  <c r="X33" i="1" a="1"/>
  <c r="X33" i="1" s="1"/>
  <c r="X65" i="1" a="1"/>
  <c r="X65" i="1" s="1"/>
  <c r="V48" i="1" a="1"/>
  <c r="V48" i="1" s="1"/>
  <c r="V8" i="1" a="1"/>
  <c r="V8" i="1" s="1"/>
  <c r="T38" i="1" a="1"/>
  <c r="T38" i="1" s="1"/>
  <c r="AJ38" i="1" a="1"/>
  <c r="AJ38" i="1" s="1"/>
  <c r="AB48" i="1" a="1"/>
  <c r="AB48" i="1" s="1"/>
  <c r="Z315" i="1" a="1"/>
  <c r="Z315" i="1" s="1"/>
  <c r="Z33" i="1" a="1"/>
  <c r="Z33" i="1" s="1"/>
  <c r="Z65" i="1" a="1"/>
  <c r="Z65" i="1" s="1"/>
  <c r="X48" i="1" a="1"/>
  <c r="X48" i="1" s="1"/>
  <c r="X8" i="1" a="1"/>
  <c r="X8" i="1" s="1"/>
  <c r="V38" i="1" a="1"/>
  <c r="V38" i="1" s="1"/>
  <c r="AD65" i="1" a="1"/>
  <c r="AD65" i="1" s="1"/>
  <c r="AB8" i="1" a="1"/>
  <c r="AB8" i="1" s="1"/>
  <c r="Z136" i="1" a="1"/>
  <c r="Z136" i="1" s="1"/>
  <c r="Z48" i="1" a="1"/>
  <c r="Z48" i="1" s="1"/>
  <c r="Z8" i="1" a="1"/>
  <c r="Z8" i="1" s="1"/>
  <c r="X38" i="1" a="1"/>
  <c r="X38" i="1" s="1"/>
  <c r="T315" i="1" a="1"/>
  <c r="T315" i="1" s="1"/>
  <c r="R244" i="2" a="1"/>
  <c r="R244" i="2" s="1"/>
  <c r="R260" i="2" a="1"/>
  <c r="R260" i="2" s="1"/>
  <c r="V260" i="2" a="1"/>
  <c r="V260" i="2" s="1"/>
  <c r="V244" i="2" a="1"/>
  <c r="V244" i="2" s="1"/>
  <c r="T260" i="2" a="1"/>
  <c r="T260" i="2" s="1"/>
  <c r="T244" i="2" a="1"/>
  <c r="T244" i="2" s="1"/>
  <c r="Z260" i="2" a="1"/>
  <c r="Z260" i="2" s="1"/>
  <c r="X260" i="2" a="1"/>
  <c r="X260" i="2" s="1"/>
  <c r="X244" i="2" a="1"/>
  <c r="X244" i="2" s="1"/>
  <c r="Z244" i="2" a="1"/>
  <c r="Z244" i="2" s="1"/>
  <c r="AB260" i="2" a="1"/>
  <c r="AB260" i="2" s="1"/>
  <c r="AB244" i="2" a="1"/>
  <c r="AB244" i="2" s="1"/>
  <c r="AH260" i="2" a="1"/>
  <c r="AH260" i="2" s="1"/>
  <c r="AH244" i="2" a="1"/>
  <c r="AH244" i="2" s="1"/>
  <c r="AF260" i="2" a="1"/>
  <c r="AF260" i="2" s="1"/>
  <c r="AF244" i="2" a="1"/>
  <c r="AF244" i="2" s="1"/>
  <c r="AD244" i="2" a="1"/>
  <c r="AD244" i="2" s="1"/>
  <c r="AD260" i="2" a="1"/>
  <c r="AD260" i="2" s="1"/>
  <c r="AL244" i="2" a="1"/>
  <c r="AL244" i="2" s="1"/>
  <c r="AL260" i="2" a="1"/>
  <c r="AL260" i="2" s="1"/>
  <c r="AJ260" i="2" a="1"/>
  <c r="AJ260" i="2" s="1"/>
  <c r="AJ244" i="2" a="1"/>
  <c r="AJ244" i="2" s="1"/>
  <c r="AN260" i="2" a="1"/>
  <c r="AN260" i="2" s="1"/>
  <c r="AN244" i="2" a="1"/>
  <c r="AN244" i="2" s="1"/>
  <c r="AJ35" i="1" a="1"/>
  <c r="AJ35" i="1" s="1"/>
  <c r="AL35" i="1" a="1"/>
  <c r="AL35" i="1" s="1"/>
  <c r="AB35" i="1" a="1"/>
  <c r="AB35" i="1" s="1"/>
  <c r="AD35" i="1" a="1"/>
  <c r="AD35" i="1" s="1"/>
  <c r="AF35" i="1" a="1"/>
  <c r="AF35" i="1" s="1"/>
  <c r="T35" i="1" a="1"/>
  <c r="T35" i="1" s="1"/>
  <c r="V35" i="1" a="1"/>
  <c r="V35" i="1" s="1"/>
  <c r="AH35" i="1" a="1"/>
  <c r="AH35" i="1" s="1"/>
  <c r="X35" i="1" a="1"/>
  <c r="X35" i="1" s="1"/>
  <c r="Z35" i="1" a="1"/>
  <c r="Z35" i="1" s="1"/>
  <c r="AJ24" i="1" a="1"/>
  <c r="AJ24" i="1" s="1"/>
  <c r="AL24" i="1" a="1"/>
  <c r="AL24" i="1" s="1"/>
  <c r="AB24" i="1" a="1"/>
  <c r="AB24" i="1" s="1"/>
  <c r="AD24" i="1" a="1"/>
  <c r="AD24" i="1" s="1"/>
  <c r="AF24" i="1" a="1"/>
  <c r="AF24" i="1" s="1"/>
  <c r="AH24" i="1" a="1"/>
  <c r="AH24" i="1" s="1"/>
  <c r="X24" i="1" a="1"/>
  <c r="X24" i="1" s="1"/>
  <c r="Z24" i="1" a="1"/>
  <c r="Z24" i="1" s="1"/>
  <c r="T24" i="1" a="1"/>
  <c r="T24" i="1" s="1"/>
  <c r="V24" i="1" a="1"/>
  <c r="V24" i="1" s="1"/>
  <c r="T310" i="2" a="1"/>
  <c r="T310" i="2" s="1"/>
  <c r="T229" i="2" a="1"/>
  <c r="T229" i="2" s="1"/>
  <c r="T221" i="2" a="1"/>
  <c r="T221" i="2" s="1"/>
  <c r="R208" i="2" a="1"/>
  <c r="R208" i="2" s="1"/>
  <c r="R273" i="2" a="1"/>
  <c r="R273" i="2" s="1"/>
  <c r="R108" i="2" a="1"/>
  <c r="R108" i="2" s="1"/>
  <c r="R204" i="2" a="1"/>
  <c r="R204" i="2" s="1"/>
  <c r="R212" i="2" a="1"/>
  <c r="R212" i="2" s="1"/>
  <c r="R228" i="2" a="1"/>
  <c r="R228" i="2" s="1"/>
  <c r="T208" i="2" a="1"/>
  <c r="T208" i="2" s="1"/>
  <c r="T228" i="2" a="1"/>
  <c r="T228" i="2" s="1"/>
  <c r="T108" i="2" a="1"/>
  <c r="T108" i="2" s="1"/>
  <c r="T107" i="2" a="1"/>
  <c r="T107" i="2" s="1"/>
  <c r="V310" i="2" a="1"/>
  <c r="V310" i="2" s="1"/>
  <c r="T204" i="2" a="1"/>
  <c r="T204" i="2" s="1"/>
  <c r="V229" i="2" a="1"/>
  <c r="V229" i="2" s="1"/>
  <c r="V221" i="2" a="1"/>
  <c r="V221" i="2" s="1"/>
  <c r="R221" i="2" a="1"/>
  <c r="R221" i="2" s="1"/>
  <c r="V228" i="2" a="1"/>
  <c r="V228" i="2" s="1"/>
  <c r="V212" i="2" a="1"/>
  <c r="V212" i="2" s="1"/>
  <c r="V204" i="2" a="1"/>
  <c r="V204" i="2" s="1"/>
  <c r="V108" i="2" a="1"/>
  <c r="V108" i="2" s="1"/>
  <c r="R107" i="2" a="1"/>
  <c r="R107" i="2" s="1"/>
  <c r="R310" i="2" a="1"/>
  <c r="R310" i="2" s="1"/>
  <c r="T212" i="2" a="1"/>
  <c r="T212" i="2" s="1"/>
  <c r="V107" i="2" a="1"/>
  <c r="V107" i="2" s="1"/>
  <c r="T273" i="2" a="1"/>
  <c r="T273" i="2" s="1"/>
  <c r="V273" i="2" a="1"/>
  <c r="V273" i="2" s="1"/>
  <c r="R229" i="2" a="1"/>
  <c r="R229" i="2" s="1"/>
  <c r="V208" i="2" a="1"/>
  <c r="V208" i="2" s="1"/>
  <c r="X107" i="2" a="1"/>
  <c r="X107" i="2" s="1"/>
  <c r="Z273" i="2" a="1"/>
  <c r="Z273" i="2" s="1"/>
  <c r="X273" i="2" a="1"/>
  <c r="X273" i="2" s="1"/>
  <c r="Z208" i="2" a="1"/>
  <c r="Z208" i="2" s="1"/>
  <c r="X208" i="2" a="1"/>
  <c r="X208" i="2" s="1"/>
  <c r="X310" i="2" a="1"/>
  <c r="X310" i="2" s="1"/>
  <c r="Z229" i="2" a="1"/>
  <c r="Z229" i="2" s="1"/>
  <c r="Z221" i="2" a="1"/>
  <c r="Z221" i="2" s="1"/>
  <c r="X229" i="2" a="1"/>
  <c r="X229" i="2" s="1"/>
  <c r="X221" i="2" a="1"/>
  <c r="X221" i="2" s="1"/>
  <c r="X228" i="2" a="1"/>
  <c r="X228" i="2" s="1"/>
  <c r="X212" i="2" a="1"/>
  <c r="X212" i="2" s="1"/>
  <c r="X204" i="2" a="1"/>
  <c r="X204" i="2" s="1"/>
  <c r="X108" i="2" a="1"/>
  <c r="X108" i="2" s="1"/>
  <c r="Z107" i="2" a="1"/>
  <c r="Z107" i="2" s="1"/>
  <c r="AD273" i="2" a="1"/>
  <c r="AD273" i="2" s="1"/>
  <c r="Z212" i="2" a="1"/>
  <c r="Z212" i="2" s="1"/>
  <c r="AB273" i="2" a="1"/>
  <c r="AB273" i="2" s="1"/>
  <c r="AD208" i="2" a="1"/>
  <c r="AD208" i="2" s="1"/>
  <c r="AB208" i="2" a="1"/>
  <c r="AB208" i="2" s="1"/>
  <c r="AD310" i="2" a="1"/>
  <c r="AD310" i="2" s="1"/>
  <c r="Z228" i="2" a="1"/>
  <c r="Z228" i="2" s="1"/>
  <c r="AB310" i="2" a="1"/>
  <c r="AB310" i="2" s="1"/>
  <c r="AD229" i="2" a="1"/>
  <c r="AD229" i="2" s="1"/>
  <c r="AD221" i="2" a="1"/>
  <c r="AD221" i="2" s="1"/>
  <c r="AB229" i="2" a="1"/>
  <c r="AB229" i="2" s="1"/>
  <c r="AB221" i="2" a="1"/>
  <c r="AB221" i="2" s="1"/>
  <c r="Z204" i="2" a="1"/>
  <c r="Z204" i="2" s="1"/>
  <c r="AB228" i="2" a="1"/>
  <c r="AB228" i="2" s="1"/>
  <c r="AB212" i="2" a="1"/>
  <c r="AB212" i="2" s="1"/>
  <c r="AB204" i="2" a="1"/>
  <c r="AB204" i="2" s="1"/>
  <c r="AB108" i="2" a="1"/>
  <c r="AB108" i="2" s="1"/>
  <c r="AH310" i="2" a="1"/>
  <c r="AH310" i="2" s="1"/>
  <c r="AB107" i="2" a="1"/>
  <c r="AB107" i="2" s="1"/>
  <c r="AF310" i="2" a="1"/>
  <c r="AF310" i="2" s="1"/>
  <c r="AH229" i="2" a="1"/>
  <c r="AH229" i="2" s="1"/>
  <c r="AH221" i="2" a="1"/>
  <c r="AH221" i="2" s="1"/>
  <c r="Z108" i="2" a="1"/>
  <c r="Z108" i="2" s="1"/>
  <c r="AF229" i="2" a="1"/>
  <c r="AF229" i="2" s="1"/>
  <c r="AF221" i="2" a="1"/>
  <c r="AF221" i="2" s="1"/>
  <c r="AH228" i="2" a="1"/>
  <c r="AH228" i="2" s="1"/>
  <c r="AH212" i="2" a="1"/>
  <c r="AH212" i="2" s="1"/>
  <c r="AH204" i="2" a="1"/>
  <c r="AH204" i="2" s="1"/>
  <c r="AH108" i="2" a="1"/>
  <c r="AH108" i="2" s="1"/>
  <c r="AF228" i="2" a="1"/>
  <c r="AF228" i="2" s="1"/>
  <c r="AF212" i="2" a="1"/>
  <c r="AF212" i="2" s="1"/>
  <c r="AF204" i="2" a="1"/>
  <c r="AF204" i="2" s="1"/>
  <c r="AF108" i="2" a="1"/>
  <c r="AF108" i="2" s="1"/>
  <c r="AD204" i="2" a="1"/>
  <c r="AD204" i="2" s="1"/>
  <c r="AD108" i="2" a="1"/>
  <c r="AD108" i="2" s="1"/>
  <c r="AD107" i="2" a="1"/>
  <c r="AD107" i="2" s="1"/>
  <c r="AD228" i="2" a="1"/>
  <c r="AD228" i="2" s="1"/>
  <c r="AF273" i="2" a="1"/>
  <c r="AF273" i="2" s="1"/>
  <c r="AD212" i="2" a="1"/>
  <c r="AD212" i="2" s="1"/>
  <c r="AF208" i="2" a="1"/>
  <c r="AF208" i="2" s="1"/>
  <c r="AH208" i="2" a="1"/>
  <c r="AH208" i="2" s="1"/>
  <c r="AJ107" i="2" a="1"/>
  <c r="AJ107" i="2" s="1"/>
  <c r="AH273" i="2" a="1"/>
  <c r="AH273" i="2" s="1"/>
  <c r="AH107" i="2" a="1"/>
  <c r="AH107" i="2" s="1"/>
  <c r="AJ273" i="2" a="1"/>
  <c r="AJ273" i="2" s="1"/>
  <c r="AJ208" i="2" a="1"/>
  <c r="AJ208" i="2" s="1"/>
  <c r="AJ310" i="2" a="1"/>
  <c r="AJ310" i="2" s="1"/>
  <c r="AF107" i="2" a="1"/>
  <c r="AF107" i="2" s="1"/>
  <c r="AJ229" i="2" a="1"/>
  <c r="AJ229" i="2" s="1"/>
  <c r="AJ221" i="2" a="1"/>
  <c r="AJ221" i="2" s="1"/>
  <c r="AJ212" i="2" a="1"/>
  <c r="AJ212" i="2" s="1"/>
  <c r="AL228" i="2" a="1"/>
  <c r="AL228" i="2" s="1"/>
  <c r="AL212" i="2" a="1"/>
  <c r="AL212" i="2" s="1"/>
  <c r="AL204" i="2" a="1"/>
  <c r="AL204" i="2" s="1"/>
  <c r="AL108" i="2" a="1"/>
  <c r="AL108" i="2" s="1"/>
  <c r="AN107" i="2" a="1"/>
  <c r="AN107" i="2" s="1"/>
  <c r="AL107" i="2" a="1"/>
  <c r="AL107" i="2" s="1"/>
  <c r="AJ108" i="2" a="1"/>
  <c r="AJ108" i="2" s="1"/>
  <c r="AN273" i="2" a="1"/>
  <c r="AN273" i="2" s="1"/>
  <c r="AN208" i="2" a="1"/>
  <c r="AN208" i="2" s="1"/>
  <c r="AL208" i="2" a="1"/>
  <c r="AL208" i="2" s="1"/>
  <c r="AJ228" i="2" a="1"/>
  <c r="AJ228" i="2" s="1"/>
  <c r="AJ204" i="2" a="1"/>
  <c r="AJ204" i="2" s="1"/>
  <c r="AN310" i="2" a="1"/>
  <c r="AN310" i="2" s="1"/>
  <c r="AL310" i="2" a="1"/>
  <c r="AL310" i="2" s="1"/>
  <c r="AL273" i="2" a="1"/>
  <c r="AL273" i="2" s="1"/>
  <c r="AN229" i="2" a="1"/>
  <c r="AN229" i="2" s="1"/>
  <c r="AN221" i="2" a="1"/>
  <c r="AN221" i="2" s="1"/>
  <c r="AL229" i="2" a="1"/>
  <c r="AL229" i="2" s="1"/>
  <c r="AL221" i="2" a="1"/>
  <c r="AL221" i="2" s="1"/>
  <c r="AN228" i="2" a="1"/>
  <c r="AN228" i="2" s="1"/>
  <c r="AN212" i="2" a="1"/>
  <c r="AN212" i="2" s="1"/>
  <c r="AN204" i="2" a="1"/>
  <c r="AN204" i="2" s="1"/>
  <c r="AN108" i="2" a="1"/>
  <c r="AN108" i="2" s="1"/>
  <c r="AL135" i="1" a="1"/>
  <c r="AL135" i="1" s="1"/>
  <c r="AJ102" i="1" a="1"/>
  <c r="AJ102" i="1" s="1"/>
  <c r="AL102" i="1" a="1"/>
  <c r="AL102" i="1" s="1"/>
  <c r="AL311" i="1" a="1"/>
  <c r="AL311" i="1" s="1"/>
  <c r="AJ66" i="1" a="1"/>
  <c r="AJ66" i="1" s="1"/>
  <c r="AL66" i="1" a="1"/>
  <c r="AL66" i="1" s="1"/>
  <c r="AJ81" i="1" a="1"/>
  <c r="AJ81" i="1" s="1"/>
  <c r="AL81" i="1" a="1"/>
  <c r="AL81" i="1" s="1"/>
  <c r="AH311" i="1" a="1"/>
  <c r="AH311" i="1" s="1"/>
  <c r="AH66" i="1" a="1"/>
  <c r="AH66" i="1" s="1"/>
  <c r="AF81" i="1" a="1"/>
  <c r="AF81" i="1" s="1"/>
  <c r="AB311" i="1" a="1"/>
  <c r="AB311" i="1" s="1"/>
  <c r="AB135" i="1" a="1"/>
  <c r="AB135" i="1" s="1"/>
  <c r="AH81" i="1" a="1"/>
  <c r="AH81" i="1" s="1"/>
  <c r="AD311" i="1" a="1"/>
  <c r="AD311" i="1" s="1"/>
  <c r="AD135" i="1" a="1"/>
  <c r="AD135" i="1" s="1"/>
  <c r="AB102" i="1" a="1"/>
  <c r="AB102" i="1" s="1"/>
  <c r="AF311" i="1" a="1"/>
  <c r="AF311" i="1" s="1"/>
  <c r="AF135" i="1" a="1"/>
  <c r="AF135" i="1" s="1"/>
  <c r="AD102" i="1" a="1"/>
  <c r="AD102" i="1" s="1"/>
  <c r="AH135" i="1" a="1"/>
  <c r="AH135" i="1" s="1"/>
  <c r="AF102" i="1" a="1"/>
  <c r="AF102" i="1" s="1"/>
  <c r="AH102" i="1" a="1"/>
  <c r="AH102" i="1" s="1"/>
  <c r="AJ135" i="1" a="1"/>
  <c r="AJ135" i="1" s="1"/>
  <c r="AB66" i="1" a="1"/>
  <c r="AB66" i="1" s="1"/>
  <c r="AD66" i="1" a="1"/>
  <c r="AD66" i="1" s="1"/>
  <c r="AB81" i="1" a="1"/>
  <c r="AB81" i="1" s="1"/>
  <c r="X102" i="1" a="1"/>
  <c r="X102" i="1" s="1"/>
  <c r="AJ311" i="1" a="1"/>
  <c r="AJ311" i="1" s="1"/>
  <c r="Z102" i="1" a="1"/>
  <c r="Z102" i="1" s="1"/>
  <c r="AD81" i="1" a="1"/>
  <c r="AD81" i="1" s="1"/>
  <c r="T66" i="1" a="1"/>
  <c r="T66" i="1" s="1"/>
  <c r="Z135" i="1" a="1"/>
  <c r="Z135" i="1" s="1"/>
  <c r="V66" i="1" a="1"/>
  <c r="V66" i="1" s="1"/>
  <c r="T81" i="1" a="1"/>
  <c r="T81" i="1" s="1"/>
  <c r="X66" i="1" a="1"/>
  <c r="X66" i="1" s="1"/>
  <c r="V81" i="1" a="1"/>
  <c r="V81" i="1" s="1"/>
  <c r="R311" i="1" a="1"/>
  <c r="R311" i="1" s="1"/>
  <c r="Z66" i="1" a="1"/>
  <c r="Z66" i="1" s="1"/>
  <c r="X81" i="1" a="1"/>
  <c r="X81" i="1" s="1"/>
  <c r="T311" i="1" a="1"/>
  <c r="T311" i="1" s="1"/>
  <c r="T135" i="1" a="1"/>
  <c r="T135" i="1" s="1"/>
  <c r="Z311" i="1" a="1"/>
  <c r="Z311" i="1" s="1"/>
  <c r="Z81" i="1" a="1"/>
  <c r="Z81" i="1" s="1"/>
  <c r="V311" i="1" a="1"/>
  <c r="V311" i="1" s="1"/>
  <c r="V135" i="1" a="1"/>
  <c r="V135" i="1" s="1"/>
  <c r="T102" i="1" a="1"/>
  <c r="T102" i="1" s="1"/>
  <c r="AF66" i="1" a="1"/>
  <c r="AF66" i="1" s="1"/>
  <c r="X311" i="1" a="1"/>
  <c r="X311" i="1" s="1"/>
  <c r="X135" i="1" a="1"/>
  <c r="X135" i="1" s="1"/>
  <c r="V102" i="1" a="1"/>
  <c r="V102" i="1" s="1"/>
  <c r="AN300" i="1" a="1"/>
  <c r="AN300" i="1" s="1"/>
  <c r="AN266" i="1" a="1"/>
  <c r="AN266" i="1" s="1"/>
  <c r="AN235" i="1" a="1"/>
  <c r="AN235" i="1" s="1"/>
  <c r="AN202" i="1" a="1"/>
  <c r="AN202" i="1" s="1"/>
  <c r="R130" i="2" a="1"/>
  <c r="R130" i="2" s="1"/>
  <c r="R218" i="2" a="1"/>
  <c r="R218" i="2" s="1"/>
  <c r="T218" i="2" a="1"/>
  <c r="T218" i="2" s="1"/>
  <c r="Z218" i="2" a="1"/>
  <c r="Z218" i="2" s="1"/>
  <c r="Z130" i="2" a="1"/>
  <c r="Z130" i="2" s="1"/>
  <c r="V130" i="2" a="1"/>
  <c r="V130" i="2" s="1"/>
  <c r="X218" i="2" a="1"/>
  <c r="X218" i="2" s="1"/>
  <c r="X130" i="2" a="1"/>
  <c r="X130" i="2" s="1"/>
  <c r="V218" i="2" a="1"/>
  <c r="V218" i="2" s="1"/>
  <c r="T130" i="2" a="1"/>
  <c r="T130" i="2" s="1"/>
  <c r="AB218" i="2" a="1"/>
  <c r="AB218" i="2" s="1"/>
  <c r="AB130" i="2" a="1"/>
  <c r="AB130" i="2" s="1"/>
  <c r="AD130" i="2" a="1"/>
  <c r="AD130" i="2" s="1"/>
  <c r="AD218" i="2" a="1"/>
  <c r="AD218" i="2" s="1"/>
  <c r="AF218" i="2" a="1"/>
  <c r="AF218" i="2" s="1"/>
  <c r="AJ218" i="2" a="1"/>
  <c r="AJ218" i="2" s="1"/>
  <c r="AJ130" i="2" a="1"/>
  <c r="AJ130" i="2" s="1"/>
  <c r="AH218" i="2" a="1"/>
  <c r="AH218" i="2" s="1"/>
  <c r="AF130" i="2" a="1"/>
  <c r="AF130" i="2" s="1"/>
  <c r="AH130" i="2" a="1"/>
  <c r="AH130" i="2" s="1"/>
  <c r="AN218" i="2" a="1"/>
  <c r="AN218" i="2" s="1"/>
  <c r="AN130" i="2" a="1"/>
  <c r="AN130" i="2" s="1"/>
  <c r="AL218" i="2" a="1"/>
  <c r="AL218" i="2" s="1"/>
  <c r="AL130" i="2" a="1"/>
  <c r="AL130" i="2" s="1"/>
  <c r="AJ75" i="1" a="1"/>
  <c r="AJ75" i="1" s="1"/>
  <c r="AL75" i="1" a="1"/>
  <c r="AL75" i="1" s="1"/>
  <c r="AB75" i="1" a="1"/>
  <c r="AB75" i="1" s="1"/>
  <c r="AF75" i="1" a="1"/>
  <c r="AF75" i="1" s="1"/>
  <c r="AH75" i="1" a="1"/>
  <c r="AH75" i="1" s="1"/>
  <c r="T75" i="1" a="1"/>
  <c r="T75" i="1" s="1"/>
  <c r="V75" i="1" a="1"/>
  <c r="V75" i="1" s="1"/>
  <c r="X75" i="1" a="1"/>
  <c r="X75" i="1" s="1"/>
  <c r="Z75" i="1" a="1"/>
  <c r="Z75" i="1" s="1"/>
  <c r="AJ285" i="1" a="1"/>
  <c r="AJ285" i="1" s="1"/>
  <c r="AJ280" i="1" a="1"/>
  <c r="AJ280" i="1" s="1"/>
  <c r="AL285" i="1" a="1"/>
  <c r="AL285" i="1" s="1"/>
  <c r="AL280" i="1" a="1"/>
  <c r="AL280" i="1" s="1"/>
  <c r="AJ149" i="1" a="1"/>
  <c r="AJ149" i="1" s="1"/>
  <c r="AL149" i="1" a="1"/>
  <c r="AL149" i="1" s="1"/>
  <c r="AJ71" i="1" a="1"/>
  <c r="AJ71" i="1" s="1"/>
  <c r="AL71" i="1" a="1"/>
  <c r="AL71" i="1" s="1"/>
  <c r="AB285" i="1" a="1"/>
  <c r="AB285" i="1" s="1"/>
  <c r="AB280" i="1" a="1"/>
  <c r="AB280" i="1" s="1"/>
  <c r="AD285" i="1" a="1"/>
  <c r="AD285" i="1" s="1"/>
  <c r="AD280" i="1" a="1"/>
  <c r="AD280" i="1" s="1"/>
  <c r="AB149" i="1" a="1"/>
  <c r="AB149" i="1" s="1"/>
  <c r="AF285" i="1" a="1"/>
  <c r="AF285" i="1" s="1"/>
  <c r="AF280" i="1" a="1"/>
  <c r="AF280" i="1" s="1"/>
  <c r="AD149" i="1" a="1"/>
  <c r="AD149" i="1" s="1"/>
  <c r="AB71" i="1" a="1"/>
  <c r="AB71" i="1" s="1"/>
  <c r="AH285" i="1" a="1"/>
  <c r="AH285" i="1" s="1"/>
  <c r="AH280" i="1" a="1"/>
  <c r="AH280" i="1" s="1"/>
  <c r="AF149" i="1" a="1"/>
  <c r="AF149" i="1" s="1"/>
  <c r="AD71" i="1" a="1"/>
  <c r="AD71" i="1" s="1"/>
  <c r="AH149" i="1" a="1"/>
  <c r="AH149" i="1" s="1"/>
  <c r="AF71" i="1" a="1"/>
  <c r="AF71" i="1" s="1"/>
  <c r="AH71" i="1" a="1"/>
  <c r="AH71" i="1" s="1"/>
  <c r="X285" i="1" a="1"/>
  <c r="X285" i="1" s="1"/>
  <c r="X280" i="1" a="1"/>
  <c r="X280" i="1" s="1"/>
  <c r="V149" i="1" a="1"/>
  <c r="V149" i="1" s="1"/>
  <c r="T71" i="1" a="1"/>
  <c r="T71" i="1" s="1"/>
  <c r="Z280" i="1" a="1"/>
  <c r="Z280" i="1" s="1"/>
  <c r="X149" i="1" a="1"/>
  <c r="X149" i="1" s="1"/>
  <c r="V71" i="1" a="1"/>
  <c r="V71" i="1" s="1"/>
  <c r="Z149" i="1" a="1"/>
  <c r="Z149" i="1" s="1"/>
  <c r="X71" i="1" a="1"/>
  <c r="X71" i="1" s="1"/>
  <c r="Z71" i="1" a="1"/>
  <c r="Z71" i="1" s="1"/>
  <c r="Z285" i="1" a="1"/>
  <c r="Z285" i="1" s="1"/>
  <c r="T285" i="1" a="1"/>
  <c r="T285" i="1" s="1"/>
  <c r="T280" i="1" a="1"/>
  <c r="T280" i="1" s="1"/>
  <c r="V285" i="1" a="1"/>
  <c r="V285" i="1" s="1"/>
  <c r="V280" i="1" a="1"/>
  <c r="V280" i="1" s="1"/>
  <c r="T149" i="1" a="1"/>
  <c r="T149" i="1" s="1"/>
  <c r="R62" i="2" a="1"/>
  <c r="R62" i="2" s="1"/>
  <c r="R48" i="2" a="1"/>
  <c r="R48" i="2" s="1"/>
  <c r="R56" i="2" a="1"/>
  <c r="R56" i="2" s="1"/>
  <c r="R71" i="2" a="1"/>
  <c r="R71" i="2" s="1"/>
  <c r="R159" i="2" a="1"/>
  <c r="R159" i="2" s="1"/>
  <c r="R57" i="2" a="1"/>
  <c r="R57" i="2" s="1"/>
  <c r="R72" i="2" a="1"/>
  <c r="R72" i="2" s="1"/>
  <c r="R65" i="2" a="1"/>
  <c r="R65" i="2" s="1"/>
  <c r="R73" i="2" a="1"/>
  <c r="R73" i="2" s="1"/>
  <c r="R66" i="2" a="1"/>
  <c r="R66" i="2" s="1"/>
  <c r="T72" i="2" a="1"/>
  <c r="T72" i="2" s="1"/>
  <c r="T57" i="2" a="1"/>
  <c r="T57" i="2" s="1"/>
  <c r="V159" i="2" a="1"/>
  <c r="V159" i="2" s="1"/>
  <c r="V71" i="2" a="1"/>
  <c r="V71" i="2" s="1"/>
  <c r="V56" i="2" a="1"/>
  <c r="V56" i="2" s="1"/>
  <c r="V48" i="2" a="1"/>
  <c r="V48" i="2" s="1"/>
  <c r="R61" i="2" a="1"/>
  <c r="R61" i="2" s="1"/>
  <c r="T71" i="2" a="1"/>
  <c r="T71" i="2" s="1"/>
  <c r="T56" i="2" a="1"/>
  <c r="T56" i="2" s="1"/>
  <c r="T48" i="2" a="1"/>
  <c r="T48" i="2" s="1"/>
  <c r="V62" i="2" a="1"/>
  <c r="V62" i="2" s="1"/>
  <c r="R67" i="2" a="1"/>
  <c r="R67" i="2" s="1"/>
  <c r="T62" i="2" a="1"/>
  <c r="T62" i="2" s="1"/>
  <c r="V61" i="2" a="1"/>
  <c r="V61" i="2" s="1"/>
  <c r="T61" i="2" a="1"/>
  <c r="T61" i="2" s="1"/>
  <c r="V67" i="2" a="1"/>
  <c r="V67" i="2" s="1"/>
  <c r="T66" i="2" a="1"/>
  <c r="T66" i="2" s="1"/>
  <c r="V73" i="2" a="1"/>
  <c r="V73" i="2" s="1"/>
  <c r="V65" i="2" a="1"/>
  <c r="V65" i="2" s="1"/>
  <c r="T73" i="2" a="1"/>
  <c r="T73" i="2" s="1"/>
  <c r="T65" i="2" a="1"/>
  <c r="T65" i="2" s="1"/>
  <c r="V72" i="2" a="1"/>
  <c r="V72" i="2" s="1"/>
  <c r="V57" i="2" a="1"/>
  <c r="V57" i="2" s="1"/>
  <c r="X67" i="2" a="1"/>
  <c r="X67" i="2" s="1"/>
  <c r="Z66" i="2" a="1"/>
  <c r="Z66" i="2" s="1"/>
  <c r="X66" i="2" a="1"/>
  <c r="X66" i="2" s="1"/>
  <c r="Z73" i="2" a="1"/>
  <c r="Z73" i="2" s="1"/>
  <c r="Z65" i="2" a="1"/>
  <c r="Z65" i="2" s="1"/>
  <c r="V66" i="2" a="1"/>
  <c r="V66" i="2" s="1"/>
  <c r="X73" i="2" a="1"/>
  <c r="X73" i="2" s="1"/>
  <c r="X65" i="2" a="1"/>
  <c r="X65" i="2" s="1"/>
  <c r="X72" i="2" a="1"/>
  <c r="X72" i="2" s="1"/>
  <c r="X57" i="2" a="1"/>
  <c r="X57" i="2" s="1"/>
  <c r="Z159" i="2" a="1"/>
  <c r="Z159" i="2" s="1"/>
  <c r="T159" i="2" a="1"/>
  <c r="T159" i="2" s="1"/>
  <c r="X159" i="2" a="1"/>
  <c r="X159" i="2" s="1"/>
  <c r="X71" i="2" a="1"/>
  <c r="X71" i="2" s="1"/>
  <c r="X56" i="2" a="1"/>
  <c r="X56" i="2" s="1"/>
  <c r="X48" i="2" a="1"/>
  <c r="X48" i="2" s="1"/>
  <c r="X62" i="2" a="1"/>
  <c r="X62" i="2" s="1"/>
  <c r="Z61" i="2" a="1"/>
  <c r="Z61" i="2" s="1"/>
  <c r="X61" i="2" a="1"/>
  <c r="X61" i="2" s="1"/>
  <c r="T67" i="2" a="1"/>
  <c r="T67" i="2" s="1"/>
  <c r="Z67" i="2" a="1"/>
  <c r="Z67" i="2" s="1"/>
  <c r="Z72" i="2" a="1"/>
  <c r="Z72" i="2" s="1"/>
  <c r="Z57" i="2" a="1"/>
  <c r="Z57" i="2" s="1"/>
  <c r="AB66" i="2" a="1"/>
  <c r="AB66" i="2" s="1"/>
  <c r="Z71" i="2" a="1"/>
  <c r="Z71" i="2" s="1"/>
  <c r="Z56" i="2" a="1"/>
  <c r="Z56" i="2" s="1"/>
  <c r="AB73" i="2" a="1"/>
  <c r="AB73" i="2" s="1"/>
  <c r="AB65" i="2" a="1"/>
  <c r="AB65" i="2" s="1"/>
  <c r="AB72" i="2" a="1"/>
  <c r="AB72" i="2" s="1"/>
  <c r="AB57" i="2" a="1"/>
  <c r="AB57" i="2" s="1"/>
  <c r="AB159" i="2" a="1"/>
  <c r="AB159" i="2" s="1"/>
  <c r="AB71" i="2" a="1"/>
  <c r="AB71" i="2" s="1"/>
  <c r="AB56" i="2" a="1"/>
  <c r="AB56" i="2" s="1"/>
  <c r="AB48" i="2" a="1"/>
  <c r="AB48" i="2" s="1"/>
  <c r="AB62" i="2" a="1"/>
  <c r="AB62" i="2" s="1"/>
  <c r="AD61" i="2" a="1"/>
  <c r="AD61" i="2" s="1"/>
  <c r="Z48" i="2" a="1"/>
  <c r="Z48" i="2" s="1"/>
  <c r="AB61" i="2" a="1"/>
  <c r="AB61" i="2" s="1"/>
  <c r="Z62" i="2" a="1"/>
  <c r="Z62" i="2" s="1"/>
  <c r="AD159" i="2" a="1"/>
  <c r="AD159" i="2" s="1"/>
  <c r="AD67" i="2" a="1"/>
  <c r="AD67" i="2" s="1"/>
  <c r="AF159" i="2" a="1"/>
  <c r="AF159" i="2" s="1"/>
  <c r="AF71" i="2" a="1"/>
  <c r="AF71" i="2" s="1"/>
  <c r="AF56" i="2" a="1"/>
  <c r="AF56" i="2" s="1"/>
  <c r="AF48" i="2" a="1"/>
  <c r="AF48" i="2" s="1"/>
  <c r="AD66" i="2" a="1"/>
  <c r="AD66" i="2" s="1"/>
  <c r="AF62" i="2" a="1"/>
  <c r="AF62" i="2" s="1"/>
  <c r="AD65" i="2" a="1"/>
  <c r="AD65" i="2" s="1"/>
  <c r="AD57" i="2" a="1"/>
  <c r="AD57" i="2" s="1"/>
  <c r="AD48" i="2" a="1"/>
  <c r="AD48" i="2" s="1"/>
  <c r="AF61" i="2" a="1"/>
  <c r="AF61" i="2" s="1"/>
  <c r="AD73" i="2" a="1"/>
  <c r="AD73" i="2" s="1"/>
  <c r="AD56" i="2" a="1"/>
  <c r="AD56" i="2" s="1"/>
  <c r="AD72" i="2" a="1"/>
  <c r="AD72" i="2" s="1"/>
  <c r="AD71" i="2" a="1"/>
  <c r="AD71" i="2" s="1"/>
  <c r="AD62" i="2" a="1"/>
  <c r="AD62" i="2" s="1"/>
  <c r="AB67" i="2" a="1"/>
  <c r="AB67" i="2" s="1"/>
  <c r="AF72" i="2" a="1"/>
  <c r="AF72" i="2" s="1"/>
  <c r="AF57" i="2" a="1"/>
  <c r="AF57" i="2" s="1"/>
  <c r="AF65" i="2" a="1"/>
  <c r="AF65" i="2" s="1"/>
  <c r="AH61" i="2" a="1"/>
  <c r="AH61" i="2" s="1"/>
  <c r="AJ67" i="2" a="1"/>
  <c r="AJ67" i="2" s="1"/>
  <c r="AH67" i="2" a="1"/>
  <c r="AH67" i="2" s="1"/>
  <c r="AJ66" i="2" a="1"/>
  <c r="AJ66" i="2" s="1"/>
  <c r="AH66" i="2" a="1"/>
  <c r="AH66" i="2" s="1"/>
  <c r="AJ73" i="2" a="1"/>
  <c r="AJ73" i="2" s="1"/>
  <c r="AJ65" i="2" a="1"/>
  <c r="AJ65" i="2" s="1"/>
  <c r="AH73" i="2" a="1"/>
  <c r="AH73" i="2" s="1"/>
  <c r="AH65" i="2" a="1"/>
  <c r="AH65" i="2" s="1"/>
  <c r="AJ72" i="2" a="1"/>
  <c r="AJ72" i="2" s="1"/>
  <c r="AJ57" i="2" a="1"/>
  <c r="AJ57" i="2" s="1"/>
  <c r="AF73" i="2" a="1"/>
  <c r="AF73" i="2" s="1"/>
  <c r="AH159" i="2" a="1"/>
  <c r="AH159" i="2" s="1"/>
  <c r="AH72" i="2" a="1"/>
  <c r="AH72" i="2" s="1"/>
  <c r="AH57" i="2" a="1"/>
  <c r="AH57" i="2" s="1"/>
  <c r="AJ159" i="2" a="1"/>
  <c r="AJ159" i="2" s="1"/>
  <c r="AJ71" i="2" a="1"/>
  <c r="AJ71" i="2" s="1"/>
  <c r="AJ56" i="2" a="1"/>
  <c r="AJ56" i="2" s="1"/>
  <c r="AJ48" i="2" a="1"/>
  <c r="AJ48" i="2" s="1"/>
  <c r="AF67" i="2" a="1"/>
  <c r="AF67" i="2" s="1"/>
  <c r="AH71" i="2" a="1"/>
  <c r="AH71" i="2" s="1"/>
  <c r="AH56" i="2" a="1"/>
  <c r="AH56" i="2" s="1"/>
  <c r="AH48" i="2" a="1"/>
  <c r="AH48" i="2" s="1"/>
  <c r="AJ62" i="2" a="1"/>
  <c r="AJ62" i="2" s="1"/>
  <c r="AF66" i="2" a="1"/>
  <c r="AF66" i="2" s="1"/>
  <c r="AH62" i="2" a="1"/>
  <c r="AH62" i="2" s="1"/>
  <c r="AJ61" i="2" a="1"/>
  <c r="AJ61" i="2" s="1"/>
  <c r="AN67" i="2" a="1"/>
  <c r="AN67" i="2" s="1"/>
  <c r="AL67" i="2" a="1"/>
  <c r="AL67" i="2" s="1"/>
  <c r="AN66" i="2" a="1"/>
  <c r="AN66" i="2" s="1"/>
  <c r="AL66" i="2" a="1"/>
  <c r="AL66" i="2" s="1"/>
  <c r="AN73" i="2" a="1"/>
  <c r="AN73" i="2" s="1"/>
  <c r="AN65" i="2" a="1"/>
  <c r="AN65" i="2" s="1"/>
  <c r="AL73" i="2" a="1"/>
  <c r="AL73" i="2" s="1"/>
  <c r="AL65" i="2" a="1"/>
  <c r="AL65" i="2" s="1"/>
  <c r="AN72" i="2" a="1"/>
  <c r="AN72" i="2" s="1"/>
  <c r="AN57" i="2" a="1"/>
  <c r="AN57" i="2" s="1"/>
  <c r="AL72" i="2" a="1"/>
  <c r="AL72" i="2" s="1"/>
  <c r="AL57" i="2" a="1"/>
  <c r="AL57" i="2" s="1"/>
  <c r="AN159" i="2" a="1"/>
  <c r="AN159" i="2" s="1"/>
  <c r="AL159" i="2" a="1"/>
  <c r="AL159" i="2" s="1"/>
  <c r="AL71" i="2" a="1"/>
  <c r="AL71" i="2" s="1"/>
  <c r="AL56" i="2" a="1"/>
  <c r="AL56" i="2" s="1"/>
  <c r="AL48" i="2" a="1"/>
  <c r="AL48" i="2" s="1"/>
  <c r="AN62" i="2" a="1"/>
  <c r="AN62" i="2" s="1"/>
  <c r="AL62" i="2" a="1"/>
  <c r="AL62" i="2" s="1"/>
  <c r="AN61" i="2" a="1"/>
  <c r="AN61" i="2" s="1"/>
  <c r="AL61" i="2" a="1"/>
  <c r="AL61" i="2" s="1"/>
  <c r="AJ183" i="1" a="1"/>
  <c r="AJ183" i="1" s="1"/>
  <c r="AL183" i="1" a="1"/>
  <c r="AL183" i="1" s="1"/>
  <c r="AN71" i="2" a="1"/>
  <c r="AN71" i="2" s="1"/>
  <c r="AJ64" i="1" a="1"/>
  <c r="AJ64" i="1" s="1"/>
  <c r="AL64" i="1" a="1"/>
  <c r="AL64" i="1" s="1"/>
  <c r="AJ196" i="1" a="1"/>
  <c r="AJ196" i="1" s="1"/>
  <c r="AJ182" i="1" a="1"/>
  <c r="AJ182" i="1" s="1"/>
  <c r="AN56" i="2" a="1"/>
  <c r="AN56" i="2" s="1"/>
  <c r="AL196" i="1" a="1"/>
  <c r="AL196" i="1" s="1"/>
  <c r="AL182" i="1" a="1"/>
  <c r="AL182" i="1" s="1"/>
  <c r="AN48" i="2" a="1"/>
  <c r="AN48" i="2" s="1"/>
  <c r="AJ167" i="1" a="1"/>
  <c r="AJ167" i="1" s="1"/>
  <c r="AH196" i="1" a="1"/>
  <c r="AH196" i="1" s="1"/>
  <c r="AH182" i="1" a="1"/>
  <c r="AH182" i="1" s="1"/>
  <c r="AD167" i="1" a="1"/>
  <c r="AD167" i="1" s="1"/>
  <c r="AF167" i="1" a="1"/>
  <c r="AF167" i="1" s="1"/>
  <c r="AL167" i="1" a="1"/>
  <c r="AL167" i="1" s="1"/>
  <c r="AH167" i="1" a="1"/>
  <c r="AH167" i="1" s="1"/>
  <c r="AB183" i="1" a="1"/>
  <c r="AB183" i="1" s="1"/>
  <c r="AD183" i="1" a="1"/>
  <c r="AD183" i="1" s="1"/>
  <c r="AF183" i="1" a="1"/>
  <c r="AF183" i="1" s="1"/>
  <c r="AB64" i="1" a="1"/>
  <c r="AB64" i="1" s="1"/>
  <c r="AH183" i="1" a="1"/>
  <c r="AH183" i="1" s="1"/>
  <c r="AD64" i="1" a="1"/>
  <c r="AD64" i="1" s="1"/>
  <c r="AB196" i="1" a="1"/>
  <c r="AB196" i="1" s="1"/>
  <c r="AB182" i="1" a="1"/>
  <c r="AB182" i="1" s="1"/>
  <c r="AF64" i="1" a="1"/>
  <c r="AF64" i="1" s="1"/>
  <c r="AD196" i="1" a="1"/>
  <c r="AD196" i="1" s="1"/>
  <c r="AD182" i="1" a="1"/>
  <c r="AD182" i="1" s="1"/>
  <c r="AF196" i="1" a="1"/>
  <c r="AF196" i="1" s="1"/>
  <c r="V183" i="1" a="1"/>
  <c r="V183" i="1" s="1"/>
  <c r="AF182" i="1" a="1"/>
  <c r="AF182" i="1" s="1"/>
  <c r="AB167" i="1" a="1"/>
  <c r="AB167" i="1" s="1"/>
  <c r="X183" i="1" a="1"/>
  <c r="X183" i="1" s="1"/>
  <c r="T64" i="1" a="1"/>
  <c r="T64" i="1" s="1"/>
  <c r="Z183" i="1" a="1"/>
  <c r="Z183" i="1" s="1"/>
  <c r="V64" i="1" a="1"/>
  <c r="V64" i="1" s="1"/>
  <c r="T196" i="1" a="1"/>
  <c r="T196" i="1" s="1"/>
  <c r="T182" i="1" a="1"/>
  <c r="T182" i="1" s="1"/>
  <c r="X64" i="1" a="1"/>
  <c r="X64" i="1" s="1"/>
  <c r="V196" i="1" a="1"/>
  <c r="V196" i="1" s="1"/>
  <c r="V182" i="1" a="1"/>
  <c r="V182" i="1" s="1"/>
  <c r="Z64" i="1" a="1"/>
  <c r="Z64" i="1" s="1"/>
  <c r="X196" i="1" a="1"/>
  <c r="X196" i="1" s="1"/>
  <c r="X182" i="1" a="1"/>
  <c r="X182" i="1" s="1"/>
  <c r="T167" i="1" a="1"/>
  <c r="T167" i="1" s="1"/>
  <c r="Z196" i="1" a="1"/>
  <c r="Z196" i="1" s="1"/>
  <c r="Z182" i="1" a="1"/>
  <c r="Z182" i="1" s="1"/>
  <c r="V167" i="1" a="1"/>
  <c r="V167" i="1" s="1"/>
  <c r="X167" i="1" a="1"/>
  <c r="X167" i="1" s="1"/>
  <c r="AH64" i="1" a="1"/>
  <c r="AH64" i="1" s="1"/>
  <c r="Z167" i="1" a="1"/>
  <c r="Z167" i="1" s="1"/>
  <c r="T183" i="1" a="1"/>
  <c r="T183" i="1" s="1"/>
  <c r="T309" i="2" a="1"/>
  <c r="T309" i="2" s="1"/>
  <c r="AB356" i="2" a="1"/>
  <c r="AB356" i="2" s="1"/>
  <c r="R8" i="2" a="1"/>
  <c r="R8" i="2" s="1"/>
  <c r="R103" i="2" a="1"/>
  <c r="R103" i="2" s="1"/>
  <c r="R223" i="2" a="1"/>
  <c r="R223" i="2" s="1"/>
  <c r="R247" i="2" a="1"/>
  <c r="R247" i="2" s="1"/>
  <c r="T205" i="2" a="1"/>
  <c r="T205" i="2" s="1"/>
  <c r="T171" i="2" a="1"/>
  <c r="T171" i="2" s="1"/>
  <c r="T161" i="2" a="1"/>
  <c r="T161" i="2" s="1"/>
  <c r="X356" i="2" a="1"/>
  <c r="X356" i="2" s="1"/>
  <c r="AN356" i="2" a="1"/>
  <c r="AN356" i="2" s="1"/>
  <c r="V356" i="2" a="1"/>
  <c r="V356" i="2" s="1"/>
  <c r="R18" i="2" a="1"/>
  <c r="R18" i="2" s="1"/>
  <c r="R161" i="2" a="1"/>
  <c r="R161" i="2" s="1"/>
  <c r="R265" i="2" a="1"/>
  <c r="R265" i="2" s="1"/>
  <c r="AL356" i="2" a="1"/>
  <c r="AL356" i="2" s="1"/>
  <c r="R27" i="2" a="1"/>
  <c r="R27" i="2" s="1"/>
  <c r="R146" i="2" a="1"/>
  <c r="R146" i="2" s="1"/>
  <c r="R186" i="2" a="1"/>
  <c r="R186" i="2" s="1"/>
  <c r="R250" i="2" a="1"/>
  <c r="R250" i="2" s="1"/>
  <c r="T292" i="2" a="1"/>
  <c r="T292" i="2" s="1"/>
  <c r="T245" i="2" a="1"/>
  <c r="T245" i="2" s="1"/>
  <c r="AH356" i="2" a="1"/>
  <c r="AH356" i="2" s="1"/>
  <c r="R5" i="2" a="1"/>
  <c r="R5" i="2" s="1"/>
  <c r="R100" i="2" a="1"/>
  <c r="R100" i="2" s="1"/>
  <c r="R156" i="2" a="1"/>
  <c r="R156" i="2" s="1"/>
  <c r="R220" i="2" a="1"/>
  <c r="R220" i="2" s="1"/>
  <c r="R268" i="2" a="1"/>
  <c r="R268" i="2" s="1"/>
  <c r="R292" i="2" a="1"/>
  <c r="R292" i="2" s="1"/>
  <c r="R308" i="2" a="1"/>
  <c r="R308" i="2" s="1"/>
  <c r="T243" i="2" a="1"/>
  <c r="T243" i="2" s="1"/>
  <c r="T156" i="2" a="1"/>
  <c r="T156" i="2" s="1"/>
  <c r="AJ356" i="2" a="1"/>
  <c r="AJ356" i="2" s="1"/>
  <c r="R147" i="2" a="1"/>
  <c r="R147" i="2" s="1"/>
  <c r="T155" i="2" a="1"/>
  <c r="T155" i="2" s="1"/>
  <c r="T99" i="2" a="1"/>
  <c r="T99" i="2" s="1"/>
  <c r="V247" i="2" a="1"/>
  <c r="V247" i="2" s="1"/>
  <c r="V223" i="2" a="1"/>
  <c r="V223" i="2" s="1"/>
  <c r="V103" i="2" a="1"/>
  <c r="V103" i="2" s="1"/>
  <c r="V8" i="2" a="1"/>
  <c r="V8" i="2" s="1"/>
  <c r="R356" i="2" a="1"/>
  <c r="R356" i="2" s="1"/>
  <c r="R36" i="2" a="1"/>
  <c r="R36" i="2" s="1"/>
  <c r="R190" i="2" a="1"/>
  <c r="R190" i="2" s="1"/>
  <c r="R243" i="2" a="1"/>
  <c r="R243" i="2" s="1"/>
  <c r="R288" i="2" a="1"/>
  <c r="R288" i="2" s="1"/>
  <c r="T268" i="2" a="1"/>
  <c r="T268" i="2" s="1"/>
  <c r="T250" i="2" a="1"/>
  <c r="T250" i="2" s="1"/>
  <c r="T8" i="2" a="1"/>
  <c r="T8" i="2" s="1"/>
  <c r="V246" i="2" a="1"/>
  <c r="V246" i="2" s="1"/>
  <c r="V190" i="2" a="1"/>
  <c r="V190" i="2" s="1"/>
  <c r="V158" i="2" a="1"/>
  <c r="V158" i="2" s="1"/>
  <c r="R12" i="2" a="1"/>
  <c r="R12" i="2" s="1"/>
  <c r="R99" i="2" a="1"/>
  <c r="R99" i="2" s="1"/>
  <c r="R205" i="2" a="1"/>
  <c r="R205" i="2" s="1"/>
  <c r="R219" i="2" a="1"/>
  <c r="R219" i="2" s="1"/>
  <c r="R245" i="2" a="1"/>
  <c r="R245" i="2" s="1"/>
  <c r="R277" i="2" a="1"/>
  <c r="R277" i="2" s="1"/>
  <c r="R291" i="2" a="1"/>
  <c r="R291" i="2" s="1"/>
  <c r="T267" i="2" a="1"/>
  <c r="T267" i="2" s="1"/>
  <c r="T186" i="2" a="1"/>
  <c r="T186" i="2" s="1"/>
  <c r="T165" i="2" a="1"/>
  <c r="T165" i="2" s="1"/>
  <c r="V309" i="2" a="1"/>
  <c r="V309" i="2" s="1"/>
  <c r="V277" i="2" a="1"/>
  <c r="V277" i="2" s="1"/>
  <c r="V245" i="2" a="1"/>
  <c r="V245" i="2" s="1"/>
  <c r="V205" i="2" a="1"/>
  <c r="V205" i="2" s="1"/>
  <c r="V165" i="2" a="1"/>
  <c r="V165" i="2" s="1"/>
  <c r="V157" i="2" a="1"/>
  <c r="V157" i="2" s="1"/>
  <c r="T308" i="2" a="1"/>
  <c r="T308" i="2" s="1"/>
  <c r="R131" i="2" a="1"/>
  <c r="R131" i="2" s="1"/>
  <c r="R155" i="2" a="1"/>
  <c r="R155" i="2" s="1"/>
  <c r="R246" i="2" a="1"/>
  <c r="R246" i="2" s="1"/>
  <c r="R309" i="2" a="1"/>
  <c r="R309" i="2" s="1"/>
  <c r="T291" i="2" a="1"/>
  <c r="T291" i="2" s="1"/>
  <c r="T265" i="2" a="1"/>
  <c r="T265" i="2" s="1"/>
  <c r="V308" i="2" a="1"/>
  <c r="V308" i="2" s="1"/>
  <c r="V292" i="2" a="1"/>
  <c r="V292" i="2" s="1"/>
  <c r="V268" i="2" a="1"/>
  <c r="V268" i="2" s="1"/>
  <c r="V220" i="2" a="1"/>
  <c r="V220" i="2" s="1"/>
  <c r="V156" i="2" a="1"/>
  <c r="V156" i="2" s="1"/>
  <c r="V100" i="2" a="1"/>
  <c r="V100" i="2" s="1"/>
  <c r="V5" i="2" a="1"/>
  <c r="V5" i="2" s="1"/>
  <c r="R157" i="2" a="1"/>
  <c r="R157" i="2" s="1"/>
  <c r="R171" i="2" a="1"/>
  <c r="R171" i="2" s="1"/>
  <c r="T288" i="2" a="1"/>
  <c r="T288" i="2" s="1"/>
  <c r="T277" i="2" a="1"/>
  <c r="T277" i="2" s="1"/>
  <c r="T247" i="2" a="1"/>
  <c r="T247" i="2" s="1"/>
  <c r="T223" i="2" a="1"/>
  <c r="T223" i="2" s="1"/>
  <c r="T131" i="2" a="1"/>
  <c r="T131" i="2" s="1"/>
  <c r="T103" i="2" a="1"/>
  <c r="T103" i="2" s="1"/>
  <c r="T5" i="2" a="1"/>
  <c r="T5" i="2" s="1"/>
  <c r="V291" i="2" a="1"/>
  <c r="V291" i="2" s="1"/>
  <c r="V267" i="2" a="1"/>
  <c r="V267" i="2" s="1"/>
  <c r="V243" i="2" a="1"/>
  <c r="V243" i="2" s="1"/>
  <c r="V219" i="2" a="1"/>
  <c r="V219" i="2" s="1"/>
  <c r="V171" i="2" a="1"/>
  <c r="V171" i="2" s="1"/>
  <c r="V155" i="2" a="1"/>
  <c r="V155" i="2" s="1"/>
  <c r="V147" i="2" a="1"/>
  <c r="V147" i="2" s="1"/>
  <c r="V131" i="2" a="1"/>
  <c r="V131" i="2" s="1"/>
  <c r="V99" i="2" a="1"/>
  <c r="V99" i="2" s="1"/>
  <c r="T220" i="2" a="1"/>
  <c r="T220" i="2" s="1"/>
  <c r="T190" i="2" a="1"/>
  <c r="T190" i="2" s="1"/>
  <c r="T158" i="2" a="1"/>
  <c r="T158" i="2" s="1"/>
  <c r="T147" i="2" a="1"/>
  <c r="T147" i="2" s="1"/>
  <c r="T27" i="2" a="1"/>
  <c r="T27" i="2" s="1"/>
  <c r="V265" i="2" a="1"/>
  <c r="V265" i="2" s="1"/>
  <c r="V161" i="2" a="1"/>
  <c r="V161" i="2" s="1"/>
  <c r="V18" i="2" a="1"/>
  <c r="V18" i="2" s="1"/>
  <c r="R165" i="2" a="1"/>
  <c r="R165" i="2" s="1"/>
  <c r="T219" i="2" a="1"/>
  <c r="T219" i="2" s="1"/>
  <c r="T157" i="2" a="1"/>
  <c r="T157" i="2" s="1"/>
  <c r="T146" i="2" a="1"/>
  <c r="T146" i="2" s="1"/>
  <c r="T100" i="2" a="1"/>
  <c r="T100" i="2" s="1"/>
  <c r="T18" i="2" a="1"/>
  <c r="T18" i="2" s="1"/>
  <c r="V288" i="2" a="1"/>
  <c r="V288" i="2" s="1"/>
  <c r="T12" i="2" a="1"/>
  <c r="T12" i="2" s="1"/>
  <c r="X291" i="2" a="1"/>
  <c r="X291" i="2" s="1"/>
  <c r="X267" i="2" a="1"/>
  <c r="X267" i="2" s="1"/>
  <c r="X243" i="2" a="1"/>
  <c r="X243" i="2" s="1"/>
  <c r="X219" i="2" a="1"/>
  <c r="X219" i="2" s="1"/>
  <c r="X171" i="2" a="1"/>
  <c r="X171" i="2" s="1"/>
  <c r="X155" i="2" a="1"/>
  <c r="X155" i="2" s="1"/>
  <c r="X147" i="2" a="1"/>
  <c r="X147" i="2" s="1"/>
  <c r="X131" i="2" a="1"/>
  <c r="X131" i="2" s="1"/>
  <c r="X99" i="2" a="1"/>
  <c r="X99" i="2" s="1"/>
  <c r="X36" i="2" a="1"/>
  <c r="X36" i="2" s="1"/>
  <c r="X12" i="2" a="1"/>
  <c r="X12" i="2" s="1"/>
  <c r="Z250" i="2" a="1"/>
  <c r="Z250" i="2" s="1"/>
  <c r="Z186" i="2" a="1"/>
  <c r="Z186" i="2" s="1"/>
  <c r="Z146" i="2" a="1"/>
  <c r="Z146" i="2" s="1"/>
  <c r="Z27" i="2" a="1"/>
  <c r="Z27" i="2" s="1"/>
  <c r="V186" i="2" a="1"/>
  <c r="V186" i="2" s="1"/>
  <c r="X250" i="2" a="1"/>
  <c r="X250" i="2" s="1"/>
  <c r="X186" i="2" a="1"/>
  <c r="X186" i="2" s="1"/>
  <c r="X146" i="2" a="1"/>
  <c r="X146" i="2" s="1"/>
  <c r="X27" i="2" a="1"/>
  <c r="X27" i="2" s="1"/>
  <c r="Z265" i="2" a="1"/>
  <c r="Z265" i="2" s="1"/>
  <c r="Z161" i="2" a="1"/>
  <c r="Z161" i="2" s="1"/>
  <c r="V27" i="2" a="1"/>
  <c r="V27" i="2" s="1"/>
  <c r="X265" i="2" a="1"/>
  <c r="X265" i="2" s="1"/>
  <c r="X161" i="2" a="1"/>
  <c r="X161" i="2" s="1"/>
  <c r="X18" i="2" a="1"/>
  <c r="X18" i="2" s="1"/>
  <c r="Z288" i="2" a="1"/>
  <c r="Z288" i="2" s="1"/>
  <c r="V250" i="2" a="1"/>
  <c r="V250" i="2" s="1"/>
  <c r="X288" i="2" a="1"/>
  <c r="X288" i="2" s="1"/>
  <c r="Z247" i="2" a="1"/>
  <c r="Z247" i="2" s="1"/>
  <c r="Z223" i="2" a="1"/>
  <c r="Z223" i="2" s="1"/>
  <c r="R267" i="2" a="1"/>
  <c r="R267" i="2" s="1"/>
  <c r="T36" i="2" a="1"/>
  <c r="T36" i="2" s="1"/>
  <c r="X247" i="2" a="1"/>
  <c r="X247" i="2" s="1"/>
  <c r="X223" i="2" a="1"/>
  <c r="X223" i="2" s="1"/>
  <c r="X103" i="2" a="1"/>
  <c r="X103" i="2" s="1"/>
  <c r="X8" i="2" a="1"/>
  <c r="X8" i="2" s="1"/>
  <c r="T246" i="2" a="1"/>
  <c r="T246" i="2" s="1"/>
  <c r="X246" i="2" a="1"/>
  <c r="X246" i="2" s="1"/>
  <c r="X190" i="2" a="1"/>
  <c r="X190" i="2" s="1"/>
  <c r="X158" i="2" a="1"/>
  <c r="X158" i="2" s="1"/>
  <c r="Z277" i="2" a="1"/>
  <c r="Z277" i="2" s="1"/>
  <c r="Z245" i="2" a="1"/>
  <c r="Z245" i="2" s="1"/>
  <c r="Z205" i="2" a="1"/>
  <c r="Z205" i="2" s="1"/>
  <c r="Z165" i="2" a="1"/>
  <c r="Z165" i="2" s="1"/>
  <c r="Z157" i="2" a="1"/>
  <c r="Z157" i="2" s="1"/>
  <c r="V12" i="2" a="1"/>
  <c r="V12" i="2" s="1"/>
  <c r="X309" i="2" a="1"/>
  <c r="X309" i="2" s="1"/>
  <c r="X277" i="2" a="1"/>
  <c r="X277" i="2" s="1"/>
  <c r="X245" i="2" a="1"/>
  <c r="X245" i="2" s="1"/>
  <c r="X205" i="2" a="1"/>
  <c r="X205" i="2" s="1"/>
  <c r="X165" i="2" a="1"/>
  <c r="X165" i="2" s="1"/>
  <c r="X157" i="2" a="1"/>
  <c r="X157" i="2" s="1"/>
  <c r="Z308" i="2" a="1"/>
  <c r="Z308" i="2" s="1"/>
  <c r="Z292" i="2" a="1"/>
  <c r="Z292" i="2" s="1"/>
  <c r="Z268" i="2" a="1"/>
  <c r="Z268" i="2" s="1"/>
  <c r="R158" i="2" a="1"/>
  <c r="R158" i="2" s="1"/>
  <c r="V146" i="2" a="1"/>
  <c r="V146" i="2" s="1"/>
  <c r="V36" i="2" a="1"/>
  <c r="V36" i="2" s="1"/>
  <c r="X308" i="2" a="1"/>
  <c r="X308" i="2" s="1"/>
  <c r="X292" i="2" a="1"/>
  <c r="X292" i="2" s="1"/>
  <c r="X268" i="2" a="1"/>
  <c r="X268" i="2" s="1"/>
  <c r="X220" i="2" a="1"/>
  <c r="X220" i="2" s="1"/>
  <c r="X156" i="2" a="1"/>
  <c r="X156" i="2" s="1"/>
  <c r="X100" i="2" a="1"/>
  <c r="X100" i="2" s="1"/>
  <c r="X5" i="2" a="1"/>
  <c r="X5" i="2" s="1"/>
  <c r="Z291" i="2" a="1"/>
  <c r="Z291" i="2" s="1"/>
  <c r="Z267" i="2" a="1"/>
  <c r="Z267" i="2" s="1"/>
  <c r="Z243" i="2" a="1"/>
  <c r="Z243" i="2" s="1"/>
  <c r="Z219" i="2" a="1"/>
  <c r="Z219" i="2" s="1"/>
  <c r="Z171" i="2" a="1"/>
  <c r="Z171" i="2" s="1"/>
  <c r="Z155" i="2" a="1"/>
  <c r="Z155" i="2" s="1"/>
  <c r="Z147" i="2" a="1"/>
  <c r="Z147" i="2" s="1"/>
  <c r="Z131" i="2" a="1"/>
  <c r="Z131" i="2" s="1"/>
  <c r="Z99" i="2" a="1"/>
  <c r="Z99" i="2" s="1"/>
  <c r="Z36" i="2" a="1"/>
  <c r="Z36" i="2" s="1"/>
  <c r="Z12" i="2" a="1"/>
  <c r="Z12" i="2" s="1"/>
  <c r="Z5" i="2" a="1"/>
  <c r="Z5" i="2" s="1"/>
  <c r="AB250" i="2" a="1"/>
  <c r="AB250" i="2" s="1"/>
  <c r="AB186" i="2" a="1"/>
  <c r="AB186" i="2" s="1"/>
  <c r="AB146" i="2" a="1"/>
  <c r="AB146" i="2" s="1"/>
  <c r="AB27" i="2" a="1"/>
  <c r="AB27" i="2" s="1"/>
  <c r="AD265" i="2" a="1"/>
  <c r="AD265" i="2" s="1"/>
  <c r="Z158" i="2" a="1"/>
  <c r="Z158" i="2" s="1"/>
  <c r="Z103" i="2" a="1"/>
  <c r="Z103" i="2" s="1"/>
  <c r="AB265" i="2" a="1"/>
  <c r="AB265" i="2" s="1"/>
  <c r="AB161" i="2" a="1"/>
  <c r="AB161" i="2" s="1"/>
  <c r="AB18" i="2" a="1"/>
  <c r="AB18" i="2" s="1"/>
  <c r="AD288" i="2" a="1"/>
  <c r="AD288" i="2" s="1"/>
  <c r="Z156" i="2" a="1"/>
  <c r="Z156" i="2" s="1"/>
  <c r="AB288" i="2" a="1"/>
  <c r="AB288" i="2" s="1"/>
  <c r="Z246" i="2" a="1"/>
  <c r="Z246" i="2" s="1"/>
  <c r="Z100" i="2" a="1"/>
  <c r="Z100" i="2" s="1"/>
  <c r="AB247" i="2" a="1"/>
  <c r="AB247" i="2" s="1"/>
  <c r="AB223" i="2" a="1"/>
  <c r="AB223" i="2" s="1"/>
  <c r="AB103" i="2" a="1"/>
  <c r="AB103" i="2" s="1"/>
  <c r="AB8" i="2" a="1"/>
  <c r="AB8" i="2" s="1"/>
  <c r="AD246" i="2" a="1"/>
  <c r="AD246" i="2" s="1"/>
  <c r="AD190" i="2" a="1"/>
  <c r="AD190" i="2" s="1"/>
  <c r="Z18" i="2" a="1"/>
  <c r="Z18" i="2" s="1"/>
  <c r="AB246" i="2" a="1"/>
  <c r="AB246" i="2" s="1"/>
  <c r="AB190" i="2" a="1"/>
  <c r="AB190" i="2" s="1"/>
  <c r="AB158" i="2" a="1"/>
  <c r="AB158" i="2" s="1"/>
  <c r="AD309" i="2" a="1"/>
  <c r="AD309" i="2" s="1"/>
  <c r="AD277" i="2" a="1"/>
  <c r="AD277" i="2" s="1"/>
  <c r="AD245" i="2" a="1"/>
  <c r="AD245" i="2" s="1"/>
  <c r="AD205" i="2" a="1"/>
  <c r="AD205" i="2" s="1"/>
  <c r="AD165" i="2" a="1"/>
  <c r="AD165" i="2" s="1"/>
  <c r="AD157" i="2" a="1"/>
  <c r="AD157" i="2" s="1"/>
  <c r="Z190" i="2" a="1"/>
  <c r="Z190" i="2" s="1"/>
  <c r="Z8" i="2" a="1"/>
  <c r="Z8" i="2" s="1"/>
  <c r="AB309" i="2" a="1"/>
  <c r="AB309" i="2" s="1"/>
  <c r="AB277" i="2" a="1"/>
  <c r="AB277" i="2" s="1"/>
  <c r="AB245" i="2" a="1"/>
  <c r="AB245" i="2" s="1"/>
  <c r="AB205" i="2" a="1"/>
  <c r="AB205" i="2" s="1"/>
  <c r="AB165" i="2" a="1"/>
  <c r="AB165" i="2" s="1"/>
  <c r="AB157" i="2" a="1"/>
  <c r="AB157" i="2" s="1"/>
  <c r="AD308" i="2" a="1"/>
  <c r="AD308" i="2" s="1"/>
  <c r="AD292" i="2" a="1"/>
  <c r="AD292" i="2" s="1"/>
  <c r="AB308" i="2" a="1"/>
  <c r="AB308" i="2" s="1"/>
  <c r="AB292" i="2" a="1"/>
  <c r="AB292" i="2" s="1"/>
  <c r="AB268" i="2" a="1"/>
  <c r="AB268" i="2" s="1"/>
  <c r="AB220" i="2" a="1"/>
  <c r="AB220" i="2" s="1"/>
  <c r="AB156" i="2" a="1"/>
  <c r="AB156" i="2" s="1"/>
  <c r="AB100" i="2" a="1"/>
  <c r="AB100" i="2" s="1"/>
  <c r="AB5" i="2" a="1"/>
  <c r="AB5" i="2" s="1"/>
  <c r="AD291" i="2" a="1"/>
  <c r="AD291" i="2" s="1"/>
  <c r="AD267" i="2" a="1"/>
  <c r="AD267" i="2" s="1"/>
  <c r="AD243" i="2" a="1"/>
  <c r="AD243" i="2" s="1"/>
  <c r="AD219" i="2" a="1"/>
  <c r="AD219" i="2" s="1"/>
  <c r="AD186" i="2" a="1"/>
  <c r="AD186" i="2" s="1"/>
  <c r="AD131" i="2" a="1"/>
  <c r="AD131" i="2" s="1"/>
  <c r="AF247" i="2" a="1"/>
  <c r="AF247" i="2" s="1"/>
  <c r="AF223" i="2" a="1"/>
  <c r="AF223" i="2" s="1"/>
  <c r="AF103" i="2" a="1"/>
  <c r="AF103" i="2" s="1"/>
  <c r="AF8" i="2" a="1"/>
  <c r="AF8" i="2" s="1"/>
  <c r="AH246" i="2" a="1"/>
  <c r="AH246" i="2" s="1"/>
  <c r="AD158" i="2" a="1"/>
  <c r="AD158" i="2" s="1"/>
  <c r="AD103" i="2" a="1"/>
  <c r="AD103" i="2" s="1"/>
  <c r="AD8" i="2" a="1"/>
  <c r="AD8" i="2" s="1"/>
  <c r="AF246" i="2" a="1"/>
  <c r="AF246" i="2" s="1"/>
  <c r="AF190" i="2" a="1"/>
  <c r="AF190" i="2" s="1"/>
  <c r="AF158" i="2" a="1"/>
  <c r="AF158" i="2" s="1"/>
  <c r="AH309" i="2" a="1"/>
  <c r="AH309" i="2" s="1"/>
  <c r="AH277" i="2" a="1"/>
  <c r="AH277" i="2" s="1"/>
  <c r="AH245" i="2" a="1"/>
  <c r="AH245" i="2" s="1"/>
  <c r="AH205" i="2" a="1"/>
  <c r="AH205" i="2" s="1"/>
  <c r="AB155" i="2" a="1"/>
  <c r="AB155" i="2" s="1"/>
  <c r="AB99" i="2" a="1"/>
  <c r="AB99" i="2" s="1"/>
  <c r="AD250" i="2" a="1"/>
  <c r="AD250" i="2" s="1"/>
  <c r="AD223" i="2" a="1"/>
  <c r="AD223" i="2" s="1"/>
  <c r="AD156" i="2" a="1"/>
  <c r="AD156" i="2" s="1"/>
  <c r="AD147" i="2" a="1"/>
  <c r="AD147" i="2" s="1"/>
  <c r="AF245" i="2" a="1"/>
  <c r="AF245" i="2" s="1"/>
  <c r="AF205" i="2" a="1"/>
  <c r="AF205" i="2" s="1"/>
  <c r="AF165" i="2" a="1"/>
  <c r="AF165" i="2" s="1"/>
  <c r="AF157" i="2" a="1"/>
  <c r="AF157" i="2" s="1"/>
  <c r="AH308" i="2" a="1"/>
  <c r="AH308" i="2" s="1"/>
  <c r="AH292" i="2" a="1"/>
  <c r="AH292" i="2" s="1"/>
  <c r="AH268" i="2" a="1"/>
  <c r="AH268" i="2" s="1"/>
  <c r="AH220" i="2" a="1"/>
  <c r="AH220" i="2" s="1"/>
  <c r="AH156" i="2" a="1"/>
  <c r="AH156" i="2" s="1"/>
  <c r="AB267" i="2" a="1"/>
  <c r="AB267" i="2" s="1"/>
  <c r="AB147" i="2" a="1"/>
  <c r="AB147" i="2" s="1"/>
  <c r="AB36" i="2" a="1"/>
  <c r="AB36" i="2" s="1"/>
  <c r="AD268" i="2" a="1"/>
  <c r="AD268" i="2" s="1"/>
  <c r="AD155" i="2" a="1"/>
  <c r="AD155" i="2" s="1"/>
  <c r="AD146" i="2" a="1"/>
  <c r="AD146" i="2" s="1"/>
  <c r="AD100" i="2" a="1"/>
  <c r="AD100" i="2" s="1"/>
  <c r="AF268" i="2" a="1"/>
  <c r="AF268" i="2" s="1"/>
  <c r="AF220" i="2" a="1"/>
  <c r="AF220" i="2" s="1"/>
  <c r="AF156" i="2" a="1"/>
  <c r="AF156" i="2" s="1"/>
  <c r="AF100" i="2" a="1"/>
  <c r="AF100" i="2" s="1"/>
  <c r="AF5" i="2" a="1"/>
  <c r="AF5" i="2" s="1"/>
  <c r="AH291" i="2" a="1"/>
  <c r="AH291" i="2" s="1"/>
  <c r="AH267" i="2" a="1"/>
  <c r="AH267" i="2" s="1"/>
  <c r="AH243" i="2" a="1"/>
  <c r="AH243" i="2" s="1"/>
  <c r="AH219" i="2" a="1"/>
  <c r="AH219" i="2" s="1"/>
  <c r="AH171" i="2" a="1"/>
  <c r="AH171" i="2" s="1"/>
  <c r="AD247" i="2" a="1"/>
  <c r="AD247" i="2" s="1"/>
  <c r="AD99" i="2" a="1"/>
  <c r="AD99" i="2" s="1"/>
  <c r="AD5" i="2" a="1"/>
  <c r="AD5" i="2" s="1"/>
  <c r="AF267" i="2" a="1"/>
  <c r="AF267" i="2" s="1"/>
  <c r="AF243" i="2" a="1"/>
  <c r="AF243" i="2" s="1"/>
  <c r="AF219" i="2" a="1"/>
  <c r="AF219" i="2" s="1"/>
  <c r="AF171" i="2" a="1"/>
  <c r="AF171" i="2" s="1"/>
  <c r="AF155" i="2" a="1"/>
  <c r="AF155" i="2" s="1"/>
  <c r="AB171" i="2" a="1"/>
  <c r="AB171" i="2" s="1"/>
  <c r="AB131" i="2" a="1"/>
  <c r="AB131" i="2" s="1"/>
  <c r="AD171" i="2" a="1"/>
  <c r="AD171" i="2" s="1"/>
  <c r="AD36" i="2" a="1"/>
  <c r="AD36" i="2" s="1"/>
  <c r="AD12" i="2" a="1"/>
  <c r="AD12" i="2" s="1"/>
  <c r="AF250" i="2" a="1"/>
  <c r="AF250" i="2" s="1"/>
  <c r="AB291" i="2" a="1"/>
  <c r="AB291" i="2" s="1"/>
  <c r="AD161" i="2" a="1"/>
  <c r="AD161" i="2" s="1"/>
  <c r="AD27" i="2" a="1"/>
  <c r="AD27" i="2" s="1"/>
  <c r="AF265" i="2" a="1"/>
  <c r="AF265" i="2" s="1"/>
  <c r="Z220" i="2" a="1"/>
  <c r="Z220" i="2" s="1"/>
  <c r="AB243" i="2" a="1"/>
  <c r="AB243" i="2" s="1"/>
  <c r="AB219" i="2" a="1"/>
  <c r="AB219" i="2" s="1"/>
  <c r="AB12" i="2" a="1"/>
  <c r="AB12" i="2" s="1"/>
  <c r="AD18" i="2" a="1"/>
  <c r="AD18" i="2" s="1"/>
  <c r="AH247" i="2" a="1"/>
  <c r="AH247" i="2" s="1"/>
  <c r="AH223" i="2" a="1"/>
  <c r="AH223" i="2" s="1"/>
  <c r="AF146" i="2" a="1"/>
  <c r="AF146" i="2" s="1"/>
  <c r="AH165" i="2" a="1"/>
  <c r="AH165" i="2" s="1"/>
  <c r="AH155" i="2" a="1"/>
  <c r="AH155" i="2" s="1"/>
  <c r="AH146" i="2" a="1"/>
  <c r="AH146" i="2" s="1"/>
  <c r="AH100" i="2" a="1"/>
  <c r="AH100" i="2" s="1"/>
  <c r="AH5" i="2" a="1"/>
  <c r="AH5" i="2" s="1"/>
  <c r="AJ291" i="2" a="1"/>
  <c r="AJ291" i="2" s="1"/>
  <c r="AJ267" i="2" a="1"/>
  <c r="AJ267" i="2" s="1"/>
  <c r="AJ243" i="2" a="1"/>
  <c r="AJ243" i="2" s="1"/>
  <c r="AJ219" i="2" a="1"/>
  <c r="AJ219" i="2" s="1"/>
  <c r="AJ171" i="2" a="1"/>
  <c r="AJ171" i="2" s="1"/>
  <c r="AJ155" i="2" a="1"/>
  <c r="AJ155" i="2" s="1"/>
  <c r="AJ147" i="2" a="1"/>
  <c r="AJ147" i="2" s="1"/>
  <c r="AJ131" i="2" a="1"/>
  <c r="AJ131" i="2" s="1"/>
  <c r="AJ99" i="2" a="1"/>
  <c r="AJ99" i="2" s="1"/>
  <c r="AF99" i="2" a="1"/>
  <c r="AF99" i="2" s="1"/>
  <c r="AF36" i="2" a="1"/>
  <c r="AF36" i="2" s="1"/>
  <c r="AF18" i="2" a="1"/>
  <c r="AF18" i="2" s="1"/>
  <c r="AH250" i="2" a="1"/>
  <c r="AH250" i="2" s="1"/>
  <c r="AH99" i="2" a="1"/>
  <c r="AH99" i="2" s="1"/>
  <c r="AH36" i="2" a="1"/>
  <c r="AH36" i="2" s="1"/>
  <c r="AH12" i="2" a="1"/>
  <c r="AH12" i="2" s="1"/>
  <c r="AJ250" i="2" a="1"/>
  <c r="AJ250" i="2" s="1"/>
  <c r="AJ186" i="2" a="1"/>
  <c r="AJ186" i="2" s="1"/>
  <c r="AJ146" i="2" a="1"/>
  <c r="AJ146" i="2" s="1"/>
  <c r="AJ27" i="2" a="1"/>
  <c r="AJ27" i="2" s="1"/>
  <c r="AH288" i="2" a="1"/>
  <c r="AH288" i="2" s="1"/>
  <c r="AH161" i="2" a="1"/>
  <c r="AH161" i="2" s="1"/>
  <c r="AH27" i="2" a="1"/>
  <c r="AH27" i="2" s="1"/>
  <c r="AJ265" i="2" a="1"/>
  <c r="AJ265" i="2" s="1"/>
  <c r="AJ161" i="2" a="1"/>
  <c r="AJ161" i="2" s="1"/>
  <c r="AJ18" i="2" a="1"/>
  <c r="AJ18" i="2" s="1"/>
  <c r="AF161" i="2" a="1"/>
  <c r="AF161" i="2" s="1"/>
  <c r="AF12" i="2" a="1"/>
  <c r="AF12" i="2" s="1"/>
  <c r="AH190" i="2" a="1"/>
  <c r="AH190" i="2" s="1"/>
  <c r="AH18" i="2" a="1"/>
  <c r="AH18" i="2" s="1"/>
  <c r="AJ288" i="2" a="1"/>
  <c r="AJ288" i="2" s="1"/>
  <c r="AF131" i="2" a="1"/>
  <c r="AF131" i="2" s="1"/>
  <c r="AH265" i="2" a="1"/>
  <c r="AH265" i="2" s="1"/>
  <c r="AH131" i="2" a="1"/>
  <c r="AH131" i="2" s="1"/>
  <c r="AJ247" i="2" a="1"/>
  <c r="AJ247" i="2" s="1"/>
  <c r="AJ223" i="2" a="1"/>
  <c r="AJ223" i="2" s="1"/>
  <c r="AJ103" i="2" a="1"/>
  <c r="AJ103" i="2" s="1"/>
  <c r="AJ8" i="2" a="1"/>
  <c r="AJ8" i="2" s="1"/>
  <c r="AF186" i="2" a="1"/>
  <c r="AF186" i="2" s="1"/>
  <c r="AF27" i="2" a="1"/>
  <c r="AF27" i="2" s="1"/>
  <c r="AH158" i="2" a="1"/>
  <c r="AH158" i="2" s="1"/>
  <c r="AH103" i="2" a="1"/>
  <c r="AH103" i="2" s="1"/>
  <c r="AH8" i="2" a="1"/>
  <c r="AH8" i="2" s="1"/>
  <c r="AJ246" i="2" a="1"/>
  <c r="AJ246" i="2" s="1"/>
  <c r="AJ190" i="2" a="1"/>
  <c r="AJ190" i="2" s="1"/>
  <c r="AJ158" i="2" a="1"/>
  <c r="AJ158" i="2" s="1"/>
  <c r="AL309" i="2" a="1"/>
  <c r="AL309" i="2" s="1"/>
  <c r="AL277" i="2" a="1"/>
  <c r="AL277" i="2" s="1"/>
  <c r="AF147" i="2" a="1"/>
  <c r="AF147" i="2" s="1"/>
  <c r="AH186" i="2" a="1"/>
  <c r="AH186" i="2" s="1"/>
  <c r="AH157" i="2" a="1"/>
  <c r="AH157" i="2" s="1"/>
  <c r="AH147" i="2" a="1"/>
  <c r="AH147" i="2" s="1"/>
  <c r="AJ309" i="2" a="1"/>
  <c r="AJ309" i="2" s="1"/>
  <c r="AJ277" i="2" a="1"/>
  <c r="AJ277" i="2" s="1"/>
  <c r="AJ245" i="2" a="1"/>
  <c r="AJ245" i="2" s="1"/>
  <c r="AJ205" i="2" a="1"/>
  <c r="AJ205" i="2" s="1"/>
  <c r="AJ165" i="2" a="1"/>
  <c r="AJ165" i="2" s="1"/>
  <c r="AJ157" i="2" a="1"/>
  <c r="AJ157" i="2" s="1"/>
  <c r="AJ12" i="2" a="1"/>
  <c r="AJ12" i="2" s="1"/>
  <c r="AL220" i="2" a="1"/>
  <c r="AL220" i="2" s="1"/>
  <c r="AL156" i="2" a="1"/>
  <c r="AL156" i="2" s="1"/>
  <c r="AL100" i="2" a="1"/>
  <c r="AL100" i="2" s="1"/>
  <c r="AL5" i="2" a="1"/>
  <c r="AL5" i="2" s="1"/>
  <c r="AN291" i="2" a="1"/>
  <c r="AN291" i="2" s="1"/>
  <c r="AN267" i="2" a="1"/>
  <c r="AN267" i="2" s="1"/>
  <c r="AN243" i="2" a="1"/>
  <c r="AN243" i="2" s="1"/>
  <c r="AN219" i="2" a="1"/>
  <c r="AN219" i="2" s="1"/>
  <c r="AN171" i="2" a="1"/>
  <c r="AN171" i="2" s="1"/>
  <c r="AN155" i="2" a="1"/>
  <c r="AN155" i="2" s="1"/>
  <c r="AN147" i="2" a="1"/>
  <c r="AN147" i="2" s="1"/>
  <c r="AN131" i="2" a="1"/>
  <c r="AN131" i="2" s="1"/>
  <c r="AN99" i="2" a="1"/>
  <c r="AN99" i="2" s="1"/>
  <c r="AN36" i="2" a="1"/>
  <c r="AN36" i="2" s="1"/>
  <c r="AL288" i="2" a="1"/>
  <c r="AL288" i="2" s="1"/>
  <c r="AL243" i="2" a="1"/>
  <c r="AL243" i="2" s="1"/>
  <c r="AL219" i="2" a="1"/>
  <c r="AL219" i="2" s="1"/>
  <c r="AL171" i="2" a="1"/>
  <c r="AL171" i="2" s="1"/>
  <c r="AL155" i="2" a="1"/>
  <c r="AL155" i="2" s="1"/>
  <c r="AL147" i="2" a="1"/>
  <c r="AL147" i="2" s="1"/>
  <c r="AL131" i="2" a="1"/>
  <c r="AL131" i="2" s="1"/>
  <c r="AL99" i="2" a="1"/>
  <c r="AL99" i="2" s="1"/>
  <c r="AL36" i="2" a="1"/>
  <c r="AL36" i="2" s="1"/>
  <c r="AL12" i="2" a="1"/>
  <c r="AL12" i="2" s="1"/>
  <c r="AN250" i="2" a="1"/>
  <c r="AN250" i="2" s="1"/>
  <c r="AN186" i="2" a="1"/>
  <c r="AN186" i="2" s="1"/>
  <c r="AN146" i="2" a="1"/>
  <c r="AN146" i="2" s="1"/>
  <c r="AN27" i="2" a="1"/>
  <c r="AN27" i="2" s="1"/>
  <c r="AL274" i="1" a="1"/>
  <c r="AL274" i="1" s="1"/>
  <c r="AL268" i="2" a="1"/>
  <c r="AL268" i="2" s="1"/>
  <c r="AL250" i="2" a="1"/>
  <c r="AL250" i="2" s="1"/>
  <c r="AL186" i="2" a="1"/>
  <c r="AL186" i="2" s="1"/>
  <c r="AL146" i="2" a="1"/>
  <c r="AL146" i="2" s="1"/>
  <c r="AL27" i="2" a="1"/>
  <c r="AL27" i="2" s="1"/>
  <c r="AN265" i="2" a="1"/>
  <c r="AN265" i="2" s="1"/>
  <c r="AN161" i="2" a="1"/>
  <c r="AN161" i="2" s="1"/>
  <c r="AN18" i="2" a="1"/>
  <c r="AN18" i="2" s="1"/>
  <c r="AJ308" i="2" a="1"/>
  <c r="AJ308" i="2" s="1"/>
  <c r="AJ268" i="2" a="1"/>
  <c r="AJ268" i="2" s="1"/>
  <c r="AJ156" i="2" a="1"/>
  <c r="AJ156" i="2" s="1"/>
  <c r="AJ100" i="2" a="1"/>
  <c r="AJ100" i="2" s="1"/>
  <c r="AL267" i="2" a="1"/>
  <c r="AL267" i="2" s="1"/>
  <c r="AL161" i="2" a="1"/>
  <c r="AL161" i="2" s="1"/>
  <c r="AL18" i="2" a="1"/>
  <c r="AL18" i="2" s="1"/>
  <c r="AN288" i="2" a="1"/>
  <c r="AN288" i="2" s="1"/>
  <c r="AN247" i="2" a="1"/>
  <c r="AN247" i="2" s="1"/>
  <c r="AN223" i="2" a="1"/>
  <c r="AN223" i="2" s="1"/>
  <c r="AJ5" i="2" a="1"/>
  <c r="AJ5" i="2" s="1"/>
  <c r="AL292" i="2" a="1"/>
  <c r="AL292" i="2" s="1"/>
  <c r="AL265" i="2" a="1"/>
  <c r="AL265" i="2" s="1"/>
  <c r="AL247" i="2" a="1"/>
  <c r="AL247" i="2" s="1"/>
  <c r="AL223" i="2" a="1"/>
  <c r="AL223" i="2" s="1"/>
  <c r="AL103" i="2" a="1"/>
  <c r="AL103" i="2" s="1"/>
  <c r="AL8" i="2" a="1"/>
  <c r="AL8" i="2" s="1"/>
  <c r="AN246" i="2" a="1"/>
  <c r="AN246" i="2" s="1"/>
  <c r="AN190" i="2" a="1"/>
  <c r="AN190" i="2" s="1"/>
  <c r="AN158" i="2" a="1"/>
  <c r="AN158" i="2" s="1"/>
  <c r="AJ292" i="2" a="1"/>
  <c r="AJ292" i="2" s="1"/>
  <c r="AL291" i="2" a="1"/>
  <c r="AL291" i="2" s="1"/>
  <c r="AL246" i="2" a="1"/>
  <c r="AL246" i="2" s="1"/>
  <c r="AL190" i="2" a="1"/>
  <c r="AL190" i="2" s="1"/>
  <c r="AL158" i="2" a="1"/>
  <c r="AL158" i="2" s="1"/>
  <c r="AN309" i="2" a="1"/>
  <c r="AN309" i="2" s="1"/>
  <c r="AN277" i="2" a="1"/>
  <c r="AN277" i="2" s="1"/>
  <c r="AN245" i="2" a="1"/>
  <c r="AN245" i="2" s="1"/>
  <c r="AN205" i="2" a="1"/>
  <c r="AN205" i="2" s="1"/>
  <c r="AN165" i="2" a="1"/>
  <c r="AN165" i="2" s="1"/>
  <c r="AN157" i="2" a="1"/>
  <c r="AN157" i="2" s="1"/>
  <c r="AJ220" i="2" a="1"/>
  <c r="AJ220" i="2" s="1"/>
  <c r="AJ36" i="2" a="1"/>
  <c r="AJ36" i="2" s="1"/>
  <c r="AL308" i="2" a="1"/>
  <c r="AL308" i="2" s="1"/>
  <c r="AL245" i="2" a="1"/>
  <c r="AL245" i="2" s="1"/>
  <c r="AL205" i="2" a="1"/>
  <c r="AL205" i="2" s="1"/>
  <c r="AL165" i="2" a="1"/>
  <c r="AL165" i="2" s="1"/>
  <c r="AL157" i="2" a="1"/>
  <c r="AL157" i="2" s="1"/>
  <c r="AN308" i="2" a="1"/>
  <c r="AN308" i="2" s="1"/>
  <c r="AN292" i="2" a="1"/>
  <c r="AN292" i="2" s="1"/>
  <c r="AN268" i="2" a="1"/>
  <c r="AN268" i="2" s="1"/>
  <c r="AN220" i="2" a="1"/>
  <c r="AN220" i="2" s="1"/>
  <c r="AN156" i="2" a="1"/>
  <c r="AN156" i="2" s="1"/>
  <c r="AN100" i="2" a="1"/>
  <c r="AN100" i="2" s="1"/>
  <c r="AN5" i="2" a="1"/>
  <c r="AN5" i="2" s="1"/>
  <c r="AL79" i="1" a="1"/>
  <c r="AL79" i="1" s="1"/>
  <c r="AL63" i="1" a="1"/>
  <c r="AL63" i="1" s="1"/>
  <c r="AL39" i="1" a="1"/>
  <c r="AL39" i="1" s="1"/>
  <c r="AL31" i="1" a="1"/>
  <c r="AL31" i="1" s="1"/>
  <c r="AL23" i="1" a="1"/>
  <c r="AL23" i="1" s="1"/>
  <c r="AJ270" i="1" a="1"/>
  <c r="AJ270" i="1" s="1"/>
  <c r="AJ78" i="1" a="1"/>
  <c r="AJ78" i="1" s="1"/>
  <c r="AJ54" i="1" a="1"/>
  <c r="AJ54" i="1" s="1"/>
  <c r="AH229" i="1" a="1"/>
  <c r="AH229" i="1" s="1"/>
  <c r="AN12" i="2" a="1"/>
  <c r="AN12" i="2" s="1"/>
  <c r="AL78" i="1" a="1"/>
  <c r="AL78" i="1" s="1"/>
  <c r="AL54" i="1" a="1"/>
  <c r="AL54" i="1" s="1"/>
  <c r="AJ229" i="1" a="1"/>
  <c r="AJ229" i="1" s="1"/>
  <c r="AJ77" i="1" a="1"/>
  <c r="AJ77" i="1" s="1"/>
  <c r="AJ61" i="1" a="1"/>
  <c r="AJ61" i="1" s="1"/>
  <c r="AJ37" i="1" a="1"/>
  <c r="AJ37" i="1" s="1"/>
  <c r="AJ29" i="1" a="1"/>
  <c r="AJ29" i="1" s="1"/>
  <c r="AH228" i="1" a="1"/>
  <c r="AH228" i="1" s="1"/>
  <c r="AL229" i="1" a="1"/>
  <c r="AL229" i="1" s="1"/>
  <c r="AL77" i="1" a="1"/>
  <c r="AL77" i="1" s="1"/>
  <c r="AL61" i="1" a="1"/>
  <c r="AL61" i="1" s="1"/>
  <c r="AL37" i="1" a="1"/>
  <c r="AL37" i="1" s="1"/>
  <c r="AL29" i="1" a="1"/>
  <c r="AL29" i="1" s="1"/>
  <c r="AJ228" i="1" a="1"/>
  <c r="AJ228" i="1" s="1"/>
  <c r="AJ124" i="1" a="1"/>
  <c r="AJ124" i="1" s="1"/>
  <c r="AJ76" i="1" a="1"/>
  <c r="AJ76" i="1" s="1"/>
  <c r="AJ44" i="1" a="1"/>
  <c r="AJ44" i="1" s="1"/>
  <c r="AJ36" i="1" a="1"/>
  <c r="AJ36" i="1" s="1"/>
  <c r="AH251" i="1" a="1"/>
  <c r="AH251" i="1" s="1"/>
  <c r="AL228" i="1" a="1"/>
  <c r="AL228" i="1" s="1"/>
  <c r="AL124" i="1" a="1"/>
  <c r="AL124" i="1" s="1"/>
  <c r="AL76" i="1" a="1"/>
  <c r="AL76" i="1" s="1"/>
  <c r="AL44" i="1" a="1"/>
  <c r="AL44" i="1" s="1"/>
  <c r="AL36" i="1" a="1"/>
  <c r="AL36" i="1" s="1"/>
  <c r="AJ251" i="1" a="1"/>
  <c r="AJ251" i="1" s="1"/>
  <c r="AJ115" i="1" a="1"/>
  <c r="AJ115" i="1" s="1"/>
  <c r="AJ83" i="1" a="1"/>
  <c r="AJ83" i="1" s="1"/>
  <c r="AH274" i="1" a="1"/>
  <c r="AH274" i="1" s="1"/>
  <c r="AH186" i="1" a="1"/>
  <c r="AH186" i="1" s="1"/>
  <c r="AN8" i="2" a="1"/>
  <c r="AN8" i="2" s="1"/>
  <c r="AL251" i="1" a="1"/>
  <c r="AL251" i="1" s="1"/>
  <c r="AL115" i="1" a="1"/>
  <c r="AL115" i="1" s="1"/>
  <c r="AL83" i="1" a="1"/>
  <c r="AL83" i="1" s="1"/>
  <c r="AJ274" i="1" a="1"/>
  <c r="AJ274" i="1" s="1"/>
  <c r="AJ186" i="1" a="1"/>
  <c r="AJ186" i="1" s="1"/>
  <c r="AJ162" i="1" a="1"/>
  <c r="AJ162" i="1" s="1"/>
  <c r="AJ146" i="1" a="1"/>
  <c r="AJ146" i="1" s="1"/>
  <c r="AJ34" i="1" a="1"/>
  <c r="AJ34" i="1" s="1"/>
  <c r="AH185" i="1" a="1"/>
  <c r="AH185" i="1" s="1"/>
  <c r="AH161" i="1" a="1"/>
  <c r="AH161" i="1" s="1"/>
  <c r="AL186" i="1" a="1"/>
  <c r="AL186" i="1" s="1"/>
  <c r="AL162" i="1" a="1"/>
  <c r="AL162" i="1" s="1"/>
  <c r="AL146" i="1" a="1"/>
  <c r="AL146" i="1" s="1"/>
  <c r="AL34" i="1" a="1"/>
  <c r="AL34" i="1" s="1"/>
  <c r="AJ185" i="1" a="1"/>
  <c r="AJ185" i="1" s="1"/>
  <c r="AJ161" i="1" a="1"/>
  <c r="AJ161" i="1" s="1"/>
  <c r="AH184" i="1" a="1"/>
  <c r="AH184" i="1" s="1"/>
  <c r="AL185" i="1" a="1"/>
  <c r="AL185" i="1" s="1"/>
  <c r="AL161" i="1" a="1"/>
  <c r="AL161" i="1" s="1"/>
  <c r="AJ184" i="1" a="1"/>
  <c r="AJ184" i="1" s="1"/>
  <c r="AJ160" i="1" a="1"/>
  <c r="AJ160" i="1" s="1"/>
  <c r="AJ80" i="1" a="1"/>
  <c r="AJ80" i="1" s="1"/>
  <c r="AJ63" i="1" a="1"/>
  <c r="AJ63" i="1" s="1"/>
  <c r="AH146" i="1" a="1"/>
  <c r="AH146" i="1" s="1"/>
  <c r="AH34" i="1" a="1"/>
  <c r="AH34" i="1" s="1"/>
  <c r="AF185" i="1" a="1"/>
  <c r="AF185" i="1" s="1"/>
  <c r="AF161" i="1" a="1"/>
  <c r="AF161" i="1" s="1"/>
  <c r="AD184" i="1" a="1"/>
  <c r="AD184" i="1" s="1"/>
  <c r="AD160" i="1" a="1"/>
  <c r="AD160" i="1" s="1"/>
  <c r="AD80" i="1" a="1"/>
  <c r="AD80" i="1" s="1"/>
  <c r="AB79" i="1" a="1"/>
  <c r="AB79" i="1" s="1"/>
  <c r="AB63" i="1" a="1"/>
  <c r="AB63" i="1" s="1"/>
  <c r="AB39" i="1" a="1"/>
  <c r="AB39" i="1" s="1"/>
  <c r="AB31" i="1" a="1"/>
  <c r="AB31" i="1" s="1"/>
  <c r="AB23" i="1" a="1"/>
  <c r="AB23" i="1" s="1"/>
  <c r="Z270" i="1" a="1"/>
  <c r="Z270" i="1" s="1"/>
  <c r="AL80" i="1" a="1"/>
  <c r="AL80" i="1" s="1"/>
  <c r="AJ79" i="1" a="1"/>
  <c r="AJ79" i="1" s="1"/>
  <c r="AF184" i="1" a="1"/>
  <c r="AF184" i="1" s="1"/>
  <c r="AF160" i="1" a="1"/>
  <c r="AF160" i="1" s="1"/>
  <c r="AF80" i="1" a="1"/>
  <c r="AF80" i="1" s="1"/>
  <c r="AD79" i="1" a="1"/>
  <c r="AD79" i="1" s="1"/>
  <c r="AD63" i="1" a="1"/>
  <c r="AD63" i="1" s="1"/>
  <c r="AD39" i="1" a="1"/>
  <c r="AD39" i="1" s="1"/>
  <c r="AD31" i="1" a="1"/>
  <c r="AD31" i="1" s="1"/>
  <c r="AD23" i="1" a="1"/>
  <c r="AD23" i="1" s="1"/>
  <c r="AB270" i="1" a="1"/>
  <c r="AB270" i="1" s="1"/>
  <c r="AB78" i="1" a="1"/>
  <c r="AB78" i="1" s="1"/>
  <c r="AB54" i="1" a="1"/>
  <c r="AB54" i="1" s="1"/>
  <c r="AH162" i="1" a="1"/>
  <c r="AH162" i="1" s="1"/>
  <c r="AH80" i="1" a="1"/>
  <c r="AH80" i="1" s="1"/>
  <c r="AF79" i="1" a="1"/>
  <c r="AF79" i="1" s="1"/>
  <c r="AF63" i="1" a="1"/>
  <c r="AF63" i="1" s="1"/>
  <c r="AF39" i="1" a="1"/>
  <c r="AF39" i="1" s="1"/>
  <c r="AF31" i="1" a="1"/>
  <c r="AF31" i="1" s="1"/>
  <c r="AF23" i="1" a="1"/>
  <c r="AF23" i="1" s="1"/>
  <c r="AD270" i="1" a="1"/>
  <c r="AD270" i="1" s="1"/>
  <c r="AD78" i="1" a="1"/>
  <c r="AD78" i="1" s="1"/>
  <c r="AD54" i="1" a="1"/>
  <c r="AD54" i="1" s="1"/>
  <c r="AB229" i="1" a="1"/>
  <c r="AB229" i="1" s="1"/>
  <c r="AB77" i="1" a="1"/>
  <c r="AB77" i="1" s="1"/>
  <c r="AB61" i="1" a="1"/>
  <c r="AB61" i="1" s="1"/>
  <c r="AB37" i="1" a="1"/>
  <c r="AB37" i="1" s="1"/>
  <c r="AB29" i="1" a="1"/>
  <c r="AB29" i="1" s="1"/>
  <c r="AH160" i="1" a="1"/>
  <c r="AH160" i="1" s="1"/>
  <c r="AH79" i="1" a="1"/>
  <c r="AH79" i="1" s="1"/>
  <c r="AH63" i="1" a="1"/>
  <c r="AH63" i="1" s="1"/>
  <c r="AH39" i="1" a="1"/>
  <c r="AH39" i="1" s="1"/>
  <c r="AH31" i="1" a="1"/>
  <c r="AH31" i="1" s="1"/>
  <c r="AH23" i="1" a="1"/>
  <c r="AH23" i="1" s="1"/>
  <c r="AF270" i="1" a="1"/>
  <c r="AF270" i="1" s="1"/>
  <c r="AF78" i="1" a="1"/>
  <c r="AF78" i="1" s="1"/>
  <c r="AF54" i="1" a="1"/>
  <c r="AF54" i="1" s="1"/>
  <c r="AD229" i="1" a="1"/>
  <c r="AD229" i="1" s="1"/>
  <c r="AD77" i="1" a="1"/>
  <c r="AD77" i="1" s="1"/>
  <c r="AD61" i="1" a="1"/>
  <c r="AD61" i="1" s="1"/>
  <c r="AD37" i="1" a="1"/>
  <c r="AD37" i="1" s="1"/>
  <c r="AD29" i="1" a="1"/>
  <c r="AD29" i="1" s="1"/>
  <c r="AB228" i="1" a="1"/>
  <c r="AB228" i="1" s="1"/>
  <c r="AB124" i="1" a="1"/>
  <c r="AB124" i="1" s="1"/>
  <c r="AB76" i="1" a="1"/>
  <c r="AB76" i="1" s="1"/>
  <c r="AB44" i="1" a="1"/>
  <c r="AB44" i="1" s="1"/>
  <c r="AB36" i="1" a="1"/>
  <c r="AB36" i="1" s="1"/>
  <c r="Z251" i="1" a="1"/>
  <c r="Z251" i="1" s="1"/>
  <c r="AL184" i="1" a="1"/>
  <c r="AL184" i="1" s="1"/>
  <c r="AJ39" i="1" a="1"/>
  <c r="AJ39" i="1" s="1"/>
  <c r="AH78" i="1" a="1"/>
  <c r="AH78" i="1" s="1"/>
  <c r="AH54" i="1" a="1"/>
  <c r="AH54" i="1" s="1"/>
  <c r="AF229" i="1" a="1"/>
  <c r="AF229" i="1" s="1"/>
  <c r="AF77" i="1" a="1"/>
  <c r="AF77" i="1" s="1"/>
  <c r="AF61" i="1" a="1"/>
  <c r="AF61" i="1" s="1"/>
  <c r="AF37" i="1" a="1"/>
  <c r="AF37" i="1" s="1"/>
  <c r="AF29" i="1" a="1"/>
  <c r="AF29" i="1" s="1"/>
  <c r="AD228" i="1" a="1"/>
  <c r="AD228" i="1" s="1"/>
  <c r="AD124" i="1" a="1"/>
  <c r="AD124" i="1" s="1"/>
  <c r="AD76" i="1" a="1"/>
  <c r="AD76" i="1" s="1"/>
  <c r="AD44" i="1" a="1"/>
  <c r="AD44" i="1" s="1"/>
  <c r="AD36" i="1" a="1"/>
  <c r="AD36" i="1" s="1"/>
  <c r="AB251" i="1" a="1"/>
  <c r="AB251" i="1" s="1"/>
  <c r="AB115" i="1" a="1"/>
  <c r="AB115" i="1" s="1"/>
  <c r="AB83" i="1" a="1"/>
  <c r="AB83" i="1" s="1"/>
  <c r="Z274" i="1" a="1"/>
  <c r="Z274" i="1" s="1"/>
  <c r="Z186" i="1" a="1"/>
  <c r="Z186" i="1" s="1"/>
  <c r="Z162" i="1" a="1"/>
  <c r="Z162" i="1" s="1"/>
  <c r="Z146" i="1" a="1"/>
  <c r="Z146" i="1" s="1"/>
  <c r="AN103" i="2" a="1"/>
  <c r="AN103" i="2" s="1"/>
  <c r="AJ31" i="1" a="1"/>
  <c r="AJ31" i="1" s="1"/>
  <c r="AH77" i="1" a="1"/>
  <c r="AH77" i="1" s="1"/>
  <c r="AH61" i="1" a="1"/>
  <c r="AH61" i="1" s="1"/>
  <c r="AH37" i="1" a="1"/>
  <c r="AH37" i="1" s="1"/>
  <c r="AH29" i="1" a="1"/>
  <c r="AH29" i="1" s="1"/>
  <c r="AF228" i="1" a="1"/>
  <c r="AF228" i="1" s="1"/>
  <c r="AF124" i="1" a="1"/>
  <c r="AF124" i="1" s="1"/>
  <c r="AF76" i="1" a="1"/>
  <c r="AF76" i="1" s="1"/>
  <c r="AF44" i="1" a="1"/>
  <c r="AF44" i="1" s="1"/>
  <c r="AF36" i="1" a="1"/>
  <c r="AF36" i="1" s="1"/>
  <c r="AD251" i="1" a="1"/>
  <c r="AD251" i="1" s="1"/>
  <c r="AD115" i="1" a="1"/>
  <c r="AD115" i="1" s="1"/>
  <c r="AD83" i="1" a="1"/>
  <c r="AD83" i="1" s="1"/>
  <c r="AB274" i="1" a="1"/>
  <c r="AB274" i="1" s="1"/>
  <c r="AB186" i="1" a="1"/>
  <c r="AB186" i="1" s="1"/>
  <c r="AB162" i="1" a="1"/>
  <c r="AB162" i="1" s="1"/>
  <c r="AB146" i="1" a="1"/>
  <c r="AB146" i="1" s="1"/>
  <c r="AB34" i="1" a="1"/>
  <c r="AB34" i="1" s="1"/>
  <c r="AJ23" i="1" a="1"/>
  <c r="AJ23" i="1" s="1"/>
  <c r="AH124" i="1" a="1"/>
  <c r="AH124" i="1" s="1"/>
  <c r="AH76" i="1" a="1"/>
  <c r="AH76" i="1" s="1"/>
  <c r="AH44" i="1" a="1"/>
  <c r="AH44" i="1" s="1"/>
  <c r="AH36" i="1" a="1"/>
  <c r="AH36" i="1" s="1"/>
  <c r="AF251" i="1" a="1"/>
  <c r="AF251" i="1" s="1"/>
  <c r="AF115" i="1" a="1"/>
  <c r="AF115" i="1" s="1"/>
  <c r="AF83" i="1" a="1"/>
  <c r="AF83" i="1" s="1"/>
  <c r="AD274" i="1" a="1"/>
  <c r="AD274" i="1" s="1"/>
  <c r="AD186" i="1" a="1"/>
  <c r="AD186" i="1" s="1"/>
  <c r="AD162" i="1" a="1"/>
  <c r="AD162" i="1" s="1"/>
  <c r="AD146" i="1" a="1"/>
  <c r="AD146" i="1" s="1"/>
  <c r="AD34" i="1" a="1"/>
  <c r="AD34" i="1" s="1"/>
  <c r="AB185" i="1" a="1"/>
  <c r="AB185" i="1" s="1"/>
  <c r="AB161" i="1" a="1"/>
  <c r="AB161" i="1" s="1"/>
  <c r="AL160" i="1" a="1"/>
  <c r="AL160" i="1" s="1"/>
  <c r="AH83" i="1" a="1"/>
  <c r="AH83" i="1" s="1"/>
  <c r="AD161" i="1" a="1"/>
  <c r="AD161" i="1" s="1"/>
  <c r="AB80" i="1" a="1"/>
  <c r="AB80" i="1" s="1"/>
  <c r="Z184" i="1" a="1"/>
  <c r="Z184" i="1" s="1"/>
  <c r="Z79" i="1" a="1"/>
  <c r="Z79" i="1" s="1"/>
  <c r="Z63" i="1" a="1"/>
  <c r="Z63" i="1" s="1"/>
  <c r="Z39" i="1" a="1"/>
  <c r="Z39" i="1" s="1"/>
  <c r="Z31" i="1" a="1"/>
  <c r="Z31" i="1" s="1"/>
  <c r="Z23" i="1" a="1"/>
  <c r="Z23" i="1" s="1"/>
  <c r="X270" i="1" a="1"/>
  <c r="X270" i="1" s="1"/>
  <c r="X78" i="1" a="1"/>
  <c r="X78" i="1" s="1"/>
  <c r="X54" i="1" a="1"/>
  <c r="X54" i="1" s="1"/>
  <c r="V229" i="1" a="1"/>
  <c r="V229" i="1" s="1"/>
  <c r="V77" i="1" a="1"/>
  <c r="V77" i="1" s="1"/>
  <c r="V61" i="1" a="1"/>
  <c r="V61" i="1" s="1"/>
  <c r="V37" i="1" a="1"/>
  <c r="V37" i="1" s="1"/>
  <c r="V29" i="1" a="1"/>
  <c r="V29" i="1" s="1"/>
  <c r="T228" i="1" a="1"/>
  <c r="T228" i="1" s="1"/>
  <c r="T124" i="1" a="1"/>
  <c r="T124" i="1" s="1"/>
  <c r="T76" i="1" a="1"/>
  <c r="T76" i="1" s="1"/>
  <c r="T44" i="1" a="1"/>
  <c r="T44" i="1" s="1"/>
  <c r="T36" i="1" a="1"/>
  <c r="T36" i="1" s="1"/>
  <c r="Z78" i="1" a="1"/>
  <c r="Z78" i="1" s="1"/>
  <c r="Z54" i="1" a="1"/>
  <c r="Z54" i="1" s="1"/>
  <c r="X229" i="1" a="1"/>
  <c r="X229" i="1" s="1"/>
  <c r="X77" i="1" a="1"/>
  <c r="X77" i="1" s="1"/>
  <c r="X61" i="1" a="1"/>
  <c r="X61" i="1" s="1"/>
  <c r="X37" i="1" a="1"/>
  <c r="X37" i="1" s="1"/>
  <c r="X29" i="1" a="1"/>
  <c r="X29" i="1" s="1"/>
  <c r="V228" i="1" a="1"/>
  <c r="V228" i="1" s="1"/>
  <c r="V124" i="1" a="1"/>
  <c r="V124" i="1" s="1"/>
  <c r="V76" i="1" a="1"/>
  <c r="V76" i="1" s="1"/>
  <c r="V44" i="1" a="1"/>
  <c r="V44" i="1" s="1"/>
  <c r="V36" i="1" a="1"/>
  <c r="V36" i="1" s="1"/>
  <c r="T251" i="1" a="1"/>
  <c r="T251" i="1" s="1"/>
  <c r="T115" i="1" a="1"/>
  <c r="T115" i="1" s="1"/>
  <c r="T83" i="1" a="1"/>
  <c r="T83" i="1" s="1"/>
  <c r="R274" i="1" a="1"/>
  <c r="R274" i="1" s="1"/>
  <c r="AF186" i="1" a="1"/>
  <c r="AF186" i="1" s="1"/>
  <c r="Z77" i="1" a="1"/>
  <c r="Z77" i="1" s="1"/>
  <c r="Z61" i="1" a="1"/>
  <c r="Z61" i="1" s="1"/>
  <c r="Z37" i="1" a="1"/>
  <c r="Z37" i="1" s="1"/>
  <c r="Z29" i="1" a="1"/>
  <c r="Z29" i="1" s="1"/>
  <c r="X228" i="1" a="1"/>
  <c r="X228" i="1" s="1"/>
  <c r="X124" i="1" a="1"/>
  <c r="X124" i="1" s="1"/>
  <c r="X76" i="1" a="1"/>
  <c r="X76" i="1" s="1"/>
  <c r="X44" i="1" a="1"/>
  <c r="X44" i="1" s="1"/>
  <c r="X36" i="1" a="1"/>
  <c r="X36" i="1" s="1"/>
  <c r="V251" i="1" a="1"/>
  <c r="V251" i="1" s="1"/>
  <c r="V115" i="1" a="1"/>
  <c r="V115" i="1" s="1"/>
  <c r="V83" i="1" a="1"/>
  <c r="V83" i="1" s="1"/>
  <c r="T274" i="1" a="1"/>
  <c r="T274" i="1" s="1"/>
  <c r="T186" i="1" a="1"/>
  <c r="T186" i="1" s="1"/>
  <c r="T162" i="1" a="1"/>
  <c r="T162" i="1" s="1"/>
  <c r="T146" i="1" a="1"/>
  <c r="T146" i="1" s="1"/>
  <c r="T34" i="1" a="1"/>
  <c r="T34" i="1" s="1"/>
  <c r="AL270" i="1" a="1"/>
  <c r="AL270" i="1" s="1"/>
  <c r="AF274" i="1" a="1"/>
  <c r="AF274" i="1" s="1"/>
  <c r="AB184" i="1" a="1"/>
  <c r="AB184" i="1" s="1"/>
  <c r="Z76" i="1" a="1"/>
  <c r="Z76" i="1" s="1"/>
  <c r="Z44" i="1" a="1"/>
  <c r="Z44" i="1" s="1"/>
  <c r="Z36" i="1" a="1"/>
  <c r="Z36" i="1" s="1"/>
  <c r="X251" i="1" a="1"/>
  <c r="X251" i="1" s="1"/>
  <c r="X115" i="1" a="1"/>
  <c r="X115" i="1" s="1"/>
  <c r="X83" i="1" a="1"/>
  <c r="X83" i="1" s="1"/>
  <c r="V274" i="1" a="1"/>
  <c r="V274" i="1" s="1"/>
  <c r="V186" i="1" a="1"/>
  <c r="V186" i="1" s="1"/>
  <c r="V162" i="1" a="1"/>
  <c r="V162" i="1" s="1"/>
  <c r="V146" i="1" a="1"/>
  <c r="V146" i="1" s="1"/>
  <c r="V34" i="1" a="1"/>
  <c r="V34" i="1" s="1"/>
  <c r="T185" i="1" a="1"/>
  <c r="T185" i="1" s="1"/>
  <c r="T161" i="1" a="1"/>
  <c r="T161" i="1" s="1"/>
  <c r="R184" i="1" a="1"/>
  <c r="R184" i="1" s="1"/>
  <c r="AF34" i="1" a="1"/>
  <c r="AF34" i="1" s="1"/>
  <c r="Z161" i="1" a="1"/>
  <c r="Z161" i="1" s="1"/>
  <c r="Z83" i="1" a="1"/>
  <c r="Z83" i="1" s="1"/>
  <c r="X274" i="1" a="1"/>
  <c r="X274" i="1" s="1"/>
  <c r="X186" i="1" a="1"/>
  <c r="X186" i="1" s="1"/>
  <c r="X162" i="1" a="1"/>
  <c r="X162" i="1" s="1"/>
  <c r="X146" i="1" a="1"/>
  <c r="X146" i="1" s="1"/>
  <c r="X34" i="1" a="1"/>
  <c r="X34" i="1" s="1"/>
  <c r="V185" i="1" a="1"/>
  <c r="V185" i="1" s="1"/>
  <c r="V161" i="1" a="1"/>
  <c r="V161" i="1" s="1"/>
  <c r="T184" i="1" a="1"/>
  <c r="T184" i="1" s="1"/>
  <c r="T160" i="1" a="1"/>
  <c r="T160" i="1" s="1"/>
  <c r="T80" i="1" a="1"/>
  <c r="T80" i="1" s="1"/>
  <c r="AF162" i="1" a="1"/>
  <c r="AF162" i="1" s="1"/>
  <c r="AD185" i="1" a="1"/>
  <c r="AD185" i="1" s="1"/>
  <c r="Z160" i="1" a="1"/>
  <c r="Z160" i="1" s="1"/>
  <c r="Z124" i="1" a="1"/>
  <c r="Z124" i="1" s="1"/>
  <c r="Z115" i="1" a="1"/>
  <c r="Z115" i="1" s="1"/>
  <c r="Z34" i="1" a="1"/>
  <c r="Z34" i="1" s="1"/>
  <c r="X185" i="1" a="1"/>
  <c r="X185" i="1" s="1"/>
  <c r="X161" i="1" a="1"/>
  <c r="X161" i="1" s="1"/>
  <c r="V184" i="1" a="1"/>
  <c r="V184" i="1" s="1"/>
  <c r="V160" i="1" a="1"/>
  <c r="V160" i="1" s="1"/>
  <c r="V80" i="1" a="1"/>
  <c r="V80" i="1" s="1"/>
  <c r="T79" i="1" a="1"/>
  <c r="T79" i="1" s="1"/>
  <c r="T63" i="1" a="1"/>
  <c r="T63" i="1" s="1"/>
  <c r="T39" i="1" a="1"/>
  <c r="T39" i="1" s="1"/>
  <c r="T31" i="1" a="1"/>
  <c r="T31" i="1" s="1"/>
  <c r="T23" i="1" a="1"/>
  <c r="T23" i="1" s="1"/>
  <c r="AB160" i="1" a="1"/>
  <c r="AB160" i="1" s="1"/>
  <c r="Z229" i="1" a="1"/>
  <c r="Z229" i="1" s="1"/>
  <c r="X184" i="1" a="1"/>
  <c r="X184" i="1" s="1"/>
  <c r="X160" i="1" a="1"/>
  <c r="X160" i="1" s="1"/>
  <c r="X80" i="1" a="1"/>
  <c r="X80" i="1" s="1"/>
  <c r="V79" i="1" a="1"/>
  <c r="V79" i="1" s="1"/>
  <c r="V63" i="1" a="1"/>
  <c r="V63" i="1" s="1"/>
  <c r="V39" i="1" a="1"/>
  <c r="V39" i="1" s="1"/>
  <c r="V31" i="1" a="1"/>
  <c r="V31" i="1" s="1"/>
  <c r="V23" i="1" a="1"/>
  <c r="V23" i="1" s="1"/>
  <c r="T270" i="1" a="1"/>
  <c r="T270" i="1" s="1"/>
  <c r="T78" i="1" a="1"/>
  <c r="T78" i="1" s="1"/>
  <c r="T54" i="1" a="1"/>
  <c r="T54" i="1" s="1"/>
  <c r="AH270" i="1" a="1"/>
  <c r="AH270" i="1" s="1"/>
  <c r="AH115" i="1" a="1"/>
  <c r="AH115" i="1" s="1"/>
  <c r="AF146" i="1" a="1"/>
  <c r="AF146" i="1" s="1"/>
  <c r="Z228" i="1" a="1"/>
  <c r="Z228" i="1" s="1"/>
  <c r="Z185" i="1" a="1"/>
  <c r="Z185" i="1" s="1"/>
  <c r="Z80" i="1" a="1"/>
  <c r="Z80" i="1" s="1"/>
  <c r="X79" i="1" a="1"/>
  <c r="X79" i="1" s="1"/>
  <c r="X63" i="1" a="1"/>
  <c r="X63" i="1" s="1"/>
  <c r="X39" i="1" a="1"/>
  <c r="X39" i="1" s="1"/>
  <c r="X31" i="1" a="1"/>
  <c r="X31" i="1" s="1"/>
  <c r="X23" i="1" a="1"/>
  <c r="X23" i="1" s="1"/>
  <c r="V270" i="1" a="1"/>
  <c r="V270" i="1" s="1"/>
  <c r="V78" i="1" a="1"/>
  <c r="V78" i="1" s="1"/>
  <c r="V54" i="1" a="1"/>
  <c r="V54" i="1" s="1"/>
  <c r="T229" i="1" a="1"/>
  <c r="T229" i="1" s="1"/>
  <c r="T77" i="1" a="1"/>
  <c r="T77" i="1" s="1"/>
  <c r="T61" i="1" a="1"/>
  <c r="T61" i="1" s="1"/>
  <c r="T37" i="1" a="1"/>
  <c r="T37" i="1" s="1"/>
  <c r="T29" i="1" a="1"/>
  <c r="T29" i="1" s="1"/>
  <c r="AN335" i="1" a="1"/>
  <c r="AN335" i="1" s="1"/>
  <c r="AN327" i="1" a="1"/>
  <c r="AN327" i="1" s="1"/>
  <c r="AN311" i="1" a="1"/>
  <c r="AN311" i="1" s="1"/>
  <c r="AN299" i="1" a="1"/>
  <c r="AN299" i="1" s="1"/>
  <c r="AN291" i="1" a="1"/>
  <c r="AN291" i="1" s="1"/>
  <c r="AN265" i="1" a="1"/>
  <c r="AN265" i="1" s="1"/>
  <c r="AN279" i="1" a="1"/>
  <c r="AN279" i="1" s="1"/>
  <c r="AN246" i="1" a="1"/>
  <c r="AN246" i="1" s="1"/>
  <c r="AN227" i="1" a="1"/>
  <c r="AN227" i="1" s="1"/>
  <c r="AN214" i="1" a="1"/>
  <c r="AN214" i="1" s="1"/>
  <c r="AN201" i="1" a="1"/>
  <c r="AN201" i="1" s="1"/>
  <c r="AN181" i="1" a="1"/>
  <c r="AN181" i="1" s="1"/>
  <c r="AN175" i="1" a="1"/>
  <c r="AN175" i="1" s="1"/>
  <c r="AN155" i="1" a="1"/>
  <c r="AN155" i="1" s="1"/>
  <c r="AN101" i="1" a="1"/>
  <c r="AN101" i="1" s="1"/>
  <c r="AN52" i="1" a="1"/>
  <c r="AN52" i="1" s="1"/>
  <c r="AN278" i="1" a="1"/>
  <c r="AN278" i="1" s="1"/>
  <c r="AN240" i="1" a="1"/>
  <c r="AN240" i="1" s="1"/>
  <c r="AN286" i="1" a="1"/>
  <c r="AN286" i="1" s="1"/>
  <c r="AN21" i="1" a="1"/>
  <c r="AN21" i="1" s="1"/>
  <c r="AN18" i="1" a="1"/>
  <c r="AN18" i="1" s="1"/>
  <c r="AN134" i="1" a="1"/>
  <c r="AN134" i="1" s="1"/>
  <c r="AN135" i="1" a="1"/>
  <c r="AN135" i="1" s="1"/>
  <c r="AN127" i="1" a="1"/>
  <c r="AN127" i="1" s="1"/>
  <c r="AN119" i="1" a="1"/>
  <c r="AN119" i="1" s="1"/>
  <c r="AN111" i="1" a="1"/>
  <c r="AN111" i="1" s="1"/>
  <c r="AN95" i="1" a="1"/>
  <c r="AN95" i="1" s="1"/>
  <c r="AN79" i="1" a="1"/>
  <c r="AN79" i="1" s="1"/>
  <c r="AN60" i="1" a="1"/>
  <c r="AN60" i="1" s="1"/>
  <c r="AN63" i="1" a="1"/>
  <c r="AN63" i="1" s="1"/>
  <c r="AN55" i="1" a="1"/>
  <c r="AN55" i="1" s="1"/>
  <c r="AN47" i="1" a="1"/>
  <c r="AN47" i="1" s="1"/>
  <c r="AN39" i="1" a="1"/>
  <c r="AN39" i="1" s="1"/>
  <c r="AN31" i="1" a="1"/>
  <c r="AN31" i="1" s="1"/>
  <c r="AN23" i="1" a="1"/>
  <c r="AN23" i="1" s="1"/>
  <c r="AN38" i="1" a="1"/>
  <c r="AN38" i="1" s="1"/>
  <c r="AN50" i="1" a="1"/>
  <c r="AN50" i="1" s="1"/>
  <c r="R50" i="1" a="1"/>
  <c r="R50" i="1" s="1"/>
  <c r="R38" i="1" a="1"/>
  <c r="R38" i="1" s="1"/>
  <c r="R23" i="1" a="1"/>
  <c r="R23" i="1" s="1"/>
  <c r="R31" i="1" a="1"/>
  <c r="R31" i="1" s="1"/>
  <c r="R39" i="1" a="1"/>
  <c r="R39" i="1" s="1"/>
  <c r="R47" i="1" a="1"/>
  <c r="R47" i="1" s="1"/>
  <c r="R55" i="1" a="1"/>
  <c r="R55" i="1" s="1"/>
  <c r="R63" i="1" a="1"/>
  <c r="R63" i="1" s="1"/>
  <c r="R60" i="1" a="1"/>
  <c r="R60" i="1" s="1"/>
  <c r="R79" i="1" a="1"/>
  <c r="R79" i="1" s="1"/>
  <c r="R95" i="1" a="1"/>
  <c r="R95" i="1" s="1"/>
  <c r="R111" i="1" a="1"/>
  <c r="R111" i="1" s="1"/>
  <c r="R119" i="1" a="1"/>
  <c r="R119" i="1" s="1"/>
  <c r="R127" i="1" a="1"/>
  <c r="R127" i="1" s="1"/>
  <c r="R135" i="1" a="1"/>
  <c r="R135" i="1" s="1"/>
  <c r="R134" i="1" a="1"/>
  <c r="R134" i="1" s="1"/>
  <c r="R18" i="1" a="1"/>
  <c r="R18" i="1" s="1"/>
  <c r="R21" i="1" a="1"/>
  <c r="R21" i="1" s="1"/>
  <c r="R286" i="1" a="1"/>
  <c r="R286" i="1" s="1"/>
  <c r="R185" i="1" a="1"/>
  <c r="R185" i="1" s="1"/>
  <c r="R194" i="1" a="1"/>
  <c r="R194" i="1" s="1"/>
  <c r="R97" i="1" a="1"/>
  <c r="R97" i="1" s="1"/>
  <c r="R140" i="1" a="1"/>
  <c r="R140" i="1" s="1"/>
  <c r="R173" i="1" a="1"/>
  <c r="R173" i="1" s="1"/>
  <c r="R180" i="1" a="1"/>
  <c r="R180" i="1" s="1"/>
  <c r="R201" i="1" a="1"/>
  <c r="R201" i="1" s="1"/>
  <c r="R222" i="1" a="1"/>
  <c r="R222" i="1" s="1"/>
  <c r="R243" i="1" a="1"/>
  <c r="R243" i="1" s="1"/>
  <c r="R270" i="1" a="1"/>
  <c r="R270" i="1" s="1"/>
  <c r="R260" i="1" a="1"/>
  <c r="R260" i="1" s="1"/>
  <c r="V182" i="2" a="1"/>
  <c r="V182" i="2" s="1"/>
  <c r="R182" i="2" a="1"/>
  <c r="R182" i="2" s="1"/>
  <c r="T182" i="2" a="1"/>
  <c r="T182" i="2" s="1"/>
  <c r="X182" i="2" a="1"/>
  <c r="X182" i="2" s="1"/>
  <c r="AD182" i="2" a="1"/>
  <c r="AD182" i="2" s="1"/>
  <c r="Z182" i="2" a="1"/>
  <c r="Z182" i="2" s="1"/>
  <c r="AB182" i="2" a="1"/>
  <c r="AB182" i="2" s="1"/>
  <c r="AF182" i="2" a="1"/>
  <c r="AF182" i="2" s="1"/>
  <c r="AH182" i="2" a="1"/>
  <c r="AH182" i="2" s="1"/>
  <c r="AJ182" i="2" a="1"/>
  <c r="AJ182" i="2" s="1"/>
  <c r="AN182" i="2" a="1"/>
  <c r="AN182" i="2" s="1"/>
  <c r="AL182" i="2" a="1"/>
  <c r="AL182" i="2" s="1"/>
  <c r="AJ132" i="1" a="1"/>
  <c r="AJ132" i="1" s="1"/>
  <c r="AL132" i="1" a="1"/>
  <c r="AL132" i="1" s="1"/>
  <c r="AJ74" i="1" a="1"/>
  <c r="AJ74" i="1" s="1"/>
  <c r="AL74" i="1" a="1"/>
  <c r="AL74" i="1" s="1"/>
  <c r="AH74" i="1" a="1"/>
  <c r="AH74" i="1" s="1"/>
  <c r="AB132" i="1" a="1"/>
  <c r="AB132" i="1" s="1"/>
  <c r="AD132" i="1" a="1"/>
  <c r="AD132" i="1" s="1"/>
  <c r="AF132" i="1" a="1"/>
  <c r="AF132" i="1" s="1"/>
  <c r="AB74" i="1" a="1"/>
  <c r="AB74" i="1" s="1"/>
  <c r="AH132" i="1" a="1"/>
  <c r="AH132" i="1" s="1"/>
  <c r="AD74" i="1" a="1"/>
  <c r="AD74" i="1" s="1"/>
  <c r="T132" i="1" a="1"/>
  <c r="T132" i="1" s="1"/>
  <c r="AF74" i="1" a="1"/>
  <c r="AF74" i="1" s="1"/>
  <c r="V132" i="1" a="1"/>
  <c r="V132" i="1" s="1"/>
  <c r="X132" i="1" a="1"/>
  <c r="X132" i="1" s="1"/>
  <c r="T74" i="1" a="1"/>
  <c r="T74" i="1" s="1"/>
  <c r="V74" i="1" a="1"/>
  <c r="V74" i="1" s="1"/>
  <c r="X74" i="1" a="1"/>
  <c r="X74" i="1" s="1"/>
  <c r="Z74" i="1" a="1"/>
  <c r="Z74" i="1" s="1"/>
  <c r="Z132" i="1" a="1"/>
  <c r="Z132" i="1" s="1"/>
  <c r="AN334" i="1" a="1"/>
  <c r="AN334" i="1" s="1"/>
  <c r="AN298" i="1" a="1"/>
  <c r="AN298" i="1" s="1"/>
  <c r="AN290" i="1" a="1"/>
  <c r="AN290" i="1" s="1"/>
  <c r="AN226" i="1" a="1"/>
  <c r="AN226" i="1" s="1"/>
  <c r="AN213" i="1" a="1"/>
  <c r="AN213" i="1" s="1"/>
  <c r="AN193" i="1" a="1"/>
  <c r="AN193" i="1" s="1"/>
  <c r="AN180" i="1" a="1"/>
  <c r="AN180" i="1" s="1"/>
  <c r="AN174" i="1" a="1"/>
  <c r="AN174" i="1" s="1"/>
  <c r="AN148" i="1" a="1"/>
  <c r="AN148" i="1" s="1"/>
  <c r="AN100" i="1" a="1"/>
  <c r="AN100" i="1" s="1"/>
  <c r="AN285" i="1" a="1"/>
  <c r="AN285" i="1" s="1"/>
  <c r="AN242" i="1" a="1"/>
  <c r="AN242" i="1" s="1"/>
  <c r="AN27" i="1" a="1"/>
  <c r="AN27" i="1" s="1"/>
  <c r="AN284" i="1" a="1"/>
  <c r="AN284" i="1" s="1"/>
  <c r="AN20" i="1" a="1"/>
  <c r="AN20" i="1" s="1"/>
  <c r="AN58" i="1" a="1"/>
  <c r="AN58" i="1" s="1"/>
  <c r="AN220" i="1" a="1"/>
  <c r="AN220" i="1" s="1"/>
  <c r="AN72" i="1" a="1"/>
  <c r="AN72" i="1" s="1"/>
  <c r="AN126" i="1" a="1"/>
  <c r="AN126" i="1" s="1"/>
  <c r="AN118" i="1" a="1"/>
  <c r="AN118" i="1" s="1"/>
  <c r="AN110" i="1" a="1"/>
  <c r="AN110" i="1" s="1"/>
  <c r="AN102" i="1" a="1"/>
  <c r="AN102" i="1" s="1"/>
  <c r="AN78" i="1" a="1"/>
  <c r="AN78" i="1" s="1"/>
  <c r="AN361" i="1" a="1"/>
  <c r="AN361" i="1" s="1"/>
  <c r="AN54" i="1" a="1"/>
  <c r="AN54" i="1" s="1"/>
  <c r="AN46" i="1" a="1"/>
  <c r="AN46" i="1" s="1"/>
  <c r="AN337" i="1" a="1"/>
  <c r="AN337" i="1" s="1"/>
  <c r="AN30" i="1" a="1"/>
  <c r="AN30" i="1" s="1"/>
  <c r="AN22" i="1" a="1"/>
  <c r="AN22" i="1" s="1"/>
  <c r="AN280" i="1" a="1"/>
  <c r="AN280" i="1" s="1"/>
  <c r="AN24" i="1" a="1"/>
  <c r="AN24" i="1" s="1"/>
  <c r="R8" i="1" a="1"/>
  <c r="R8" i="1" s="1"/>
  <c r="R48" i="1" a="1"/>
  <c r="R48" i="1" s="1"/>
  <c r="R206" i="1" a="1"/>
  <c r="R206" i="1" s="1"/>
  <c r="R32" i="1" a="1"/>
  <c r="R32" i="1" s="1"/>
  <c r="R40" i="1" a="1"/>
  <c r="R40" i="1" s="1"/>
  <c r="R167" i="1" a="1"/>
  <c r="R167" i="1" s="1"/>
  <c r="R359" i="1" a="1"/>
  <c r="R359" i="1" s="1"/>
  <c r="R53" i="1" a="1"/>
  <c r="R53" i="1" s="1"/>
  <c r="R62" i="1" a="1"/>
  <c r="R62" i="1" s="1"/>
  <c r="R80" i="1" a="1"/>
  <c r="R80" i="1" s="1"/>
  <c r="R14" i="1" a="1"/>
  <c r="R14" i="1" s="1"/>
  <c r="R112" i="1" a="1"/>
  <c r="R112" i="1" s="1"/>
  <c r="R120" i="1" a="1"/>
  <c r="R120" i="1" s="1"/>
  <c r="R128" i="1" a="1"/>
  <c r="R128" i="1" s="1"/>
  <c r="R207" i="1" a="1"/>
  <c r="R207" i="1" s="1"/>
  <c r="R141" i="1" a="1"/>
  <c r="R141" i="1" s="1"/>
  <c r="R160" i="1" a="1"/>
  <c r="R160" i="1" s="1"/>
  <c r="R223" i="1" a="1"/>
  <c r="R223" i="1" s="1"/>
  <c r="R288" i="1" a="1"/>
  <c r="R288" i="1" s="1"/>
  <c r="R186" i="1" a="1"/>
  <c r="R186" i="1" s="1"/>
  <c r="R98" i="1" a="1"/>
  <c r="R98" i="1" s="1"/>
  <c r="R147" i="1" a="1"/>
  <c r="R147" i="1" s="1"/>
  <c r="R174" i="1" a="1"/>
  <c r="R174" i="1" s="1"/>
  <c r="R181" i="1" a="1"/>
  <c r="R181" i="1" s="1"/>
  <c r="R203" i="1" a="1"/>
  <c r="R203" i="1" s="1"/>
  <c r="R251" i="1" a="1"/>
  <c r="R251" i="1" s="1"/>
  <c r="R245" i="1" a="1"/>
  <c r="R245" i="1" s="1"/>
  <c r="R261" i="1" a="1"/>
  <c r="R261" i="1" s="1"/>
  <c r="R64" i="2" a="1"/>
  <c r="R64" i="2" s="1"/>
  <c r="R180" i="2" a="1"/>
  <c r="R180" i="2" s="1"/>
  <c r="R181" i="2" a="1"/>
  <c r="R181" i="2" s="1"/>
  <c r="T110" i="2" a="1"/>
  <c r="T110" i="2" s="1"/>
  <c r="T180" i="2" a="1"/>
  <c r="T180" i="2" s="1"/>
  <c r="T181" i="2" a="1"/>
  <c r="T181" i="2" s="1"/>
  <c r="R49" i="2" a="1"/>
  <c r="R49" i="2" s="1"/>
  <c r="R87" i="2" a="1"/>
  <c r="R87" i="2" s="1"/>
  <c r="T164" i="2" a="1"/>
  <c r="T164" i="2" s="1"/>
  <c r="T87" i="2" a="1"/>
  <c r="T87" i="2" s="1"/>
  <c r="R374" i="2" a="1"/>
  <c r="R374" i="2" s="1"/>
  <c r="R88" i="2" a="1"/>
  <c r="R88" i="2" s="1"/>
  <c r="R144" i="2" a="1"/>
  <c r="R144" i="2" s="1"/>
  <c r="R145" i="2" a="1"/>
  <c r="R145" i="2" s="1"/>
  <c r="T163" i="2" a="1"/>
  <c r="T163" i="2" s="1"/>
  <c r="T68" i="2" a="1"/>
  <c r="T68" i="2" s="1"/>
  <c r="T145" i="2" a="1"/>
  <c r="T145" i="2" s="1"/>
  <c r="T374" i="2" a="1"/>
  <c r="T374" i="2" s="1"/>
  <c r="R68" i="2" a="1"/>
  <c r="R68" i="2" s="1"/>
  <c r="R164" i="2" a="1"/>
  <c r="R164" i="2" s="1"/>
  <c r="T88" i="2" a="1"/>
  <c r="T88" i="2" s="1"/>
  <c r="V181" i="2" a="1"/>
  <c r="V181" i="2" s="1"/>
  <c r="V180" i="2" a="1"/>
  <c r="V180" i="2" s="1"/>
  <c r="V64" i="2" a="1"/>
  <c r="V64" i="2" s="1"/>
  <c r="R110" i="2" a="1"/>
  <c r="R110" i="2" s="1"/>
  <c r="R111" i="2" a="1"/>
  <c r="R111" i="2" s="1"/>
  <c r="T64" i="2" a="1"/>
  <c r="T64" i="2" s="1"/>
  <c r="V164" i="2" a="1"/>
  <c r="V164" i="2" s="1"/>
  <c r="V46" i="2" a="1"/>
  <c r="V46" i="2" s="1"/>
  <c r="T49" i="2" a="1"/>
  <c r="T49" i="2" s="1"/>
  <c r="V163" i="2" a="1"/>
  <c r="V163" i="2" s="1"/>
  <c r="T46" i="2" a="1"/>
  <c r="T46" i="2" s="1"/>
  <c r="V162" i="2" a="1"/>
  <c r="V162" i="2" s="1"/>
  <c r="V111" i="2" a="1"/>
  <c r="V111" i="2" s="1"/>
  <c r="V110" i="2" a="1"/>
  <c r="V110" i="2" s="1"/>
  <c r="R162" i="2" a="1"/>
  <c r="R162" i="2" s="1"/>
  <c r="T144" i="2" a="1"/>
  <c r="T144" i="2" s="1"/>
  <c r="V87" i="2" a="1"/>
  <c r="V87" i="2" s="1"/>
  <c r="V49" i="2" a="1"/>
  <c r="V49" i="2" s="1"/>
  <c r="R46" i="2" a="1"/>
  <c r="R46" i="2" s="1"/>
  <c r="R163" i="2" a="1"/>
  <c r="R163" i="2" s="1"/>
  <c r="T111" i="2" a="1"/>
  <c r="T111" i="2" s="1"/>
  <c r="V68" i="2" a="1"/>
  <c r="V68" i="2" s="1"/>
  <c r="X162" i="2" a="1"/>
  <c r="X162" i="2" s="1"/>
  <c r="X111" i="2" a="1"/>
  <c r="X111" i="2" s="1"/>
  <c r="X110" i="2" a="1"/>
  <c r="X110" i="2" s="1"/>
  <c r="Z145" i="2" a="1"/>
  <c r="Z145" i="2" s="1"/>
  <c r="Z144" i="2" a="1"/>
  <c r="Z144" i="2" s="1"/>
  <c r="Z88" i="2" a="1"/>
  <c r="Z88" i="2" s="1"/>
  <c r="Z374" i="2" a="1"/>
  <c r="Z374" i="2" s="1"/>
  <c r="X145" i="2" a="1"/>
  <c r="X145" i="2" s="1"/>
  <c r="X144" i="2" a="1"/>
  <c r="X144" i="2" s="1"/>
  <c r="X88" i="2" a="1"/>
  <c r="X88" i="2" s="1"/>
  <c r="X374" i="2" a="1"/>
  <c r="X374" i="2" s="1"/>
  <c r="Z87" i="2" a="1"/>
  <c r="Z87" i="2" s="1"/>
  <c r="Z49" i="2" a="1"/>
  <c r="Z49" i="2" s="1"/>
  <c r="V88" i="2" a="1"/>
  <c r="V88" i="2" s="1"/>
  <c r="X87" i="2" a="1"/>
  <c r="X87" i="2" s="1"/>
  <c r="X49" i="2" a="1"/>
  <c r="X49" i="2" s="1"/>
  <c r="Z68" i="2" a="1"/>
  <c r="Z68" i="2" s="1"/>
  <c r="V145" i="2" a="1"/>
  <c r="V145" i="2" s="1"/>
  <c r="X68" i="2" a="1"/>
  <c r="X68" i="2" s="1"/>
  <c r="Z180" i="2" a="1"/>
  <c r="Z180" i="2" s="1"/>
  <c r="Z64" i="2" a="1"/>
  <c r="Z64" i="2" s="1"/>
  <c r="T162" i="2" a="1"/>
  <c r="T162" i="2" s="1"/>
  <c r="V144" i="2" a="1"/>
  <c r="V144" i="2" s="1"/>
  <c r="X181" i="2" a="1"/>
  <c r="X181" i="2" s="1"/>
  <c r="X180" i="2" a="1"/>
  <c r="X180" i="2" s="1"/>
  <c r="X64" i="2" a="1"/>
  <c r="X64" i="2" s="1"/>
  <c r="Z164" i="2" a="1"/>
  <c r="Z164" i="2" s="1"/>
  <c r="V374" i="2" a="1"/>
  <c r="V374" i="2" s="1"/>
  <c r="X164" i="2" a="1"/>
  <c r="X164" i="2" s="1"/>
  <c r="X46" i="2" a="1"/>
  <c r="X46" i="2" s="1"/>
  <c r="Z163" i="2" a="1"/>
  <c r="Z163" i="2" s="1"/>
  <c r="X163" i="2" a="1"/>
  <c r="X163" i="2" s="1"/>
  <c r="Z162" i="2" a="1"/>
  <c r="Z162" i="2" s="1"/>
  <c r="Z111" i="2" a="1"/>
  <c r="Z111" i="2" s="1"/>
  <c r="Z110" i="2" a="1"/>
  <c r="Z110" i="2" s="1"/>
  <c r="AB145" i="2" a="1"/>
  <c r="AB145" i="2" s="1"/>
  <c r="AB144" i="2" a="1"/>
  <c r="AB144" i="2" s="1"/>
  <c r="AB88" i="2" a="1"/>
  <c r="AB88" i="2" s="1"/>
  <c r="AB374" i="2" a="1"/>
  <c r="AB374" i="2" s="1"/>
  <c r="AD87" i="2" a="1"/>
  <c r="AD87" i="2" s="1"/>
  <c r="AD49" i="2" a="1"/>
  <c r="AD49" i="2" s="1"/>
  <c r="AB87" i="2" a="1"/>
  <c r="AB87" i="2" s="1"/>
  <c r="AB49" i="2" a="1"/>
  <c r="AB49" i="2" s="1"/>
  <c r="AD68" i="2" a="1"/>
  <c r="AD68" i="2" s="1"/>
  <c r="AB68" i="2" a="1"/>
  <c r="AB68" i="2" s="1"/>
  <c r="AD181" i="2" a="1"/>
  <c r="AD181" i="2" s="1"/>
  <c r="AD180" i="2" a="1"/>
  <c r="AD180" i="2" s="1"/>
  <c r="AB181" i="2" a="1"/>
  <c r="AB181" i="2" s="1"/>
  <c r="AB180" i="2" a="1"/>
  <c r="AB180" i="2" s="1"/>
  <c r="AB64" i="2" a="1"/>
  <c r="AB64" i="2" s="1"/>
  <c r="AD164" i="2" a="1"/>
  <c r="AD164" i="2" s="1"/>
  <c r="AD46" i="2" a="1"/>
  <c r="AD46" i="2" s="1"/>
  <c r="AB164" i="2" a="1"/>
  <c r="AB164" i="2" s="1"/>
  <c r="AB46" i="2" a="1"/>
  <c r="AB46" i="2" s="1"/>
  <c r="AD163" i="2" a="1"/>
  <c r="AD163" i="2" s="1"/>
  <c r="Z46" i="2" a="1"/>
  <c r="Z46" i="2" s="1"/>
  <c r="AB163" i="2" a="1"/>
  <c r="AB163" i="2" s="1"/>
  <c r="AD162" i="2" a="1"/>
  <c r="AD162" i="2" s="1"/>
  <c r="AD111" i="2" a="1"/>
  <c r="AD111" i="2" s="1"/>
  <c r="AD110" i="2" a="1"/>
  <c r="AD110" i="2" s="1"/>
  <c r="AD64" i="2" a="1"/>
  <c r="AD64" i="2" s="1"/>
  <c r="AF181" i="2" a="1"/>
  <c r="AF181" i="2" s="1"/>
  <c r="AF180" i="2" a="1"/>
  <c r="AF180" i="2" s="1"/>
  <c r="AF64" i="2" a="1"/>
  <c r="AF64" i="2" s="1"/>
  <c r="AH164" i="2" a="1"/>
  <c r="AH164" i="2" s="1"/>
  <c r="AF164" i="2" a="1"/>
  <c r="AF164" i="2" s="1"/>
  <c r="AF46" i="2" a="1"/>
  <c r="AF46" i="2" s="1"/>
  <c r="AH163" i="2" a="1"/>
  <c r="AH163" i="2" s="1"/>
  <c r="AB111" i="2" a="1"/>
  <c r="AB111" i="2" s="1"/>
  <c r="AD145" i="2" a="1"/>
  <c r="AD145" i="2" s="1"/>
  <c r="AF163" i="2" a="1"/>
  <c r="AF163" i="2" s="1"/>
  <c r="AD144" i="2" a="1"/>
  <c r="AD144" i="2" s="1"/>
  <c r="AH162" i="2" a="1"/>
  <c r="AH162" i="2" s="1"/>
  <c r="AH111" i="2" a="1"/>
  <c r="AH111" i="2" s="1"/>
  <c r="AH110" i="2" a="1"/>
  <c r="AH110" i="2" s="1"/>
  <c r="AB110" i="2" a="1"/>
  <c r="AB110" i="2" s="1"/>
  <c r="AF162" i="2" a="1"/>
  <c r="AF162" i="2" s="1"/>
  <c r="AF111" i="2" a="1"/>
  <c r="AF111" i="2" s="1"/>
  <c r="AF110" i="2" a="1"/>
  <c r="AF110" i="2" s="1"/>
  <c r="AB162" i="2" a="1"/>
  <c r="AB162" i="2" s="1"/>
  <c r="AF145" i="2" a="1"/>
  <c r="AF145" i="2" s="1"/>
  <c r="AF144" i="2" a="1"/>
  <c r="AF144" i="2" s="1"/>
  <c r="AF88" i="2" a="1"/>
  <c r="AF88" i="2" s="1"/>
  <c r="AF374" i="2" a="1"/>
  <c r="AF374" i="2" s="1"/>
  <c r="AD374" i="2" a="1"/>
  <c r="AD374" i="2" s="1"/>
  <c r="AF87" i="2" a="1"/>
  <c r="AF87" i="2" s="1"/>
  <c r="AF49" i="2" a="1"/>
  <c r="AF49" i="2" s="1"/>
  <c r="AD88" i="2" a="1"/>
  <c r="AD88" i="2" s="1"/>
  <c r="AF68" i="2" a="1"/>
  <c r="AF68" i="2" s="1"/>
  <c r="AH181" i="2" a="1"/>
  <c r="AH181" i="2" s="1"/>
  <c r="AH180" i="2" a="1"/>
  <c r="AH180" i="2" s="1"/>
  <c r="AH64" i="2" a="1"/>
  <c r="AH64" i="2" s="1"/>
  <c r="AH87" i="2" a="1"/>
  <c r="AH87" i="2" s="1"/>
  <c r="AH46" i="2" a="1"/>
  <c r="AH46" i="2" s="1"/>
  <c r="AH144" i="2" a="1"/>
  <c r="AH144" i="2" s="1"/>
  <c r="AH68" i="2" a="1"/>
  <c r="AH68" i="2" s="1"/>
  <c r="AJ162" i="2" a="1"/>
  <c r="AJ162" i="2" s="1"/>
  <c r="AJ111" i="2" a="1"/>
  <c r="AJ111" i="2" s="1"/>
  <c r="AJ110" i="2" a="1"/>
  <c r="AJ110" i="2" s="1"/>
  <c r="AJ145" i="2" a="1"/>
  <c r="AJ145" i="2" s="1"/>
  <c r="AJ144" i="2" a="1"/>
  <c r="AJ144" i="2" s="1"/>
  <c r="AJ88" i="2" a="1"/>
  <c r="AJ88" i="2" s="1"/>
  <c r="AJ374" i="2" a="1"/>
  <c r="AJ374" i="2" s="1"/>
  <c r="AJ87" i="2" a="1"/>
  <c r="AJ87" i="2" s="1"/>
  <c r="AJ49" i="2" a="1"/>
  <c r="AJ49" i="2" s="1"/>
  <c r="AJ68" i="2" a="1"/>
  <c r="AJ68" i="2" s="1"/>
  <c r="AH374" i="2" a="1"/>
  <c r="AH374" i="2" s="1"/>
  <c r="AJ181" i="2" a="1"/>
  <c r="AJ181" i="2" s="1"/>
  <c r="AJ180" i="2" a="1"/>
  <c r="AJ180" i="2" s="1"/>
  <c r="AJ64" i="2" a="1"/>
  <c r="AJ64" i="2" s="1"/>
  <c r="AH145" i="2" a="1"/>
  <c r="AH145" i="2" s="1"/>
  <c r="AH49" i="2" a="1"/>
  <c r="AH49" i="2" s="1"/>
  <c r="AJ164" i="2" a="1"/>
  <c r="AJ164" i="2" s="1"/>
  <c r="AJ46" i="2" a="1"/>
  <c r="AJ46" i="2" s="1"/>
  <c r="AL163" i="2" a="1"/>
  <c r="AL163" i="2" s="1"/>
  <c r="AH88" i="2" a="1"/>
  <c r="AH88" i="2" s="1"/>
  <c r="AJ163" i="2" a="1"/>
  <c r="AJ163" i="2" s="1"/>
  <c r="AL145" i="2" a="1"/>
  <c r="AL145" i="2" s="1"/>
  <c r="AN162" i="2" a="1"/>
  <c r="AN162" i="2" s="1"/>
  <c r="AN111" i="2" a="1"/>
  <c r="AN111" i="2" s="1"/>
  <c r="AN110" i="2" a="1"/>
  <c r="AN110" i="2" s="1"/>
  <c r="AN145" i="2" a="1"/>
  <c r="AN145" i="2" s="1"/>
  <c r="AN144" i="2" a="1"/>
  <c r="AN144" i="2" s="1"/>
  <c r="AN88" i="2" a="1"/>
  <c r="AN88" i="2" s="1"/>
  <c r="AN374" i="2" a="1"/>
  <c r="AN374" i="2" s="1"/>
  <c r="AL110" i="2" a="1"/>
  <c r="AL110" i="2" s="1"/>
  <c r="AL374" i="2" a="1"/>
  <c r="AL374" i="2" s="1"/>
  <c r="AN87" i="2" a="1"/>
  <c r="AN87" i="2" s="1"/>
  <c r="AN49" i="2" a="1"/>
  <c r="AN49" i="2" s="1"/>
  <c r="AL88" i="2" a="1"/>
  <c r="AL88" i="2" s="1"/>
  <c r="AL49" i="2" a="1"/>
  <c r="AL49" i="2" s="1"/>
  <c r="AN68" i="2" a="1"/>
  <c r="AN68" i="2" s="1"/>
  <c r="AL180" i="2" a="1"/>
  <c r="AL180" i="2" s="1"/>
  <c r="AL111" i="2" a="1"/>
  <c r="AL111" i="2" s="1"/>
  <c r="AL87" i="2" a="1"/>
  <c r="AL87" i="2" s="1"/>
  <c r="AN181" i="2" a="1"/>
  <c r="AN181" i="2" s="1"/>
  <c r="AN180" i="2" a="1"/>
  <c r="AN180" i="2" s="1"/>
  <c r="AN64" i="2" a="1"/>
  <c r="AN64" i="2" s="1"/>
  <c r="AL181" i="2" a="1"/>
  <c r="AL181" i="2" s="1"/>
  <c r="AL164" i="2" a="1"/>
  <c r="AL164" i="2" s="1"/>
  <c r="AL68" i="2" a="1"/>
  <c r="AL68" i="2" s="1"/>
  <c r="AN164" i="2" a="1"/>
  <c r="AN164" i="2" s="1"/>
  <c r="AN46" i="2" a="1"/>
  <c r="AN46" i="2" s="1"/>
  <c r="AL64" i="2" a="1"/>
  <c r="AL64" i="2" s="1"/>
  <c r="AL46" i="2" a="1"/>
  <c r="AL46" i="2" s="1"/>
  <c r="AN163" i="2" a="1"/>
  <c r="AN163" i="2" s="1"/>
  <c r="AL162" i="2" a="1"/>
  <c r="AL162" i="2" s="1"/>
  <c r="AL144" i="2" a="1"/>
  <c r="AL144" i="2" s="1"/>
  <c r="AN308" i="1" a="1"/>
  <c r="AN308" i="1" s="1"/>
  <c r="AN264" i="1" a="1"/>
  <c r="AN264" i="1" s="1"/>
  <c r="AN333" i="1" a="1"/>
  <c r="AN333" i="1" s="1"/>
  <c r="AN322" i="1" a="1"/>
  <c r="AN322" i="1" s="1"/>
  <c r="AN307" i="1" a="1"/>
  <c r="AN307" i="1" s="1"/>
  <c r="AN309" i="1" a="1"/>
  <c r="AN309" i="1" s="1"/>
  <c r="AN297" i="1" a="1"/>
  <c r="AN297" i="1" s="1"/>
  <c r="AN289" i="1" a="1"/>
  <c r="AN289" i="1" s="1"/>
  <c r="AN263" i="1" a="1"/>
  <c r="AN263" i="1" s="1"/>
  <c r="AN256" i="1" a="1"/>
  <c r="AN256" i="1" s="1"/>
  <c r="AN253" i="1" a="1"/>
  <c r="AN253" i="1" s="1"/>
  <c r="AN245" i="1" a="1"/>
  <c r="AN245" i="1" s="1"/>
  <c r="AN225" i="1" a="1"/>
  <c r="AN225" i="1" s="1"/>
  <c r="AN212" i="1" a="1"/>
  <c r="AN212" i="1" s="1"/>
  <c r="AN192" i="1" a="1"/>
  <c r="AN192" i="1" s="1"/>
  <c r="AN229" i="1" a="1"/>
  <c r="AN229" i="1" s="1"/>
  <c r="AN173" i="1" a="1"/>
  <c r="AN173" i="1" s="1"/>
  <c r="AN147" i="1" a="1"/>
  <c r="AN147" i="1" s="1"/>
  <c r="AN99" i="1" a="1"/>
  <c r="AN99" i="1" s="1"/>
  <c r="AN315" i="1" a="1"/>
  <c r="AN315" i="1" s="1"/>
  <c r="AN241" i="1" a="1"/>
  <c r="AN241" i="1" s="1"/>
  <c r="AN239" i="1" a="1"/>
  <c r="AN239" i="1" s="1"/>
  <c r="AN283" i="1" a="1"/>
  <c r="AN283" i="1" s="1"/>
  <c r="AN19" i="1" a="1"/>
  <c r="AN19" i="1" s="1"/>
  <c r="AN57" i="1" a="1"/>
  <c r="AN57" i="1" s="1"/>
  <c r="AN133" i="1" a="1"/>
  <c r="AN133" i="1" s="1"/>
  <c r="AN131" i="1" a="1"/>
  <c r="AN131" i="1" s="1"/>
  <c r="AN363" i="1" a="1"/>
  <c r="AN363" i="1" s="1"/>
  <c r="AN125" i="1" a="1"/>
  <c r="AN125" i="1" s="1"/>
  <c r="AN117" i="1" a="1"/>
  <c r="AN117" i="1" s="1"/>
  <c r="AN109" i="1" a="1"/>
  <c r="AN109" i="1" s="1"/>
  <c r="AN6" i="1" a="1"/>
  <c r="AN6" i="1" s="1"/>
  <c r="AN93" i="1" a="1"/>
  <c r="AN93" i="1" s="1"/>
  <c r="AN77" i="1" a="1"/>
  <c r="AN77" i="1" s="1"/>
  <c r="AN61" i="1" a="1"/>
  <c r="AN61" i="1" s="1"/>
  <c r="AN183" i="1" a="1"/>
  <c r="AN183" i="1" s="1"/>
  <c r="AN37" i="1" a="1"/>
  <c r="AN37" i="1" s="1"/>
  <c r="AN29" i="1" a="1"/>
  <c r="AN29" i="1" s="1"/>
  <c r="AN200" i="1" a="1"/>
  <c r="AN200" i="1" s="1"/>
  <c r="AN149" i="1" a="1"/>
  <c r="AN149" i="1" s="1"/>
  <c r="AN275" i="1" a="1"/>
  <c r="AN275" i="1" s="1"/>
  <c r="R9" i="1" a="1"/>
  <c r="R9" i="1" s="1"/>
  <c r="R65" i="1" a="1"/>
  <c r="R65" i="1" s="1"/>
  <c r="R25" i="1" a="1"/>
  <c r="R25" i="1" s="1"/>
  <c r="R33" i="1" a="1"/>
  <c r="R33" i="1" s="1"/>
  <c r="R41" i="1" a="1"/>
  <c r="R41" i="1" s="1"/>
  <c r="R49" i="1" a="1"/>
  <c r="R49" i="1" s="1"/>
  <c r="R59" i="1" a="1"/>
  <c r="R59" i="1" s="1"/>
  <c r="R81" i="1" a="1"/>
  <c r="R81" i="1" s="1"/>
  <c r="R15" i="1" a="1"/>
  <c r="R15" i="1" s="1"/>
  <c r="R113" i="1" a="1"/>
  <c r="R113" i="1" s="1"/>
  <c r="R121" i="1" a="1"/>
  <c r="R121" i="1" s="1"/>
  <c r="R129" i="1" a="1"/>
  <c r="R129" i="1" s="1"/>
  <c r="R208" i="1" a="1"/>
  <c r="R208" i="1" s="1"/>
  <c r="R151" i="1" a="1"/>
  <c r="R151" i="1" s="1"/>
  <c r="R161" i="1" a="1"/>
  <c r="R161" i="1" s="1"/>
  <c r="R230" i="1" a="1"/>
  <c r="R230" i="1" s="1"/>
  <c r="R323" i="1" a="1"/>
  <c r="R323" i="1" s="1"/>
  <c r="R187" i="1" a="1"/>
  <c r="R187" i="1" s="1"/>
  <c r="R136" i="1" a="1"/>
  <c r="R136" i="1" s="1"/>
  <c r="R99" i="1" a="1"/>
  <c r="R99" i="1" s="1"/>
  <c r="R148" i="1" a="1"/>
  <c r="R148" i="1" s="1"/>
  <c r="R175" i="1" a="1"/>
  <c r="R175" i="1" s="1"/>
  <c r="R378" i="1" a="1"/>
  <c r="R378" i="1" s="1"/>
  <c r="R204" i="1" a="1"/>
  <c r="R204" i="1" s="1"/>
  <c r="R224" i="1" a="1"/>
  <c r="R224" i="1" s="1"/>
  <c r="R264" i="1" a="1"/>
  <c r="R264" i="1" s="1"/>
  <c r="AN257" i="1" a="1"/>
  <c r="AN257" i="1" s="1"/>
  <c r="R281" i="2" a="1"/>
  <c r="R281" i="2" s="1"/>
  <c r="R13" i="2" a="1"/>
  <c r="R13" i="2" s="1"/>
  <c r="R45" i="2" a="1"/>
  <c r="R45" i="2" s="1"/>
  <c r="T281" i="2" a="1"/>
  <c r="T281" i="2" s="1"/>
  <c r="V45" i="2" a="1"/>
  <c r="V45" i="2" s="1"/>
  <c r="V13" i="2" a="1"/>
  <c r="V13" i="2" s="1"/>
  <c r="T45" i="2" a="1"/>
  <c r="T45" i="2" s="1"/>
  <c r="T13" i="2" a="1"/>
  <c r="T13" i="2" s="1"/>
  <c r="V281" i="2" a="1"/>
  <c r="V281" i="2" s="1"/>
  <c r="Z281" i="2" a="1"/>
  <c r="Z281" i="2" s="1"/>
  <c r="X281" i="2" a="1"/>
  <c r="X281" i="2" s="1"/>
  <c r="X45" i="2" a="1"/>
  <c r="X45" i="2" s="1"/>
  <c r="X13" i="2" a="1"/>
  <c r="X13" i="2" s="1"/>
  <c r="Z45" i="2" a="1"/>
  <c r="Z45" i="2" s="1"/>
  <c r="AD281" i="2" a="1"/>
  <c r="AD281" i="2" s="1"/>
  <c r="Z13" i="2" a="1"/>
  <c r="Z13" i="2" s="1"/>
  <c r="AB281" i="2" a="1"/>
  <c r="AB281" i="2" s="1"/>
  <c r="AB45" i="2" a="1"/>
  <c r="AB45" i="2" s="1"/>
  <c r="AB13" i="2" a="1"/>
  <c r="AB13" i="2" s="1"/>
  <c r="AF45" i="2" a="1"/>
  <c r="AF45" i="2" s="1"/>
  <c r="AF13" i="2" a="1"/>
  <c r="AF13" i="2" s="1"/>
  <c r="AD45" i="2" a="1"/>
  <c r="AD45" i="2" s="1"/>
  <c r="AD13" i="2" a="1"/>
  <c r="AD13" i="2" s="1"/>
  <c r="AF281" i="2" a="1"/>
  <c r="AF281" i="2" s="1"/>
  <c r="AH45" i="2" a="1"/>
  <c r="AH45" i="2" s="1"/>
  <c r="AH13" i="2" a="1"/>
  <c r="AH13" i="2" s="1"/>
  <c r="AJ281" i="2" a="1"/>
  <c r="AJ281" i="2" s="1"/>
  <c r="AH281" i="2" a="1"/>
  <c r="AH281" i="2" s="1"/>
  <c r="AL45" i="2" a="1"/>
  <c r="AL45" i="2" s="1"/>
  <c r="AL13" i="2" a="1"/>
  <c r="AL13" i="2" s="1"/>
  <c r="AN281" i="2" a="1"/>
  <c r="AN281" i="2" s="1"/>
  <c r="AJ45" i="2" a="1"/>
  <c r="AJ45" i="2" s="1"/>
  <c r="AJ13" i="2" a="1"/>
  <c r="AJ13" i="2" s="1"/>
  <c r="AL281" i="2" a="1"/>
  <c r="AL281" i="2" s="1"/>
  <c r="AN45" i="2" a="1"/>
  <c r="AN45" i="2" s="1"/>
  <c r="AN13" i="2" a="1"/>
  <c r="AN13" i="2" s="1"/>
  <c r="AN345" i="2" a="1"/>
  <c r="AN345" i="2" s="1"/>
  <c r="AL344" i="2" a="1"/>
  <c r="AL344" i="2" s="1"/>
  <c r="AL352" i="2" a="1"/>
  <c r="AL352" i="2" s="1"/>
  <c r="AJ343" i="2" a="1"/>
  <c r="AJ343" i="2" s="1"/>
  <c r="AJ351" i="2" a="1"/>
  <c r="AJ351" i="2" s="1"/>
  <c r="AH342" i="2" a="1"/>
  <c r="AH342" i="2" s="1"/>
  <c r="AD340" i="2" a="1"/>
  <c r="AD340" i="2" s="1"/>
  <c r="AB347" i="2" a="1"/>
  <c r="AB347" i="2" s="1"/>
  <c r="X346" i="2" a="1"/>
  <c r="X346" i="2" s="1"/>
  <c r="V345" i="2" a="1"/>
  <c r="V345" i="2" s="1"/>
  <c r="T344" i="2" a="1"/>
  <c r="T344" i="2" s="1"/>
  <c r="T352" i="2" a="1"/>
  <c r="T352" i="2" s="1"/>
  <c r="R126" i="2" a="1"/>
  <c r="R126" i="2" s="1"/>
  <c r="AN346" i="2" a="1"/>
  <c r="AN346" i="2" s="1"/>
  <c r="AL345" i="2" a="1"/>
  <c r="AL345" i="2" s="1"/>
  <c r="AJ344" i="2" a="1"/>
  <c r="AJ344" i="2" s="1"/>
  <c r="AJ352" i="2" a="1"/>
  <c r="AJ352" i="2" s="1"/>
  <c r="AH343" i="2" a="1"/>
  <c r="AH343" i="2" s="1"/>
  <c r="AH351" i="2" a="1"/>
  <c r="AH351" i="2" s="1"/>
  <c r="AF342" i="2" a="1"/>
  <c r="AF342" i="2" s="1"/>
  <c r="AB340" i="2" a="1"/>
  <c r="AB340" i="2" s="1"/>
  <c r="X347" i="2" a="1"/>
  <c r="X347" i="2" s="1"/>
  <c r="V346" i="2" a="1"/>
  <c r="V346" i="2" s="1"/>
  <c r="T345" i="2" a="1"/>
  <c r="T345" i="2" s="1"/>
  <c r="T318" i="2" a="1"/>
  <c r="T318" i="2" s="1"/>
  <c r="R342" i="2" a="1"/>
  <c r="R342" i="2" s="1"/>
  <c r="R127" i="2" a="1"/>
  <c r="R127" i="2" s="1"/>
  <c r="R319" i="2" a="1"/>
  <c r="R319" i="2" s="1"/>
  <c r="R335" i="2" a="1"/>
  <c r="R335" i="2" s="1"/>
  <c r="AN347" i="2" a="1"/>
  <c r="AN347" i="2" s="1"/>
  <c r="AL346" i="2" a="1"/>
  <c r="AL346" i="2" s="1"/>
  <c r="AJ345" i="2" a="1"/>
  <c r="AJ345" i="2" s="1"/>
  <c r="AH344" i="2" a="1"/>
  <c r="AH344" i="2" s="1"/>
  <c r="AH352" i="2" a="1"/>
  <c r="AH352" i="2" s="1"/>
  <c r="AF343" i="2" a="1"/>
  <c r="AF343" i="2" s="1"/>
  <c r="AF351" i="2" a="1"/>
  <c r="AF351" i="2" s="1"/>
  <c r="AD342" i="2" a="1"/>
  <c r="AD342" i="2" s="1"/>
  <c r="X340" i="2" a="1"/>
  <c r="X340" i="2" s="1"/>
  <c r="V347" i="2" a="1"/>
  <c r="V347" i="2" s="1"/>
  <c r="T346" i="2" a="1"/>
  <c r="T346" i="2" s="1"/>
  <c r="T319" i="2" a="1"/>
  <c r="T319" i="2" s="1"/>
  <c r="T335" i="2" a="1"/>
  <c r="T335" i="2" s="1"/>
  <c r="R343" i="2" a="1"/>
  <c r="R343" i="2" s="1"/>
  <c r="R351" i="2" a="1"/>
  <c r="R351" i="2" s="1"/>
  <c r="AN340" i="2" a="1"/>
  <c r="AN340" i="2" s="1"/>
  <c r="AL347" i="2" a="1"/>
  <c r="AL347" i="2" s="1"/>
  <c r="AJ346" i="2" a="1"/>
  <c r="AJ346" i="2" s="1"/>
  <c r="AH345" i="2" a="1"/>
  <c r="AH345" i="2" s="1"/>
  <c r="AF344" i="2" a="1"/>
  <c r="AF344" i="2" s="1"/>
  <c r="AF352" i="2" a="1"/>
  <c r="AF352" i="2" s="1"/>
  <c r="AD343" i="2" a="1"/>
  <c r="AD343" i="2" s="1"/>
  <c r="AD351" i="2" a="1"/>
  <c r="AD351" i="2" s="1"/>
  <c r="AB342" i="2" a="1"/>
  <c r="AB342" i="2" s="1"/>
  <c r="V340" i="2" a="1"/>
  <c r="V340" i="2" s="1"/>
  <c r="T347" i="2" a="1"/>
  <c r="T347" i="2" s="1"/>
  <c r="R344" i="2" a="1"/>
  <c r="R344" i="2" s="1"/>
  <c r="R352" i="2" a="1"/>
  <c r="R352" i="2" s="1"/>
  <c r="AL340" i="2" a="1"/>
  <c r="AL340" i="2" s="1"/>
  <c r="AJ347" i="2" a="1"/>
  <c r="AJ347" i="2" s="1"/>
  <c r="AH346" i="2" a="1"/>
  <c r="AH346" i="2" s="1"/>
  <c r="AF345" i="2" a="1"/>
  <c r="AF345" i="2" s="1"/>
  <c r="AD344" i="2" a="1"/>
  <c r="AD344" i="2" s="1"/>
  <c r="AD352" i="2" a="1"/>
  <c r="AD352" i="2" s="1"/>
  <c r="AB343" i="2" a="1"/>
  <c r="AB343" i="2" s="1"/>
  <c r="AB351" i="2" a="1"/>
  <c r="AB351" i="2" s="1"/>
  <c r="X342" i="2" a="1"/>
  <c r="X342" i="2" s="1"/>
  <c r="T340" i="2" a="1"/>
  <c r="T340" i="2" s="1"/>
  <c r="R345" i="2" a="1"/>
  <c r="R345" i="2" s="1"/>
  <c r="R306" i="2" a="1"/>
  <c r="R306" i="2" s="1"/>
  <c r="R322" i="2" a="1"/>
  <c r="R322" i="2" s="1"/>
  <c r="AN342" i="2" a="1"/>
  <c r="AN342" i="2" s="1"/>
  <c r="AN343" i="2" a="1"/>
  <c r="AN343" i="2" s="1"/>
  <c r="AN351" i="2" a="1"/>
  <c r="AN351" i="2" s="1"/>
  <c r="AL342" i="2" a="1"/>
  <c r="AL342" i="2" s="1"/>
  <c r="AH340" i="2" a="1"/>
  <c r="AH340" i="2" s="1"/>
  <c r="AF347" i="2" a="1"/>
  <c r="AF347" i="2" s="1"/>
  <c r="AD346" i="2" a="1"/>
  <c r="AD346" i="2" s="1"/>
  <c r="AB345" i="2" a="1"/>
  <c r="AB345" i="2" s="1"/>
  <c r="X344" i="2" a="1"/>
  <c r="X344" i="2" s="1"/>
  <c r="X352" i="2" a="1"/>
  <c r="X352" i="2" s="1"/>
  <c r="V343" i="2" a="1"/>
  <c r="V343" i="2" s="1"/>
  <c r="V351" i="2" a="1"/>
  <c r="V351" i="2" s="1"/>
  <c r="T342" i="2" a="1"/>
  <c r="T342" i="2" s="1"/>
  <c r="T307" i="2" a="1"/>
  <c r="T307" i="2" s="1"/>
  <c r="R347" i="2" a="1"/>
  <c r="R347" i="2" s="1"/>
  <c r="R124" i="2" a="1"/>
  <c r="R124" i="2" s="1"/>
  <c r="AN344" i="2" a="1"/>
  <c r="AN344" i="2" s="1"/>
  <c r="AN352" i="2" a="1"/>
  <c r="AN352" i="2" s="1"/>
  <c r="AL343" i="2" a="1"/>
  <c r="AL343" i="2" s="1"/>
  <c r="AL351" i="2" a="1"/>
  <c r="AL351" i="2" s="1"/>
  <c r="AJ342" i="2" a="1"/>
  <c r="AJ342" i="2" s="1"/>
  <c r="X351" i="2" a="1"/>
  <c r="X351" i="2" s="1"/>
  <c r="V342" i="2" a="1"/>
  <c r="V342" i="2" s="1"/>
  <c r="R318" i="2" a="1"/>
  <c r="R318" i="2" s="1"/>
  <c r="T126" i="2" a="1"/>
  <c r="T126" i="2" s="1"/>
  <c r="V335" i="2" a="1"/>
  <c r="V335" i="2" s="1"/>
  <c r="V319" i="2" a="1"/>
  <c r="V319" i="2" s="1"/>
  <c r="V127" i="2" a="1"/>
  <c r="V127" i="2" s="1"/>
  <c r="AD345" i="2" a="1"/>
  <c r="AD345" i="2" s="1"/>
  <c r="V344" i="2" a="1"/>
  <c r="V344" i="2" s="1"/>
  <c r="T351" i="2" a="1"/>
  <c r="T351" i="2" s="1"/>
  <c r="T125" i="2" a="1"/>
  <c r="T125" i="2" s="1"/>
  <c r="V318" i="2" a="1"/>
  <c r="V318" i="2" s="1"/>
  <c r="V126" i="2" a="1"/>
  <c r="V126" i="2" s="1"/>
  <c r="AJ340" i="2" a="1"/>
  <c r="AJ340" i="2" s="1"/>
  <c r="AD347" i="2" a="1"/>
  <c r="AD347" i="2" s="1"/>
  <c r="T306" i="2" a="1"/>
  <c r="T306" i="2" s="1"/>
  <c r="R340" i="2" a="1"/>
  <c r="R340" i="2" s="1"/>
  <c r="R125" i="2" a="1"/>
  <c r="R125" i="2" s="1"/>
  <c r="R307" i="2" a="1"/>
  <c r="R307" i="2" s="1"/>
  <c r="T124" i="2" a="1"/>
  <c r="T124" i="2" s="1"/>
  <c r="V125" i="2" a="1"/>
  <c r="V125" i="2" s="1"/>
  <c r="AF340" i="2" a="1"/>
  <c r="AF340" i="2" s="1"/>
  <c r="AB352" i="2" a="1"/>
  <c r="AB352" i="2" s="1"/>
  <c r="X343" i="2" a="1"/>
  <c r="X343" i="2" s="1"/>
  <c r="R346" i="2" a="1"/>
  <c r="R346" i="2" s="1"/>
  <c r="V124" i="2" a="1"/>
  <c r="V124" i="2" s="1"/>
  <c r="AF346" i="2" a="1"/>
  <c r="AF346" i="2" s="1"/>
  <c r="X345" i="2" a="1"/>
  <c r="X345" i="2" s="1"/>
  <c r="V307" i="2" a="1"/>
  <c r="V307" i="2" s="1"/>
  <c r="V211" i="2" a="1"/>
  <c r="V211" i="2" s="1"/>
  <c r="AB344" i="2" a="1"/>
  <c r="AB344" i="2" s="1"/>
  <c r="AH347" i="2" a="1"/>
  <c r="AH347" i="2" s="1"/>
  <c r="AB346" i="2" a="1"/>
  <c r="AB346" i="2" s="1"/>
  <c r="T322" i="2" a="1"/>
  <c r="T322" i="2" s="1"/>
  <c r="R211" i="2" a="1"/>
  <c r="R211" i="2" s="1"/>
  <c r="T127" i="2" a="1"/>
  <c r="T127" i="2" s="1"/>
  <c r="X335" i="2" a="1"/>
  <c r="X335" i="2" s="1"/>
  <c r="X307" i="2" a="1"/>
  <c r="X307" i="2" s="1"/>
  <c r="X211" i="2" a="1"/>
  <c r="X211" i="2" s="1"/>
  <c r="Z306" i="2" a="1"/>
  <c r="Z306" i="2" s="1"/>
  <c r="V306" i="2" a="1"/>
  <c r="V306" i="2" s="1"/>
  <c r="X322" i="2" a="1"/>
  <c r="X322" i="2" s="1"/>
  <c r="X306" i="2" a="1"/>
  <c r="X306" i="2" s="1"/>
  <c r="X319" i="2" a="1"/>
  <c r="X319" i="2" s="1"/>
  <c r="X127" i="2" a="1"/>
  <c r="X127" i="2" s="1"/>
  <c r="T211" i="2" a="1"/>
  <c r="T211" i="2" s="1"/>
  <c r="X318" i="2" a="1"/>
  <c r="X318" i="2" s="1"/>
  <c r="X126" i="2" a="1"/>
  <c r="X126" i="2" s="1"/>
  <c r="Z125" i="2" a="1"/>
  <c r="Z125" i="2" s="1"/>
  <c r="T343" i="2" a="1"/>
  <c r="T343" i="2" s="1"/>
  <c r="V322" i="2" a="1"/>
  <c r="V322" i="2" s="1"/>
  <c r="X125" i="2" a="1"/>
  <c r="X125" i="2" s="1"/>
  <c r="V352" i="2" a="1"/>
  <c r="V352" i="2" s="1"/>
  <c r="X124" i="2" a="1"/>
  <c r="X124" i="2" s="1"/>
  <c r="Z307" i="2" a="1"/>
  <c r="Z307" i="2" s="1"/>
  <c r="Z211" i="2" a="1"/>
  <c r="Z211" i="2" s="1"/>
  <c r="AB306" i="2" a="1"/>
  <c r="AB306" i="2" s="1"/>
  <c r="AB322" i="2" a="1"/>
  <c r="AB322" i="2" s="1"/>
  <c r="AD335" i="2" a="1"/>
  <c r="AD335" i="2" s="1"/>
  <c r="AD319" i="2" a="1"/>
  <c r="AD319" i="2" s="1"/>
  <c r="AB319" i="2" a="1"/>
  <c r="AB319" i="2" s="1"/>
  <c r="AB127" i="2" a="1"/>
  <c r="AB127" i="2" s="1"/>
  <c r="AD318" i="2" a="1"/>
  <c r="AD318" i="2" s="1"/>
  <c r="AB335" i="2" a="1"/>
  <c r="AB335" i="2" s="1"/>
  <c r="AB318" i="2" a="1"/>
  <c r="AB318" i="2" s="1"/>
  <c r="AB126" i="2" a="1"/>
  <c r="AB126" i="2" s="1"/>
  <c r="AD125" i="2" a="1"/>
  <c r="AD125" i="2" s="1"/>
  <c r="Z127" i="2" a="1"/>
  <c r="Z127" i="2" s="1"/>
  <c r="AB125" i="2" a="1"/>
  <c r="AB125" i="2" s="1"/>
  <c r="Z126" i="2" a="1"/>
  <c r="Z126" i="2" s="1"/>
  <c r="AB124" i="2" a="1"/>
  <c r="AB124" i="2" s="1"/>
  <c r="AD307" i="2" a="1"/>
  <c r="AD307" i="2" s="1"/>
  <c r="AD211" i="2" a="1"/>
  <c r="AD211" i="2" s="1"/>
  <c r="Z124" i="2" a="1"/>
  <c r="Z124" i="2" s="1"/>
  <c r="AB211" i="2" a="1"/>
  <c r="AB211" i="2" s="1"/>
  <c r="AD306" i="2" a="1"/>
  <c r="AD306" i="2" s="1"/>
  <c r="AF335" i="2" a="1"/>
  <c r="AF335" i="2" s="1"/>
  <c r="AF319" i="2" a="1"/>
  <c r="AF319" i="2" s="1"/>
  <c r="AF127" i="2" a="1"/>
  <c r="AF127" i="2" s="1"/>
  <c r="AH318" i="2" a="1"/>
  <c r="AH318" i="2" s="1"/>
  <c r="AF318" i="2" a="1"/>
  <c r="AF318" i="2" s="1"/>
  <c r="AF126" i="2" a="1"/>
  <c r="AF126" i="2" s="1"/>
  <c r="AF125" i="2" a="1"/>
  <c r="AF125" i="2" s="1"/>
  <c r="AH124" i="2" a="1"/>
  <c r="AH124" i="2" s="1"/>
  <c r="AB307" i="2" a="1"/>
  <c r="AB307" i="2" s="1"/>
  <c r="AF124" i="2" a="1"/>
  <c r="AF124" i="2" s="1"/>
  <c r="AH307" i="2" a="1"/>
  <c r="AH307" i="2" s="1"/>
  <c r="AH211" i="2" a="1"/>
  <c r="AH211" i="2" s="1"/>
  <c r="AD127" i="2" a="1"/>
  <c r="AD127" i="2" s="1"/>
  <c r="AF307" i="2" a="1"/>
  <c r="AF307" i="2" s="1"/>
  <c r="AF211" i="2" a="1"/>
  <c r="AF211" i="2" s="1"/>
  <c r="AD322" i="2" a="1"/>
  <c r="AD322" i="2" s="1"/>
  <c r="AD126" i="2" a="1"/>
  <c r="AD126" i="2" s="1"/>
  <c r="AF322" i="2" a="1"/>
  <c r="AF322" i="2" s="1"/>
  <c r="AF306" i="2" a="1"/>
  <c r="AF306" i="2" s="1"/>
  <c r="AD124" i="2" a="1"/>
  <c r="AD124" i="2" s="1"/>
  <c r="AH335" i="2" a="1"/>
  <c r="AH335" i="2" s="1"/>
  <c r="AH319" i="2" a="1"/>
  <c r="AH319" i="2" s="1"/>
  <c r="AH127" i="2" a="1"/>
  <c r="AH127" i="2" s="1"/>
  <c r="AJ307" i="2" a="1"/>
  <c r="AJ307" i="2" s="1"/>
  <c r="AJ211" i="2" a="1"/>
  <c r="AJ211" i="2" s="1"/>
  <c r="AH126" i="2" a="1"/>
  <c r="AH126" i="2" s="1"/>
  <c r="AJ322" i="2" a="1"/>
  <c r="AJ322" i="2" s="1"/>
  <c r="AJ306" i="2" a="1"/>
  <c r="AJ306" i="2" s="1"/>
  <c r="AH306" i="2" a="1"/>
  <c r="AH306" i="2" s="1"/>
  <c r="AH125" i="2" a="1"/>
  <c r="AH125" i="2" s="1"/>
  <c r="AH322" i="2" a="1"/>
  <c r="AH322" i="2" s="1"/>
  <c r="AJ335" i="2" a="1"/>
  <c r="AJ335" i="2" s="1"/>
  <c r="AJ319" i="2" a="1"/>
  <c r="AJ319" i="2" s="1"/>
  <c r="AJ127" i="2" a="1"/>
  <c r="AJ127" i="2" s="1"/>
  <c r="AJ318" i="2" a="1"/>
  <c r="AJ318" i="2" s="1"/>
  <c r="AJ126" i="2" a="1"/>
  <c r="AJ126" i="2" s="1"/>
  <c r="AJ125" i="2" a="1"/>
  <c r="AJ125" i="2" s="1"/>
  <c r="AL335" i="2" a="1"/>
  <c r="AL335" i="2" s="1"/>
  <c r="AL307" i="2" a="1"/>
  <c r="AL307" i="2" s="1"/>
  <c r="AL124" i="2" a="1"/>
  <c r="AL124" i="2" s="1"/>
  <c r="AN307" i="2" a="1"/>
  <c r="AN307" i="2" s="1"/>
  <c r="AN211" i="2" a="1"/>
  <c r="AN211" i="2" s="1"/>
  <c r="AL306" i="2" a="1"/>
  <c r="AL306" i="2" s="1"/>
  <c r="AL211" i="2" a="1"/>
  <c r="AL211" i="2" s="1"/>
  <c r="AN322" i="2" a="1"/>
  <c r="AN322" i="2" s="1"/>
  <c r="AN306" i="2" a="1"/>
  <c r="AN306" i="2" s="1"/>
  <c r="AL322" i="2" a="1"/>
  <c r="AL322" i="2" s="1"/>
  <c r="AN335" i="2" a="1"/>
  <c r="AN335" i="2" s="1"/>
  <c r="AN319" i="2" a="1"/>
  <c r="AN319" i="2" s="1"/>
  <c r="AL127" i="2" a="1"/>
  <c r="AL127" i="2" s="1"/>
  <c r="AN318" i="2" a="1"/>
  <c r="AN318" i="2" s="1"/>
  <c r="AN126" i="2" a="1"/>
  <c r="AN126" i="2" s="1"/>
  <c r="AL319" i="2" a="1"/>
  <c r="AL319" i="2" s="1"/>
  <c r="AL126" i="2" a="1"/>
  <c r="AL126" i="2" s="1"/>
  <c r="AN125" i="2" a="1"/>
  <c r="AN125" i="2" s="1"/>
  <c r="AJ124" i="2" a="1"/>
  <c r="AJ124" i="2" s="1"/>
  <c r="AL318" i="2" a="1"/>
  <c r="AL318" i="2" s="1"/>
  <c r="AL125" i="2" a="1"/>
  <c r="AL125" i="2" s="1"/>
  <c r="AN124" i="2" a="1"/>
  <c r="AN124" i="2" s="1"/>
  <c r="AN127" i="2" a="1"/>
  <c r="AN127" i="2" s="1"/>
  <c r="R167" i="2" a="1"/>
  <c r="R167" i="2" s="1"/>
  <c r="R21" i="2" a="1"/>
  <c r="R21" i="2" s="1"/>
  <c r="V167" i="2" a="1"/>
  <c r="V167" i="2" s="1"/>
  <c r="T167" i="2" a="1"/>
  <c r="T167" i="2" s="1"/>
  <c r="V21" i="2" a="1"/>
  <c r="V21" i="2" s="1"/>
  <c r="T21" i="2" a="1"/>
  <c r="T21" i="2" s="1"/>
  <c r="Z167" i="2" a="1"/>
  <c r="Z167" i="2" s="1"/>
  <c r="X167" i="2" a="1"/>
  <c r="X167" i="2" s="1"/>
  <c r="X21" i="2" a="1"/>
  <c r="X21" i="2" s="1"/>
  <c r="Z21" i="2" a="1"/>
  <c r="Z21" i="2" s="1"/>
  <c r="AB167" i="2" a="1"/>
  <c r="AB167" i="2" s="1"/>
  <c r="AB21" i="2" a="1"/>
  <c r="AB21" i="2" s="1"/>
  <c r="AF167" i="2" a="1"/>
  <c r="AF167" i="2" s="1"/>
  <c r="AD167" i="2" a="1"/>
  <c r="AD167" i="2" s="1"/>
  <c r="AF21" i="2" a="1"/>
  <c r="AF21" i="2" s="1"/>
  <c r="AD21" i="2" a="1"/>
  <c r="AD21" i="2" s="1"/>
  <c r="AH21" i="2" a="1"/>
  <c r="AH21" i="2" s="1"/>
  <c r="AJ167" i="2" a="1"/>
  <c r="AJ167" i="2" s="1"/>
  <c r="AH167" i="2" a="1"/>
  <c r="AH167" i="2" s="1"/>
  <c r="AL21" i="2" a="1"/>
  <c r="AL21" i="2" s="1"/>
  <c r="AJ21" i="2" a="1"/>
  <c r="AJ21" i="2" s="1"/>
  <c r="AN167" i="2" a="1"/>
  <c r="AN167" i="2" s="1"/>
  <c r="AL167" i="2" a="1"/>
  <c r="AL167" i="2" s="1"/>
  <c r="AN21" i="2" a="1"/>
  <c r="AN21" i="2" s="1"/>
  <c r="AJ359" i="2" a="1"/>
  <c r="AJ359" i="2" s="1"/>
  <c r="R102" i="2" a="1"/>
  <c r="R102" i="2" s="1"/>
  <c r="AH359" i="2" a="1"/>
  <c r="AH359" i="2" s="1"/>
  <c r="AF359" i="2" a="1"/>
  <c r="AF359" i="2" s="1"/>
  <c r="R359" i="2" a="1"/>
  <c r="R359" i="2" s="1"/>
  <c r="R297" i="2" a="1"/>
  <c r="R297" i="2" s="1"/>
  <c r="AB359" i="2" a="1"/>
  <c r="AB359" i="2" s="1"/>
  <c r="AN359" i="2" a="1"/>
  <c r="AN359" i="2" s="1"/>
  <c r="V359" i="2" a="1"/>
  <c r="V359" i="2" s="1"/>
  <c r="R188" i="2" a="1"/>
  <c r="R188" i="2" s="1"/>
  <c r="AL359" i="2" a="1"/>
  <c r="AL359" i="2" s="1"/>
  <c r="T296" i="2" a="1"/>
  <c r="T296" i="2" s="1"/>
  <c r="T188" i="2" a="1"/>
  <c r="T188" i="2" s="1"/>
  <c r="V222" i="2" a="1"/>
  <c r="V222" i="2" s="1"/>
  <c r="V142" i="2" a="1"/>
  <c r="V142" i="2" s="1"/>
  <c r="V102" i="2" a="1"/>
  <c r="V102" i="2" s="1"/>
  <c r="T142" i="2" a="1"/>
  <c r="T142" i="2" s="1"/>
  <c r="T115" i="2" a="1"/>
  <c r="T115" i="2" s="1"/>
  <c r="V14" i="2" a="1"/>
  <c r="V14" i="2" s="1"/>
  <c r="R14" i="2" a="1"/>
  <c r="R14" i="2" s="1"/>
  <c r="T14" i="2" a="1"/>
  <c r="T14" i="2" s="1"/>
  <c r="V188" i="2" a="1"/>
  <c r="V188" i="2" s="1"/>
  <c r="R222" i="2" a="1"/>
  <c r="R222" i="2" s="1"/>
  <c r="V115" i="2" a="1"/>
  <c r="V115" i="2" s="1"/>
  <c r="R4" i="2" a="1"/>
  <c r="R4" i="2" s="1"/>
  <c r="R115" i="2" a="1"/>
  <c r="R115" i="2" s="1"/>
  <c r="V297" i="2" a="1"/>
  <c r="V297" i="2" s="1"/>
  <c r="R142" i="2" a="1"/>
  <c r="R142" i="2" s="1"/>
  <c r="T297" i="2" a="1"/>
  <c r="T297" i="2" s="1"/>
  <c r="V296" i="2" a="1"/>
  <c r="V296" i="2" s="1"/>
  <c r="R296" i="2" a="1"/>
  <c r="R296" i="2" s="1"/>
  <c r="X115" i="2" a="1"/>
  <c r="X115" i="2" s="1"/>
  <c r="X4" i="2" a="1"/>
  <c r="X4" i="2" s="1"/>
  <c r="X359" i="2" a="1"/>
  <c r="X359" i="2" s="1"/>
  <c r="Z297" i="2" a="1"/>
  <c r="Z297" i="2" s="1"/>
  <c r="V4" i="2" a="1"/>
  <c r="V4" i="2" s="1"/>
  <c r="X297" i="2" a="1"/>
  <c r="X297" i="2" s="1"/>
  <c r="Z296" i="2" a="1"/>
  <c r="Z296" i="2" s="1"/>
  <c r="T102" i="2" a="1"/>
  <c r="T102" i="2" s="1"/>
  <c r="X296" i="2" a="1"/>
  <c r="X296" i="2" s="1"/>
  <c r="T222" i="2" a="1"/>
  <c r="T222" i="2" s="1"/>
  <c r="T4" i="2" a="1"/>
  <c r="T4" i="2" s="1"/>
  <c r="X222" i="2" a="1"/>
  <c r="X222" i="2" s="1"/>
  <c r="X142" i="2" a="1"/>
  <c r="X142" i="2" s="1"/>
  <c r="X102" i="2" a="1"/>
  <c r="X102" i="2" s="1"/>
  <c r="X14" i="2" a="1"/>
  <c r="X14" i="2" s="1"/>
  <c r="X188" i="2" a="1"/>
  <c r="X188" i="2" s="1"/>
  <c r="Z115" i="2" a="1"/>
  <c r="Z115" i="2" s="1"/>
  <c r="Z14" i="2" a="1"/>
  <c r="Z14" i="2" s="1"/>
  <c r="AD297" i="2" a="1"/>
  <c r="AD297" i="2" s="1"/>
  <c r="Z4" i="2" a="1"/>
  <c r="Z4" i="2" s="1"/>
  <c r="AB297" i="2" a="1"/>
  <c r="AB297" i="2" s="1"/>
  <c r="AD296" i="2" a="1"/>
  <c r="AD296" i="2" s="1"/>
  <c r="Z102" i="2" a="1"/>
  <c r="Z102" i="2" s="1"/>
  <c r="AB296" i="2" a="1"/>
  <c r="AB296" i="2" s="1"/>
  <c r="AD222" i="2" a="1"/>
  <c r="AD222" i="2" s="1"/>
  <c r="AB222" i="2" a="1"/>
  <c r="AB222" i="2" s="1"/>
  <c r="AB142" i="2" a="1"/>
  <c r="AB142" i="2" s="1"/>
  <c r="AB102" i="2" a="1"/>
  <c r="AB102" i="2" s="1"/>
  <c r="AB14" i="2" a="1"/>
  <c r="AB14" i="2" s="1"/>
  <c r="Z222" i="2" a="1"/>
  <c r="Z222" i="2" s="1"/>
  <c r="AB188" i="2" a="1"/>
  <c r="AB188" i="2" s="1"/>
  <c r="AB115" i="2" a="1"/>
  <c r="AB115" i="2" s="1"/>
  <c r="AF222" i="2" a="1"/>
  <c r="AF222" i="2" s="1"/>
  <c r="AF142" i="2" a="1"/>
  <c r="AF142" i="2" s="1"/>
  <c r="AF102" i="2" a="1"/>
  <c r="AF102" i="2" s="1"/>
  <c r="Z188" i="2" a="1"/>
  <c r="Z188" i="2" s="1"/>
  <c r="AD102" i="2" a="1"/>
  <c r="AD102" i="2" s="1"/>
  <c r="AF14" i="2" a="1"/>
  <c r="AF14" i="2" s="1"/>
  <c r="AH188" i="2" a="1"/>
  <c r="AH188" i="2" s="1"/>
  <c r="AB4" i="2" a="1"/>
  <c r="AB4" i="2" s="1"/>
  <c r="AD14" i="2" a="1"/>
  <c r="AD14" i="2" s="1"/>
  <c r="AF188" i="2" a="1"/>
  <c r="AF188" i="2" s="1"/>
  <c r="AD4" i="2" a="1"/>
  <c r="AD4" i="2" s="1"/>
  <c r="AD188" i="2" a="1"/>
  <c r="AD188" i="2" s="1"/>
  <c r="AD115" i="2" a="1"/>
  <c r="AD115" i="2" s="1"/>
  <c r="AF297" i="2" a="1"/>
  <c r="AF297" i="2" s="1"/>
  <c r="Z142" i="2" a="1"/>
  <c r="Z142" i="2" s="1"/>
  <c r="AD142" i="2" a="1"/>
  <c r="AD142" i="2" s="1"/>
  <c r="AF296" i="2" a="1"/>
  <c r="AF296" i="2" s="1"/>
  <c r="AH296" i="2" a="1"/>
  <c r="AH296" i="2" s="1"/>
  <c r="AH14" i="2" a="1"/>
  <c r="AH14" i="2" s="1"/>
  <c r="AF4" i="2" a="1"/>
  <c r="AF4" i="2" s="1"/>
  <c r="AJ115" i="2" a="1"/>
  <c r="AJ115" i="2" s="1"/>
  <c r="AH222" i="2" a="1"/>
  <c r="AH222" i="2" s="1"/>
  <c r="AH4" i="2" a="1"/>
  <c r="AH4" i="2" s="1"/>
  <c r="AH115" i="2" a="1"/>
  <c r="AH115" i="2" s="1"/>
  <c r="AJ297" i="2" a="1"/>
  <c r="AJ297" i="2" s="1"/>
  <c r="AF115" i="2" a="1"/>
  <c r="AF115" i="2" s="1"/>
  <c r="AH142" i="2" a="1"/>
  <c r="AH142" i="2" s="1"/>
  <c r="AJ296" i="2" a="1"/>
  <c r="AJ296" i="2" s="1"/>
  <c r="AJ222" i="2" a="1"/>
  <c r="AJ222" i="2" s="1"/>
  <c r="AJ142" i="2" a="1"/>
  <c r="AJ142" i="2" s="1"/>
  <c r="AJ102" i="2" a="1"/>
  <c r="AJ102" i="2" s="1"/>
  <c r="AH297" i="2" a="1"/>
  <c r="AH297" i="2" s="1"/>
  <c r="AH102" i="2" a="1"/>
  <c r="AH102" i="2" s="1"/>
  <c r="AL188" i="2" a="1"/>
  <c r="AL188" i="2" s="1"/>
  <c r="AN115" i="2" a="1"/>
  <c r="AN115" i="2" s="1"/>
  <c r="AL297" i="2" a="1"/>
  <c r="AL297" i="2" s="1"/>
  <c r="AL115" i="2" a="1"/>
  <c r="AL115" i="2" s="1"/>
  <c r="AL4" i="2" a="1"/>
  <c r="AL4" i="2" s="1"/>
  <c r="AL314" i="1" a="1"/>
  <c r="AL314" i="1" s="1"/>
  <c r="AL296" i="2" a="1"/>
  <c r="AL296" i="2" s="1"/>
  <c r="AN297" i="2" a="1"/>
  <c r="AN297" i="2" s="1"/>
  <c r="AL313" i="1" a="1"/>
  <c r="AL313" i="1" s="1"/>
  <c r="AN296" i="2" a="1"/>
  <c r="AN296" i="2" s="1"/>
  <c r="AJ188" i="2" a="1"/>
  <c r="AJ188" i="2" s="1"/>
  <c r="AN222" i="2" a="1"/>
  <c r="AN222" i="2" s="1"/>
  <c r="AN142" i="2" a="1"/>
  <c r="AN142" i="2" s="1"/>
  <c r="AN102" i="2" a="1"/>
  <c r="AN102" i="2" s="1"/>
  <c r="AJ14" i="2" a="1"/>
  <c r="AJ14" i="2" s="1"/>
  <c r="AJ4" i="2" a="1"/>
  <c r="AJ4" i="2" s="1"/>
  <c r="AL222" i="2" a="1"/>
  <c r="AL222" i="2" s="1"/>
  <c r="AL142" i="2" a="1"/>
  <c r="AL142" i="2" s="1"/>
  <c r="AL102" i="2" a="1"/>
  <c r="AL102" i="2" s="1"/>
  <c r="AN14" i="2" a="1"/>
  <c r="AN14" i="2" s="1"/>
  <c r="AL14" i="2" a="1"/>
  <c r="AL14" i="2" s="1"/>
  <c r="AN188" i="2" a="1"/>
  <c r="AN188" i="2" s="1"/>
  <c r="AJ361" i="1" a="1"/>
  <c r="AJ361" i="1" s="1"/>
  <c r="AL361" i="1" a="1"/>
  <c r="AL361" i="1" s="1"/>
  <c r="AJ363" i="1" a="1"/>
  <c r="AJ363" i="1" s="1"/>
  <c r="AL363" i="1" a="1"/>
  <c r="AL363" i="1" s="1"/>
  <c r="AJ375" i="1" a="1"/>
  <c r="AJ375" i="1" s="1"/>
  <c r="AL312" i="1" a="1"/>
  <c r="AL312" i="1" s="1"/>
  <c r="AL375" i="1" a="1"/>
  <c r="AL375" i="1" s="1"/>
  <c r="AJ374" i="1" a="1"/>
  <c r="AJ374" i="1" s="1"/>
  <c r="AJ362" i="1" a="1"/>
  <c r="AJ362" i="1" s="1"/>
  <c r="AH314" i="1" a="1"/>
  <c r="AH314" i="1" s="1"/>
  <c r="AL374" i="1" a="1"/>
  <c r="AL374" i="1" s="1"/>
  <c r="AL362" i="1" a="1"/>
  <c r="AL362" i="1" s="1"/>
  <c r="AJ314" i="1" a="1"/>
  <c r="AJ314" i="1" s="1"/>
  <c r="AH313" i="1" a="1"/>
  <c r="AH313" i="1" s="1"/>
  <c r="AJ313" i="1" a="1"/>
  <c r="AJ313" i="1" s="1"/>
  <c r="AJ360" i="1" a="1"/>
  <c r="AJ360" i="1" s="1"/>
  <c r="AH312" i="1" a="1"/>
  <c r="AH312" i="1" s="1"/>
  <c r="AL360" i="1" a="1"/>
  <c r="AL360" i="1" s="1"/>
  <c r="AJ312" i="1" a="1"/>
  <c r="AJ312" i="1" s="1"/>
  <c r="AJ359" i="1" a="1"/>
  <c r="AJ359" i="1" s="1"/>
  <c r="AH375" i="1" a="1"/>
  <c r="AH375" i="1" s="1"/>
  <c r="AF313" i="1" a="1"/>
  <c r="AF313" i="1" s="1"/>
  <c r="AF360" i="1" a="1"/>
  <c r="AF360" i="1" s="1"/>
  <c r="AD312" i="1" a="1"/>
  <c r="AD312" i="1" s="1"/>
  <c r="AD359" i="1" a="1"/>
  <c r="AD359" i="1" s="1"/>
  <c r="AL359" i="1" a="1"/>
  <c r="AL359" i="1" s="1"/>
  <c r="AH374" i="1" a="1"/>
  <c r="AH374" i="1" s="1"/>
  <c r="AH360" i="1" a="1"/>
  <c r="AH360" i="1" s="1"/>
  <c r="AF312" i="1" a="1"/>
  <c r="AF312" i="1" s="1"/>
  <c r="AF359" i="1" a="1"/>
  <c r="AF359" i="1" s="1"/>
  <c r="AB361" i="1" a="1"/>
  <c r="AB361" i="1" s="1"/>
  <c r="AH359" i="1" a="1"/>
  <c r="AH359" i="1" s="1"/>
  <c r="AD361" i="1" a="1"/>
  <c r="AD361" i="1" s="1"/>
  <c r="AB363" i="1" a="1"/>
  <c r="AB363" i="1" s="1"/>
  <c r="AN4" i="2" a="1"/>
  <c r="AN4" i="2" s="1"/>
  <c r="AF361" i="1" a="1"/>
  <c r="AF361" i="1" s="1"/>
  <c r="AD363" i="1" a="1"/>
  <c r="AD363" i="1" s="1"/>
  <c r="AB375" i="1" a="1"/>
  <c r="AB375" i="1" s="1"/>
  <c r="AH361" i="1" a="1"/>
  <c r="AH361" i="1" s="1"/>
  <c r="AF363" i="1" a="1"/>
  <c r="AF363" i="1" s="1"/>
  <c r="AD375" i="1" a="1"/>
  <c r="AD375" i="1" s="1"/>
  <c r="AB374" i="1" a="1"/>
  <c r="AB374" i="1" s="1"/>
  <c r="AB362" i="1" a="1"/>
  <c r="AB362" i="1" s="1"/>
  <c r="Z314" i="1" a="1"/>
  <c r="Z314" i="1" s="1"/>
  <c r="AH363" i="1" a="1"/>
  <c r="AH363" i="1" s="1"/>
  <c r="AF375" i="1" a="1"/>
  <c r="AF375" i="1" s="1"/>
  <c r="AD374" i="1" a="1"/>
  <c r="AD374" i="1" s="1"/>
  <c r="AD362" i="1" a="1"/>
  <c r="AD362" i="1" s="1"/>
  <c r="AB314" i="1" a="1"/>
  <c r="AB314" i="1" s="1"/>
  <c r="Z313" i="1" a="1"/>
  <c r="Z313" i="1" s="1"/>
  <c r="AF374" i="1" a="1"/>
  <c r="AF374" i="1" s="1"/>
  <c r="AF362" i="1" a="1"/>
  <c r="AF362" i="1" s="1"/>
  <c r="AD314" i="1" a="1"/>
  <c r="AD314" i="1" s="1"/>
  <c r="AB313" i="1" a="1"/>
  <c r="AB313" i="1" s="1"/>
  <c r="AB360" i="1" a="1"/>
  <c r="AB360" i="1" s="1"/>
  <c r="Z312" i="1" a="1"/>
  <c r="Z312" i="1" s="1"/>
  <c r="AB359" i="1" a="1"/>
  <c r="AB359" i="1" s="1"/>
  <c r="X361" i="1" a="1"/>
  <c r="X361" i="1" s="1"/>
  <c r="V363" i="1" a="1"/>
  <c r="V363" i="1" s="1"/>
  <c r="T375" i="1" a="1"/>
  <c r="T375" i="1" s="1"/>
  <c r="AD360" i="1" a="1"/>
  <c r="AD360" i="1" s="1"/>
  <c r="Z361" i="1" a="1"/>
  <c r="Z361" i="1" s="1"/>
  <c r="X363" i="1" a="1"/>
  <c r="X363" i="1" s="1"/>
  <c r="V375" i="1" a="1"/>
  <c r="V375" i="1" s="1"/>
  <c r="T374" i="1" a="1"/>
  <c r="T374" i="1" s="1"/>
  <c r="T362" i="1" a="1"/>
  <c r="T362" i="1" s="1"/>
  <c r="R314" i="1" a="1"/>
  <c r="R314" i="1" s="1"/>
  <c r="Z375" i="1" a="1"/>
  <c r="Z375" i="1" s="1"/>
  <c r="X375" i="1" a="1"/>
  <c r="X375" i="1" s="1"/>
  <c r="V374" i="1" a="1"/>
  <c r="V374" i="1" s="1"/>
  <c r="V362" i="1" a="1"/>
  <c r="V362" i="1" s="1"/>
  <c r="T314" i="1" a="1"/>
  <c r="T314" i="1" s="1"/>
  <c r="R313" i="1" a="1"/>
  <c r="R313" i="1" s="1"/>
  <c r="Z374" i="1" a="1"/>
  <c r="Z374" i="1" s="1"/>
  <c r="X374" i="1" a="1"/>
  <c r="X374" i="1" s="1"/>
  <c r="X362" i="1" a="1"/>
  <c r="X362" i="1" s="1"/>
  <c r="V314" i="1" a="1"/>
  <c r="V314" i="1" s="1"/>
  <c r="T313" i="1" a="1"/>
  <c r="T313" i="1" s="1"/>
  <c r="T360" i="1" a="1"/>
  <c r="T360" i="1" s="1"/>
  <c r="R312" i="1" a="1"/>
  <c r="R312" i="1" s="1"/>
  <c r="X314" i="1" a="1"/>
  <c r="X314" i="1" s="1"/>
  <c r="V313" i="1" a="1"/>
  <c r="V313" i="1" s="1"/>
  <c r="V360" i="1" a="1"/>
  <c r="V360" i="1" s="1"/>
  <c r="T312" i="1" a="1"/>
  <c r="T312" i="1" s="1"/>
  <c r="T359" i="1" a="1"/>
  <c r="T359" i="1" s="1"/>
  <c r="AH362" i="1" a="1"/>
  <c r="AH362" i="1" s="1"/>
  <c r="AF314" i="1" a="1"/>
  <c r="AF314" i="1" s="1"/>
  <c r="Z363" i="1" a="1"/>
  <c r="Z363" i="1" s="1"/>
  <c r="X313" i="1" a="1"/>
  <c r="X313" i="1" s="1"/>
  <c r="X360" i="1" a="1"/>
  <c r="X360" i="1" s="1"/>
  <c r="V312" i="1" a="1"/>
  <c r="V312" i="1" s="1"/>
  <c r="V359" i="1" a="1"/>
  <c r="V359" i="1" s="1"/>
  <c r="AB312" i="1" a="1"/>
  <c r="AB312" i="1" s="1"/>
  <c r="Z360" i="1" a="1"/>
  <c r="Z360" i="1" s="1"/>
  <c r="X312" i="1" a="1"/>
  <c r="X312" i="1" s="1"/>
  <c r="X359" i="1" a="1"/>
  <c r="X359" i="1" s="1"/>
  <c r="T361" i="1" a="1"/>
  <c r="T361" i="1" s="1"/>
  <c r="AD313" i="1" a="1"/>
  <c r="AD313" i="1" s="1"/>
  <c r="Z362" i="1" a="1"/>
  <c r="Z362" i="1" s="1"/>
  <c r="Z359" i="1" a="1"/>
  <c r="Z359" i="1" s="1"/>
  <c r="V361" i="1" a="1"/>
  <c r="V361" i="1" s="1"/>
  <c r="T363" i="1" a="1"/>
  <c r="T363" i="1" s="1"/>
  <c r="R151" i="2" a="1"/>
  <c r="R151" i="2" s="1"/>
  <c r="R231" i="2" a="1"/>
  <c r="R231" i="2" s="1"/>
  <c r="T216" i="2" a="1"/>
  <c r="T216" i="2" s="1"/>
  <c r="T129" i="2" a="1"/>
  <c r="T129" i="2" s="1"/>
  <c r="R202" i="2" a="1"/>
  <c r="R202" i="2" s="1"/>
  <c r="R123" i="2" a="1"/>
  <c r="R123" i="2" s="1"/>
  <c r="R166" i="2" a="1"/>
  <c r="R166" i="2" s="1"/>
  <c r="R225" i="2" a="1"/>
  <c r="R225" i="2" s="1"/>
  <c r="T226" i="2" a="1"/>
  <c r="T226" i="2" s="1"/>
  <c r="T166" i="2" a="1"/>
  <c r="T166" i="2" s="1"/>
  <c r="T123" i="2" a="1"/>
  <c r="T123" i="2" s="1"/>
  <c r="R215" i="2" a="1"/>
  <c r="R215" i="2" s="1"/>
  <c r="R227" i="2" a="1"/>
  <c r="R227" i="2" s="1"/>
  <c r="T152" i="2" a="1"/>
  <c r="T152" i="2" s="1"/>
  <c r="R152" i="2" a="1"/>
  <c r="R152" i="2" s="1"/>
  <c r="T227" i="2" a="1"/>
  <c r="T227" i="2" s="1"/>
  <c r="T149" i="2" a="1"/>
  <c r="T149" i="2" s="1"/>
  <c r="V231" i="2" a="1"/>
  <c r="V231" i="2" s="1"/>
  <c r="V151" i="2" a="1"/>
  <c r="V151" i="2" s="1"/>
  <c r="R203" i="2" a="1"/>
  <c r="R203" i="2" s="1"/>
  <c r="T225" i="2" a="1"/>
  <c r="T225" i="2" s="1"/>
  <c r="V216" i="2" a="1"/>
  <c r="V216" i="2" s="1"/>
  <c r="V149" i="2" a="1"/>
  <c r="V149" i="2" s="1"/>
  <c r="T217" i="2" a="1"/>
  <c r="T217" i="2" s="1"/>
  <c r="V230" i="2" a="1"/>
  <c r="V230" i="2" s="1"/>
  <c r="V129" i="2" a="1"/>
  <c r="V129" i="2" s="1"/>
  <c r="V69" i="2" a="1"/>
  <c r="V69" i="2" s="1"/>
  <c r="R69" i="2" a="1"/>
  <c r="R69" i="2" s="1"/>
  <c r="R216" i="2" a="1"/>
  <c r="R216" i="2" s="1"/>
  <c r="T203" i="2" a="1"/>
  <c r="T203" i="2" s="1"/>
  <c r="T69" i="2" a="1"/>
  <c r="T69" i="2" s="1"/>
  <c r="V227" i="2" a="1"/>
  <c r="V227" i="2" s="1"/>
  <c r="V215" i="2" a="1"/>
  <c r="V215" i="2" s="1"/>
  <c r="T202" i="2" a="1"/>
  <c r="T202" i="2" s="1"/>
  <c r="V226" i="2" a="1"/>
  <c r="V226" i="2" s="1"/>
  <c r="V203" i="2" a="1"/>
  <c r="V203" i="2" s="1"/>
  <c r="R129" i="2" a="1"/>
  <c r="R129" i="2" s="1"/>
  <c r="R226" i="2" a="1"/>
  <c r="R226" i="2" s="1"/>
  <c r="R149" i="2" a="1"/>
  <c r="R149" i="2" s="1"/>
  <c r="R230" i="2" a="1"/>
  <c r="R230" i="2" s="1"/>
  <c r="T230" i="2" a="1"/>
  <c r="T230" i="2" s="1"/>
  <c r="T151" i="2" a="1"/>
  <c r="T151" i="2" s="1"/>
  <c r="V217" i="2" a="1"/>
  <c r="V217" i="2" s="1"/>
  <c r="V152" i="2" a="1"/>
  <c r="V152" i="2" s="1"/>
  <c r="V166" i="2" a="1"/>
  <c r="V166" i="2" s="1"/>
  <c r="X226" i="2" a="1"/>
  <c r="X226" i="2" s="1"/>
  <c r="X203" i="2" a="1"/>
  <c r="X203" i="2" s="1"/>
  <c r="Z225" i="2" a="1"/>
  <c r="Z225" i="2" s="1"/>
  <c r="Z166" i="2" a="1"/>
  <c r="Z166" i="2" s="1"/>
  <c r="Z123" i="2" a="1"/>
  <c r="Z123" i="2" s="1"/>
  <c r="Z202" i="2" a="1"/>
  <c r="Z202" i="2" s="1"/>
  <c r="V123" i="2" a="1"/>
  <c r="V123" i="2" s="1"/>
  <c r="X225" i="2" a="1"/>
  <c r="X225" i="2" s="1"/>
  <c r="X166" i="2" a="1"/>
  <c r="X166" i="2" s="1"/>
  <c r="X123" i="2" a="1"/>
  <c r="X123" i="2" s="1"/>
  <c r="X202" i="2" a="1"/>
  <c r="X202" i="2" s="1"/>
  <c r="T215" i="2" a="1"/>
  <c r="T215" i="2" s="1"/>
  <c r="V202" i="2" a="1"/>
  <c r="V202" i="2" s="1"/>
  <c r="Z217" i="2" a="1"/>
  <c r="Z217" i="2" s="1"/>
  <c r="Z152" i="2" a="1"/>
  <c r="Z152" i="2" s="1"/>
  <c r="X217" i="2" a="1"/>
  <c r="X217" i="2" s="1"/>
  <c r="X152" i="2" a="1"/>
  <c r="X152" i="2" s="1"/>
  <c r="Z231" i="2" a="1"/>
  <c r="Z231" i="2" s="1"/>
  <c r="Z151" i="2" a="1"/>
  <c r="Z151" i="2" s="1"/>
  <c r="X231" i="2" a="1"/>
  <c r="X231" i="2" s="1"/>
  <c r="X151" i="2" a="1"/>
  <c r="X151" i="2" s="1"/>
  <c r="Z216" i="2" a="1"/>
  <c r="Z216" i="2" s="1"/>
  <c r="Z149" i="2" a="1"/>
  <c r="Z149" i="2" s="1"/>
  <c r="X216" i="2" a="1"/>
  <c r="X216" i="2" s="1"/>
  <c r="X149" i="2" a="1"/>
  <c r="X149" i="2" s="1"/>
  <c r="Z230" i="2" a="1"/>
  <c r="Z230" i="2" s="1"/>
  <c r="Z129" i="2" a="1"/>
  <c r="Z129" i="2" s="1"/>
  <c r="Z69" i="2" a="1"/>
  <c r="Z69" i="2" s="1"/>
  <c r="R217" i="2" a="1"/>
  <c r="R217" i="2" s="1"/>
  <c r="V225" i="2" a="1"/>
  <c r="V225" i="2" s="1"/>
  <c r="X230" i="2" a="1"/>
  <c r="X230" i="2" s="1"/>
  <c r="X129" i="2" a="1"/>
  <c r="X129" i="2" s="1"/>
  <c r="X69" i="2" a="1"/>
  <c r="X69" i="2" s="1"/>
  <c r="Z227" i="2" a="1"/>
  <c r="Z227" i="2" s="1"/>
  <c r="Z215" i="2" a="1"/>
  <c r="Z215" i="2" s="1"/>
  <c r="T231" i="2" a="1"/>
  <c r="T231" i="2" s="1"/>
  <c r="X227" i="2" a="1"/>
  <c r="X227" i="2" s="1"/>
  <c r="X215" i="2" a="1"/>
  <c r="X215" i="2" s="1"/>
  <c r="Z226" i="2" a="1"/>
  <c r="Z226" i="2" s="1"/>
  <c r="Z203" i="2" a="1"/>
  <c r="Z203" i="2" s="1"/>
  <c r="AB225" i="2" a="1"/>
  <c r="AB225" i="2" s="1"/>
  <c r="AB166" i="2" a="1"/>
  <c r="AB166" i="2" s="1"/>
  <c r="AB123" i="2" a="1"/>
  <c r="AB123" i="2" s="1"/>
  <c r="AB202" i="2" a="1"/>
  <c r="AB202" i="2" s="1"/>
  <c r="AD217" i="2" a="1"/>
  <c r="AD217" i="2" s="1"/>
  <c r="AD152" i="2" a="1"/>
  <c r="AD152" i="2" s="1"/>
  <c r="AB217" i="2" a="1"/>
  <c r="AB217" i="2" s="1"/>
  <c r="AB152" i="2" a="1"/>
  <c r="AB152" i="2" s="1"/>
  <c r="AD231" i="2" a="1"/>
  <c r="AD231" i="2" s="1"/>
  <c r="AB231" i="2" a="1"/>
  <c r="AB231" i="2" s="1"/>
  <c r="AB151" i="2" a="1"/>
  <c r="AB151" i="2" s="1"/>
  <c r="AD216" i="2" a="1"/>
  <c r="AD216" i="2" s="1"/>
  <c r="AD149" i="2" a="1"/>
  <c r="AD149" i="2" s="1"/>
  <c r="AB216" i="2" a="1"/>
  <c r="AB216" i="2" s="1"/>
  <c r="AB149" i="2" a="1"/>
  <c r="AB149" i="2" s="1"/>
  <c r="AD230" i="2" a="1"/>
  <c r="AD230" i="2" s="1"/>
  <c r="AD129" i="2" a="1"/>
  <c r="AD129" i="2" s="1"/>
  <c r="AD69" i="2" a="1"/>
  <c r="AD69" i="2" s="1"/>
  <c r="AB230" i="2" a="1"/>
  <c r="AB230" i="2" s="1"/>
  <c r="AB129" i="2" a="1"/>
  <c r="AB129" i="2" s="1"/>
  <c r="AB69" i="2" a="1"/>
  <c r="AB69" i="2" s="1"/>
  <c r="AB227" i="2" a="1"/>
  <c r="AB227" i="2" s="1"/>
  <c r="AB215" i="2" a="1"/>
  <c r="AB215" i="2" s="1"/>
  <c r="AD226" i="2" a="1"/>
  <c r="AD226" i="2" s="1"/>
  <c r="AD203" i="2" a="1"/>
  <c r="AD203" i="2" s="1"/>
  <c r="AB226" i="2" a="1"/>
  <c r="AB226" i="2" s="1"/>
  <c r="AD215" i="2" a="1"/>
  <c r="AD215" i="2" s="1"/>
  <c r="AF231" i="2" a="1"/>
  <c r="AF231" i="2" s="1"/>
  <c r="AF151" i="2" a="1"/>
  <c r="AF151" i="2" s="1"/>
  <c r="AH216" i="2" a="1"/>
  <c r="AH216" i="2" s="1"/>
  <c r="AH149" i="2" a="1"/>
  <c r="AH149" i="2" s="1"/>
  <c r="AD166" i="2" a="1"/>
  <c r="AD166" i="2" s="1"/>
  <c r="AF216" i="2" a="1"/>
  <c r="AF216" i="2" s="1"/>
  <c r="AF149" i="2" a="1"/>
  <c r="AF149" i="2" s="1"/>
  <c r="AH230" i="2" a="1"/>
  <c r="AH230" i="2" s="1"/>
  <c r="AH129" i="2" a="1"/>
  <c r="AH129" i="2" s="1"/>
  <c r="AD151" i="2" a="1"/>
  <c r="AD151" i="2" s="1"/>
  <c r="AF230" i="2" a="1"/>
  <c r="AF230" i="2" s="1"/>
  <c r="AF129" i="2" a="1"/>
  <c r="AF129" i="2" s="1"/>
  <c r="AF69" i="2" a="1"/>
  <c r="AF69" i="2" s="1"/>
  <c r="AH227" i="2" a="1"/>
  <c r="AH227" i="2" s="1"/>
  <c r="AH215" i="2" a="1"/>
  <c r="AH215" i="2" s="1"/>
  <c r="AF227" i="2" a="1"/>
  <c r="AF227" i="2" s="1"/>
  <c r="AF215" i="2" a="1"/>
  <c r="AF215" i="2" s="1"/>
  <c r="AH226" i="2" a="1"/>
  <c r="AH226" i="2" s="1"/>
  <c r="AH203" i="2" a="1"/>
  <c r="AH203" i="2" s="1"/>
  <c r="AD123" i="2" a="1"/>
  <c r="AD123" i="2" s="1"/>
  <c r="AF226" i="2" a="1"/>
  <c r="AF226" i="2" s="1"/>
  <c r="AF203" i="2" a="1"/>
  <c r="AF203" i="2" s="1"/>
  <c r="AB203" i="2" a="1"/>
  <c r="AB203" i="2" s="1"/>
  <c r="AD227" i="2" a="1"/>
  <c r="AD227" i="2" s="1"/>
  <c r="AD202" i="2" a="1"/>
  <c r="AD202" i="2" s="1"/>
  <c r="AF225" i="2" a="1"/>
  <c r="AF225" i="2" s="1"/>
  <c r="AF166" i="2" a="1"/>
  <c r="AF166" i="2" s="1"/>
  <c r="AF123" i="2" a="1"/>
  <c r="AF123" i="2" s="1"/>
  <c r="AD225" i="2" a="1"/>
  <c r="AD225" i="2" s="1"/>
  <c r="AF217" i="2" a="1"/>
  <c r="AF217" i="2" s="1"/>
  <c r="AF152" i="2" a="1"/>
  <c r="AF152" i="2" s="1"/>
  <c r="AH231" i="2" a="1"/>
  <c r="AH231" i="2" s="1"/>
  <c r="AH151" i="2" a="1"/>
  <c r="AH151" i="2" s="1"/>
  <c r="AH69" i="2" a="1"/>
  <c r="AH69" i="2" s="1"/>
  <c r="AH166" i="2" a="1"/>
  <c r="AH166" i="2" s="1"/>
  <c r="AJ226" i="2" a="1"/>
  <c r="AJ226" i="2" s="1"/>
  <c r="AJ203" i="2" a="1"/>
  <c r="AJ203" i="2" s="1"/>
  <c r="AJ225" i="2" a="1"/>
  <c r="AJ225" i="2" s="1"/>
  <c r="AJ166" i="2" a="1"/>
  <c r="AJ166" i="2" s="1"/>
  <c r="AJ123" i="2" a="1"/>
  <c r="AJ123" i="2" s="1"/>
  <c r="AJ202" i="2" a="1"/>
  <c r="AJ202" i="2" s="1"/>
  <c r="AH152" i="2" a="1"/>
  <c r="AH152" i="2" s="1"/>
  <c r="AH123" i="2" a="1"/>
  <c r="AH123" i="2" s="1"/>
  <c r="AH202" i="2" a="1"/>
  <c r="AH202" i="2" s="1"/>
  <c r="AJ217" i="2" a="1"/>
  <c r="AJ217" i="2" s="1"/>
  <c r="AJ152" i="2" a="1"/>
  <c r="AJ152" i="2" s="1"/>
  <c r="AH225" i="2" a="1"/>
  <c r="AH225" i="2" s="1"/>
  <c r="AJ231" i="2" a="1"/>
  <c r="AJ231" i="2" s="1"/>
  <c r="AJ151" i="2" a="1"/>
  <c r="AJ151" i="2" s="1"/>
  <c r="AF202" i="2" a="1"/>
  <c r="AF202" i="2" s="1"/>
  <c r="AJ216" i="2" a="1"/>
  <c r="AJ216" i="2" s="1"/>
  <c r="AJ149" i="2" a="1"/>
  <c r="AJ149" i="2" s="1"/>
  <c r="AL230" i="2" a="1"/>
  <c r="AL230" i="2" s="1"/>
  <c r="AL129" i="2" a="1"/>
  <c r="AL129" i="2" s="1"/>
  <c r="AH217" i="2" a="1"/>
  <c r="AH217" i="2" s="1"/>
  <c r="AJ230" i="2" a="1"/>
  <c r="AJ230" i="2" s="1"/>
  <c r="AJ129" i="2" a="1"/>
  <c r="AJ129" i="2" s="1"/>
  <c r="AJ69" i="2" a="1"/>
  <c r="AJ69" i="2" s="1"/>
  <c r="AJ227" i="2" a="1"/>
  <c r="AJ227" i="2" s="1"/>
  <c r="AL217" i="2" a="1"/>
  <c r="AL217" i="2" s="1"/>
  <c r="AL151" i="2" a="1"/>
  <c r="AL151" i="2" s="1"/>
  <c r="AN226" i="2" a="1"/>
  <c r="AN226" i="2" s="1"/>
  <c r="AN203" i="2" a="1"/>
  <c r="AN203" i="2" s="1"/>
  <c r="AL149" i="2" a="1"/>
  <c r="AL149" i="2" s="1"/>
  <c r="AL203" i="2" a="1"/>
  <c r="AL203" i="2" s="1"/>
  <c r="AN225" i="2" a="1"/>
  <c r="AN225" i="2" s="1"/>
  <c r="AN166" i="2" a="1"/>
  <c r="AN166" i="2" s="1"/>
  <c r="AN123" i="2" a="1"/>
  <c r="AN123" i="2" s="1"/>
  <c r="AN202" i="2" a="1"/>
  <c r="AN202" i="2" s="1"/>
  <c r="AJ215" i="2" a="1"/>
  <c r="AJ215" i="2" s="1"/>
  <c r="AL231" i="2" a="1"/>
  <c r="AL231" i="2" s="1"/>
  <c r="AL216" i="2" a="1"/>
  <c r="AL216" i="2" s="1"/>
  <c r="AL202" i="2" a="1"/>
  <c r="AL202" i="2" s="1"/>
  <c r="AL215" i="2" a="1"/>
  <c r="AL215" i="2" s="1"/>
  <c r="AN217" i="2" a="1"/>
  <c r="AN217" i="2" s="1"/>
  <c r="AN152" i="2" a="1"/>
  <c r="AN152" i="2" s="1"/>
  <c r="AL227" i="2" a="1"/>
  <c r="AL227" i="2" s="1"/>
  <c r="AL123" i="2" a="1"/>
  <c r="AL123" i="2" s="1"/>
  <c r="AN231" i="2" a="1"/>
  <c r="AN231" i="2" s="1"/>
  <c r="AN151" i="2" a="1"/>
  <c r="AN151" i="2" s="1"/>
  <c r="AL226" i="2" a="1"/>
  <c r="AL226" i="2" s="1"/>
  <c r="AL166" i="2" a="1"/>
  <c r="AL166" i="2" s="1"/>
  <c r="AN216" i="2" a="1"/>
  <c r="AN216" i="2" s="1"/>
  <c r="AN149" i="2" a="1"/>
  <c r="AN149" i="2" s="1"/>
  <c r="AL225" i="2" a="1"/>
  <c r="AL225" i="2" s="1"/>
  <c r="AN230" i="2" a="1"/>
  <c r="AN230" i="2" s="1"/>
  <c r="AN129" i="2" a="1"/>
  <c r="AN129" i="2" s="1"/>
  <c r="AN69" i="2" a="1"/>
  <c r="AN69" i="2" s="1"/>
  <c r="AL152" i="2" a="1"/>
  <c r="AL152" i="2" s="1"/>
  <c r="AL69" i="2" a="1"/>
  <c r="AL69" i="2" s="1"/>
  <c r="AN227" i="2" a="1"/>
  <c r="AN227" i="2" s="1"/>
  <c r="AN215" i="2" a="1"/>
  <c r="AN215" i="2" s="1"/>
  <c r="AN332" i="1" a="1"/>
  <c r="AN332" i="1" s="1"/>
  <c r="AN306" i="1" a="1"/>
  <c r="AN306" i="1" s="1"/>
  <c r="AN304" i="1" a="1"/>
  <c r="AN304" i="1" s="1"/>
  <c r="AN277" i="1" a="1"/>
  <c r="AN277" i="1" s="1"/>
  <c r="AN261" i="1" a="1"/>
  <c r="AN261" i="1" s="1"/>
  <c r="AN255" i="1" a="1"/>
  <c r="AN255" i="1" s="1"/>
  <c r="AN252" i="1" a="1"/>
  <c r="AN252" i="1" s="1"/>
  <c r="AN243" i="1" a="1"/>
  <c r="AN243" i="1" s="1"/>
  <c r="AN224" i="1" a="1"/>
  <c r="AN224" i="1" s="1"/>
  <c r="AN244" i="1" a="1"/>
  <c r="AN244" i="1" s="1"/>
  <c r="AN191" i="1" a="1"/>
  <c r="AN191" i="1" s="1"/>
  <c r="AN228" i="1" a="1"/>
  <c r="AN228" i="1" s="1"/>
  <c r="AN172" i="1" a="1"/>
  <c r="AN172" i="1" s="1"/>
  <c r="AN140" i="1" a="1"/>
  <c r="AN140" i="1" s="1"/>
  <c r="AN98" i="1" a="1"/>
  <c r="AN98" i="1" s="1"/>
  <c r="AN136" i="1" a="1"/>
  <c r="AN136" i="1" s="1"/>
  <c r="AN188" i="1" a="1"/>
  <c r="AN188" i="1" s="1"/>
  <c r="AN325" i="1" a="1"/>
  <c r="AN325" i="1" s="1"/>
  <c r="AN276" i="1" a="1"/>
  <c r="AN276" i="1" s="1"/>
  <c r="AN375" i="1" a="1"/>
  <c r="AN375" i="1" s="1"/>
  <c r="AN156" i="1" a="1"/>
  <c r="AN156" i="1" s="1"/>
  <c r="AN219" i="1" a="1"/>
  <c r="AN219" i="1" s="1"/>
  <c r="AN217" i="1" a="1"/>
  <c r="AN217" i="1" s="1"/>
  <c r="AN132" i="1" a="1"/>
  <c r="AN132" i="1" s="1"/>
  <c r="AN124" i="1" a="1"/>
  <c r="AN124" i="1" s="1"/>
  <c r="AN116" i="1" a="1"/>
  <c r="AN116" i="1" s="1"/>
  <c r="AN5" i="1" a="1"/>
  <c r="AN5" i="1" s="1"/>
  <c r="AN13" i="1" a="1"/>
  <c r="AN13" i="1" s="1"/>
  <c r="AN76" i="1" a="1"/>
  <c r="AN76" i="1" s="1"/>
  <c r="AN28" i="1" a="1"/>
  <c r="AN28" i="1" s="1"/>
  <c r="AN12" i="1" a="1"/>
  <c r="AN12" i="1" s="1"/>
  <c r="AN44" i="1" a="1"/>
  <c r="AN44" i="1" s="1"/>
  <c r="AN36" i="1" a="1"/>
  <c r="AN36" i="1" s="1"/>
  <c r="AN233" i="1" a="1"/>
  <c r="AN233" i="1" s="1"/>
  <c r="AN199" i="1" a="1"/>
  <c r="AN199" i="1" s="1"/>
  <c r="AN71" i="1" a="1"/>
  <c r="AN71" i="1" s="1"/>
  <c r="AN4" i="1" a="1"/>
  <c r="AN4" i="1" s="1"/>
  <c r="R10" i="1" a="1"/>
  <c r="R10" i="1" s="1"/>
  <c r="R197" i="1" a="1"/>
  <c r="R197" i="1" s="1"/>
  <c r="R26" i="1" a="1"/>
  <c r="R26" i="1" s="1"/>
  <c r="R34" i="1" a="1"/>
  <c r="R34" i="1" s="1"/>
  <c r="R42" i="1" a="1"/>
  <c r="R42" i="1" s="1"/>
  <c r="R182" i="1" a="1"/>
  <c r="R182" i="1" s="1"/>
  <c r="R196" i="1" a="1"/>
  <c r="R196" i="1" s="1"/>
  <c r="R66" i="1" a="1"/>
  <c r="R66" i="1" s="1"/>
  <c r="R74" i="1" a="1"/>
  <c r="R74" i="1" s="1"/>
  <c r="R82" i="1" a="1"/>
  <c r="R82" i="1" s="1"/>
  <c r="R16" i="1" a="1"/>
  <c r="R16" i="1" s="1"/>
  <c r="R114" i="1" a="1"/>
  <c r="R114" i="1" s="1"/>
  <c r="R122" i="1" a="1"/>
  <c r="R122" i="1" s="1"/>
  <c r="R130" i="1" a="1"/>
  <c r="R130" i="1" s="1"/>
  <c r="R209" i="1" a="1"/>
  <c r="R209" i="1" s="1"/>
  <c r="R146" i="1" a="1"/>
  <c r="R146" i="1" s="1"/>
  <c r="R56" i="1" a="1"/>
  <c r="R56" i="1" s="1"/>
  <c r="R162" i="1" a="1"/>
  <c r="R162" i="1" s="1"/>
  <c r="R231" i="1" a="1"/>
  <c r="R231" i="1" s="1"/>
  <c r="R324" i="1" a="1"/>
  <c r="R324" i="1" s="1"/>
  <c r="R188" i="1" a="1"/>
  <c r="R188" i="1" s="1"/>
  <c r="R315" i="1" a="1"/>
  <c r="R315" i="1" s="1"/>
  <c r="R100" i="1" a="1"/>
  <c r="R100" i="1" s="1"/>
  <c r="R155" i="1" a="1"/>
  <c r="R155" i="1" s="1"/>
  <c r="R177" i="1" a="1"/>
  <c r="R177" i="1" s="1"/>
  <c r="R205" i="1" a="1"/>
  <c r="R205" i="1" s="1"/>
  <c r="R225" i="1" a="1"/>
  <c r="R225" i="1" s="1"/>
  <c r="R246" i="1" a="1"/>
  <c r="R246" i="1" s="1"/>
  <c r="R254" i="1" a="1"/>
  <c r="R254" i="1" s="1"/>
  <c r="R269" i="1" a="1"/>
  <c r="R269" i="1" s="1"/>
  <c r="G17" i="3"/>
  <c r="E12" i="3"/>
  <c r="E11" i="3"/>
  <c r="E10" i="3"/>
  <c r="E9" i="3"/>
  <c r="E7" i="3"/>
  <c r="E6" i="3"/>
  <c r="E5" i="3"/>
  <c r="E2" i="3"/>
  <c r="AL1" i="2" l="1"/>
  <c r="AB1" i="2"/>
  <c r="X1" i="2"/>
  <c r="V1" i="2"/>
  <c r="AN1" i="2"/>
  <c r="AD1" i="2"/>
  <c r="Z1" i="2"/>
  <c r="AJ1" i="2"/>
  <c r="AH1" i="2"/>
  <c r="AF1" i="2"/>
  <c r="T1" i="2"/>
  <c r="T1" i="1"/>
  <c r="AN1" i="1"/>
  <c r="AL1" i="1"/>
  <c r="V1" i="1"/>
  <c r="AB1" i="1"/>
  <c r="AH1" i="1"/>
  <c r="AJ1" i="1"/>
  <c r="X1" i="1"/>
  <c r="AD1" i="1"/>
  <c r="Z1" i="1"/>
  <c r="AF1" i="1"/>
  <c r="R1" i="1"/>
  <c r="R1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<sst xmlns="http://schemas.openxmlformats.org/spreadsheetml/2006/main" count="11018" uniqueCount="1414">
  <si>
    <t>出厂日期</t>
  </si>
  <si>
    <t>所属单元</t>
    <phoneticPr fontId="3" type="noConversion"/>
  </si>
  <si>
    <t>PM文件号</t>
    <phoneticPr fontId="4" type="noConversion"/>
  </si>
  <si>
    <t>PM频次</t>
    <phoneticPr fontId="4" type="noConversion"/>
  </si>
  <si>
    <t>23/1月</t>
    <phoneticPr fontId="3" type="noConversion"/>
  </si>
  <si>
    <t>23/2月</t>
  </si>
  <si>
    <t>23/3月</t>
  </si>
  <si>
    <t>23/4月</t>
  </si>
  <si>
    <t>23/5月</t>
  </si>
  <si>
    <t>23/6月</t>
  </si>
  <si>
    <t>23/7月</t>
  </si>
  <si>
    <t>23/8月</t>
  </si>
  <si>
    <t>22/9月</t>
    <phoneticPr fontId="3" type="noConversion"/>
  </si>
  <si>
    <t>22/10月</t>
    <phoneticPr fontId="3" type="noConversion"/>
  </si>
  <si>
    <t>22/11月</t>
  </si>
  <si>
    <t>22/12月</t>
  </si>
  <si>
    <t>新PM起始月份</t>
    <phoneticPr fontId="4" type="noConversion"/>
  </si>
  <si>
    <t>加工中心</t>
  </si>
  <si>
    <t>MXR-460V</t>
  </si>
  <si>
    <t>运行中</t>
    <phoneticPr fontId="3" type="noConversion"/>
  </si>
  <si>
    <t>N/A</t>
    <phoneticPr fontId="3" type="noConversion"/>
  </si>
  <si>
    <t>OEM一楼东北</t>
    <phoneticPr fontId="3" type="noConversion"/>
  </si>
  <si>
    <t>OEM器械(裴雪峰)</t>
  </si>
  <si>
    <t>WI-013-R34</t>
  </si>
  <si>
    <t>Quarterly</t>
    <phoneticPr fontId="4" type="noConversion"/>
  </si>
  <si>
    <t>Semi-an</t>
    <phoneticPr fontId="4" type="noConversion"/>
  </si>
  <si>
    <t>MXR-460V</t>
    <phoneticPr fontId="3" type="noConversion"/>
  </si>
  <si>
    <t>纵切机床</t>
  </si>
  <si>
    <t>SV32</t>
  </si>
  <si>
    <t>STAR精密株式会社</t>
  </si>
  <si>
    <t>OEM一楼中北</t>
    <phoneticPr fontId="3" type="noConversion"/>
  </si>
  <si>
    <t>OEM器械(刘忠甜)</t>
  </si>
  <si>
    <t>WI-021-R03</t>
    <phoneticPr fontId="3" type="noConversion"/>
  </si>
  <si>
    <t>Annual</t>
    <phoneticPr fontId="3" type="noConversion"/>
  </si>
  <si>
    <t>SR-20RII</t>
  </si>
  <si>
    <t>WI-021-R03</t>
  </si>
  <si>
    <t>平面磨床</t>
  </si>
  <si>
    <t>M7140H</t>
  </si>
  <si>
    <t>杭州机床厂</t>
  </si>
  <si>
    <t>年</t>
  </si>
  <si>
    <t>无心磨床</t>
    <phoneticPr fontId="3" type="noConversion"/>
  </si>
  <si>
    <t>RC-12S</t>
    <phoneticPr fontId="3" type="noConversion"/>
  </si>
  <si>
    <t>荣光机械</t>
    <phoneticPr fontId="3" type="noConversion"/>
  </si>
  <si>
    <t>OEM一楼东</t>
    <phoneticPr fontId="3" type="noConversion"/>
  </si>
  <si>
    <t>Annual</t>
  </si>
  <si>
    <t>线切割机床</t>
  </si>
  <si>
    <t>DK7740B</t>
  </si>
  <si>
    <t>H130826</t>
  </si>
  <si>
    <t>OEM二楼东南</t>
    <phoneticPr fontId="3" type="noConversion"/>
  </si>
  <si>
    <t>H130827</t>
  </si>
  <si>
    <t>OEM一楼东南</t>
    <phoneticPr fontId="3" type="noConversion"/>
  </si>
  <si>
    <t>OEM一楼中南</t>
    <phoneticPr fontId="3" type="noConversion"/>
  </si>
  <si>
    <t>MXR-560V</t>
    <phoneticPr fontId="3" type="noConversion"/>
  </si>
  <si>
    <t>SR-20JC</t>
  </si>
  <si>
    <t>N/A</t>
  </si>
  <si>
    <t>SR-20RII</t>
    <phoneticPr fontId="3" type="noConversion"/>
  </si>
  <si>
    <t>OEM二楼西北</t>
    <phoneticPr fontId="3" type="noConversion"/>
  </si>
  <si>
    <t>OEM一楼西北</t>
    <phoneticPr fontId="3" type="noConversion"/>
  </si>
  <si>
    <t>H130828</t>
  </si>
  <si>
    <t>H130829</t>
  </si>
  <si>
    <t>FW-2UP</t>
    <phoneticPr fontId="3" type="noConversion"/>
  </si>
  <si>
    <t>北京阿奇夏米尔</t>
  </si>
  <si>
    <t>394-900-192-0013</t>
    <phoneticPr fontId="3" type="noConversion"/>
  </si>
  <si>
    <t>394-900-192-0014</t>
    <phoneticPr fontId="3" type="noConversion"/>
  </si>
  <si>
    <t>加工中心</t>
    <phoneticPr fontId="3" type="noConversion"/>
  </si>
  <si>
    <t>H140426</t>
    <phoneticPr fontId="3" type="noConversion"/>
  </si>
  <si>
    <t>H140427</t>
  </si>
  <si>
    <t>线切割机床</t>
    <phoneticPr fontId="3" type="noConversion"/>
  </si>
  <si>
    <t>FW2UP</t>
    <phoneticPr fontId="3" type="noConversion"/>
  </si>
  <si>
    <t>394.900.192.0047</t>
    <phoneticPr fontId="3" type="noConversion"/>
  </si>
  <si>
    <t>394.900.192.0065</t>
    <phoneticPr fontId="3" type="noConversion"/>
  </si>
  <si>
    <t>DK7740D</t>
    <phoneticPr fontId="3" type="noConversion"/>
  </si>
  <si>
    <t>H150612</t>
    <phoneticPr fontId="3" type="noConversion"/>
  </si>
  <si>
    <t>H150613</t>
  </si>
  <si>
    <t>H150614</t>
  </si>
  <si>
    <t>H150615</t>
  </si>
  <si>
    <t>H150616</t>
  </si>
  <si>
    <t>H150617</t>
  </si>
  <si>
    <t>DK7740D</t>
  </si>
  <si>
    <t>H170837</t>
    <phoneticPr fontId="3" type="noConversion"/>
  </si>
  <si>
    <t>MXR-560V
3axis</t>
    <phoneticPr fontId="3" type="noConversion"/>
  </si>
  <si>
    <t>H170838</t>
  </si>
  <si>
    <t>穿孔机</t>
    <phoneticPr fontId="3" type="noConversion"/>
  </si>
  <si>
    <t>ZGD703A</t>
    <phoneticPr fontId="3" type="noConversion"/>
  </si>
  <si>
    <t>苏州中谷机电科技</t>
    <phoneticPr fontId="3" type="noConversion"/>
  </si>
  <si>
    <t>H170839</t>
  </si>
  <si>
    <t>H170840</t>
  </si>
  <si>
    <t>普通车床</t>
  </si>
  <si>
    <t>CA6136/750</t>
  </si>
  <si>
    <t>沈阳第一机床厂</t>
  </si>
  <si>
    <t>A40801408</t>
  </si>
  <si>
    <t>WI-011-R02</t>
  </si>
  <si>
    <t>喷砂机</t>
  </si>
  <si>
    <t>9070D</t>
  </si>
  <si>
    <t>OEM二楼北</t>
    <phoneticPr fontId="3" type="noConversion"/>
  </si>
  <si>
    <t>WI-012-R02</t>
  </si>
  <si>
    <t>OEM二楼北</t>
  </si>
  <si>
    <t>抛光机</t>
  </si>
  <si>
    <t>2M4140</t>
  </si>
  <si>
    <t>砂带机</t>
  </si>
  <si>
    <t>BPYZS3200</t>
  </si>
  <si>
    <t>MXR-560V
3+1axis</t>
    <phoneticPr fontId="3" type="noConversion"/>
  </si>
  <si>
    <t>震动研磨机</t>
  </si>
  <si>
    <t>LMP80（PU）-VF</t>
  </si>
  <si>
    <t>YZS3200</t>
  </si>
  <si>
    <t>研磨机</t>
  </si>
  <si>
    <t>FAW60-12</t>
  </si>
  <si>
    <t>研磨机</t>
    <phoneticPr fontId="3" type="noConversion"/>
  </si>
  <si>
    <t>DF3-WET+dry</t>
  </si>
  <si>
    <t>上海佐技</t>
    <phoneticPr fontId="3" type="noConversion"/>
  </si>
  <si>
    <t>DF3W/130017</t>
  </si>
  <si>
    <t>GP-9060</t>
  </si>
  <si>
    <t>TP50B</t>
  </si>
  <si>
    <t>佐技</t>
    <phoneticPr fontId="3" type="noConversion"/>
  </si>
  <si>
    <t>LPZT-500</t>
  </si>
  <si>
    <t>点胶机</t>
  </si>
  <si>
    <t>PerformusⅢ</t>
  </si>
  <si>
    <t>Nordson</t>
  </si>
  <si>
    <t>OEM二楼中北</t>
    <phoneticPr fontId="3" type="noConversion"/>
  </si>
  <si>
    <t>XMW-50VF</t>
    <phoneticPr fontId="3" type="noConversion"/>
  </si>
  <si>
    <t>FMSL8/1</t>
    <phoneticPr fontId="3" type="noConversion"/>
  </si>
  <si>
    <t>美国BELAIR</t>
    <phoneticPr fontId="3" type="noConversion"/>
  </si>
  <si>
    <t>2017.9.7</t>
    <phoneticPr fontId="3" type="noConversion"/>
  </si>
  <si>
    <t>OEM二楼中南</t>
    <phoneticPr fontId="3" type="noConversion"/>
  </si>
  <si>
    <t>TP18</t>
    <phoneticPr fontId="3" type="noConversion"/>
  </si>
  <si>
    <t>佐技上海</t>
    <phoneticPr fontId="3" type="noConversion"/>
  </si>
  <si>
    <t>HV20</t>
    <phoneticPr fontId="3" type="noConversion"/>
  </si>
  <si>
    <t>FMSL8/1</t>
  </si>
  <si>
    <t>bright</t>
  </si>
  <si>
    <t>美国BELAIR</t>
  </si>
  <si>
    <t>喷砂机</t>
    <phoneticPr fontId="3" type="noConversion"/>
  </si>
  <si>
    <t>美国kings</t>
  </si>
  <si>
    <t>6050E</t>
  </si>
  <si>
    <t>苏州百通</t>
  </si>
  <si>
    <t>COMCO
CRT200-2</t>
  </si>
  <si>
    <t>上海友赛</t>
  </si>
  <si>
    <t>PC1511</t>
  </si>
  <si>
    <t>BBO</t>
  </si>
  <si>
    <t>EMPIRE</t>
  </si>
  <si>
    <t>对刀仪</t>
    <phoneticPr fontId="3" type="noConversion"/>
  </si>
  <si>
    <t>P1850-G3</t>
    <phoneticPr fontId="3" type="noConversion"/>
  </si>
  <si>
    <t>美国帕莱克</t>
    <phoneticPr fontId="3" type="noConversion"/>
  </si>
  <si>
    <t>P1302043-0214-01</t>
    <phoneticPr fontId="3" type="noConversion"/>
  </si>
  <si>
    <t>CTR100-1</t>
  </si>
  <si>
    <t>COMCO</t>
  </si>
  <si>
    <t>PC333</t>
  </si>
  <si>
    <t>移动式除尘器</t>
  </si>
  <si>
    <t>单臂</t>
  </si>
  <si>
    <t>宁波天秦环保科技</t>
  </si>
  <si>
    <t>医用冷藏箱</t>
  </si>
  <si>
    <t>后处理钳工</t>
  </si>
  <si>
    <t>OEM二楼钳工间</t>
    <phoneticPr fontId="3" type="noConversion"/>
  </si>
  <si>
    <t>激光打标机</t>
  </si>
  <si>
    <t>TH-FLMS20</t>
  </si>
  <si>
    <t>13-0709</t>
  </si>
  <si>
    <t>WI-014-R04</t>
  </si>
  <si>
    <t>14-02024</t>
    <phoneticPr fontId="3" type="noConversion"/>
  </si>
  <si>
    <t>打标机</t>
    <phoneticPr fontId="3" type="noConversion"/>
  </si>
  <si>
    <t>德国ALLTEC</t>
    <phoneticPr fontId="3" type="noConversion"/>
  </si>
  <si>
    <t>MDY1501/002</t>
  </si>
  <si>
    <t>L20X-1M10</t>
    <phoneticPr fontId="3" type="noConversion"/>
  </si>
  <si>
    <t>西铁城</t>
    <phoneticPr fontId="3" type="noConversion"/>
  </si>
  <si>
    <t>QE1654</t>
    <phoneticPr fontId="3" type="noConversion"/>
  </si>
  <si>
    <t>WI-EQ-013-R02</t>
  </si>
  <si>
    <t>Monthly</t>
    <phoneticPr fontId="3" type="noConversion"/>
  </si>
  <si>
    <t>QE1658</t>
    <phoneticPr fontId="3" type="noConversion"/>
  </si>
  <si>
    <t>QE1659</t>
    <phoneticPr fontId="3" type="noConversion"/>
  </si>
  <si>
    <t>QE1661</t>
    <phoneticPr fontId="3" type="noConversion"/>
  </si>
  <si>
    <t>QE1662</t>
    <phoneticPr fontId="3" type="noConversion"/>
  </si>
  <si>
    <t>QE1663</t>
    <phoneticPr fontId="3" type="noConversion"/>
  </si>
  <si>
    <t>M3000</t>
    <phoneticPr fontId="3" type="noConversion"/>
  </si>
  <si>
    <t>FOBA</t>
    <phoneticPr fontId="3" type="noConversion"/>
  </si>
  <si>
    <t>MDT1610/095</t>
  </si>
  <si>
    <t>激光打标机</t>
    <phoneticPr fontId="3" type="noConversion"/>
  </si>
  <si>
    <t>EP-IRPS20</t>
    <phoneticPr fontId="3" type="noConversion"/>
  </si>
  <si>
    <t>大族激光</t>
    <phoneticPr fontId="3" type="noConversion"/>
  </si>
  <si>
    <t>KDDN4522030451</t>
    <phoneticPr fontId="3" type="noConversion"/>
  </si>
  <si>
    <t>验证中</t>
    <phoneticPr fontId="3" type="noConversion"/>
  </si>
  <si>
    <t>OEM二楼打标间</t>
    <phoneticPr fontId="3" type="noConversion"/>
  </si>
  <si>
    <t>OEM后处理(徐华伟）</t>
  </si>
  <si>
    <t>油压机</t>
  </si>
  <si>
    <t>YM-6(C)</t>
  </si>
  <si>
    <t>常州联通液压</t>
  </si>
  <si>
    <t>OEM常规单元</t>
  </si>
  <si>
    <t>WI-017-R02</t>
  </si>
  <si>
    <t>折弯机</t>
  </si>
  <si>
    <t>LINK-FORM</t>
  </si>
  <si>
    <t>C&amp;A</t>
  </si>
  <si>
    <t>241-02</t>
    <phoneticPr fontId="3" type="noConversion"/>
  </si>
  <si>
    <t>P0037</t>
  </si>
  <si>
    <t>241-03</t>
  </si>
  <si>
    <t>数控车床</t>
  </si>
  <si>
    <t>CAK3665nj</t>
  </si>
  <si>
    <t>A30801279</t>
  </si>
  <si>
    <t>OEM一楼西南</t>
    <phoneticPr fontId="3" type="noConversion"/>
  </si>
  <si>
    <t>WI-020-R02</t>
  </si>
  <si>
    <t>CAK3665ni</t>
    <phoneticPr fontId="3" type="noConversion"/>
  </si>
  <si>
    <t>A31001563</t>
  </si>
  <si>
    <t>2010.5.11</t>
  </si>
  <si>
    <t>清洗线</t>
  </si>
  <si>
    <t>定制</t>
  </si>
  <si>
    <t>苏州奥兰迪尔自动化</t>
  </si>
  <si>
    <t>Xin-WJ05S</t>
  </si>
  <si>
    <t>常州市新鑫环保</t>
  </si>
  <si>
    <t>Xin-12-013</t>
  </si>
  <si>
    <t>清洗机</t>
  </si>
  <si>
    <t>Xin-1018T</t>
  </si>
  <si>
    <t>2013-09119</t>
  </si>
  <si>
    <t>清洗机</t>
    <phoneticPr fontId="3" type="noConversion"/>
  </si>
  <si>
    <t>XR4020-40c</t>
    <phoneticPr fontId="3" type="noConversion"/>
  </si>
  <si>
    <t>鑫仁</t>
    <phoneticPr fontId="3" type="noConversion"/>
  </si>
  <si>
    <t>CAK3665ni</t>
  </si>
  <si>
    <t>A31001564</t>
  </si>
  <si>
    <t>XR-5094-28C</t>
  </si>
  <si>
    <t>18051201-01</t>
  </si>
  <si>
    <t>XR4020</t>
    <phoneticPr fontId="3" type="noConversion"/>
  </si>
  <si>
    <t>鑫仁</t>
  </si>
  <si>
    <t>XR4020-40C</t>
  </si>
  <si>
    <t>α-T14iFe</t>
  </si>
  <si>
    <t>日本发那克</t>
  </si>
  <si>
    <t>P07XWD205</t>
  </si>
  <si>
    <t>2008.4.28</t>
  </si>
  <si>
    <t>WI-013-R33</t>
  </si>
  <si>
    <t>Annual</t>
    <phoneticPr fontId="4" type="noConversion"/>
  </si>
  <si>
    <t>P07XWD206</t>
  </si>
  <si>
    <t>A31005045</t>
  </si>
  <si>
    <t>P07XWD193</t>
  </si>
  <si>
    <t>2008.5.25</t>
  </si>
  <si>
    <t>α-T14iFe</t>
    <phoneticPr fontId="3" type="noConversion"/>
  </si>
  <si>
    <t>P07XWD195</t>
  </si>
  <si>
    <t>P07XWD642</t>
  </si>
  <si>
    <t>2008.6.3</t>
  </si>
  <si>
    <t>GX1000plus</t>
  </si>
  <si>
    <t>哈挺上海</t>
  </si>
  <si>
    <t>NVCB0DC310</t>
  </si>
  <si>
    <t>WI-013-R40</t>
  </si>
  <si>
    <t>NVCB3EJ349</t>
  </si>
  <si>
    <t>NVCB3EJ354</t>
  </si>
  <si>
    <t>车削中心</t>
  </si>
  <si>
    <t>WI-025-R04</t>
  </si>
  <si>
    <t>NVCB3EJ356</t>
  </si>
  <si>
    <t>ELiTE51M</t>
  </si>
  <si>
    <t>哈挺上海</t>
    <phoneticPr fontId="3" type="noConversion"/>
  </si>
  <si>
    <t>EMBB2CJ014</t>
  </si>
  <si>
    <t>EMBB3FJ034</t>
  </si>
  <si>
    <t>L20E-2M10</t>
    <phoneticPr fontId="3" type="noConversion"/>
  </si>
  <si>
    <t>西铁城</t>
  </si>
  <si>
    <t>QF6139</t>
    <phoneticPr fontId="3" type="noConversion"/>
  </si>
  <si>
    <t>OEM二楼南</t>
    <phoneticPr fontId="3" type="noConversion"/>
  </si>
  <si>
    <t>QF6140</t>
  </si>
  <si>
    <t>QF6141</t>
  </si>
  <si>
    <t>QF6142</t>
  </si>
  <si>
    <t>ST30</t>
    <phoneticPr fontId="3" type="noConversion"/>
  </si>
  <si>
    <t>美国哈斯自动化</t>
    <phoneticPr fontId="3" type="noConversion"/>
  </si>
  <si>
    <t>车削中心</t>
    <phoneticPr fontId="3" type="noConversion"/>
  </si>
  <si>
    <t>大隈日本</t>
    <phoneticPr fontId="3" type="noConversion"/>
  </si>
  <si>
    <t>MYW135</t>
    <phoneticPr fontId="3" type="noConversion"/>
  </si>
  <si>
    <t>EMEC2DJ075</t>
    <phoneticPr fontId="3" type="noConversion"/>
  </si>
  <si>
    <t>OEM一楼</t>
    <phoneticPr fontId="3" type="noConversion"/>
  </si>
  <si>
    <t>OEM器械(刘忠甜)</t>
    <phoneticPr fontId="3" type="noConversion"/>
  </si>
  <si>
    <t>深孔钻</t>
  </si>
  <si>
    <t>K6-1-500</t>
  </si>
  <si>
    <t>上海宁远精密机械</t>
  </si>
  <si>
    <t>深孔钻</t>
    <phoneticPr fontId="3" type="noConversion"/>
  </si>
  <si>
    <t>K12-2-500</t>
    <phoneticPr fontId="3" type="noConversion"/>
  </si>
  <si>
    <t>QF0888</t>
    <phoneticPr fontId="3" type="noConversion"/>
  </si>
  <si>
    <t>QF0889</t>
  </si>
  <si>
    <t>K25-1-500</t>
  </si>
  <si>
    <t>K12-2-500</t>
  </si>
  <si>
    <t>SH2105800</t>
  </si>
  <si>
    <t>OEM一楼东南</t>
  </si>
  <si>
    <t>NVCB3FJ362</t>
  </si>
  <si>
    <t>WI-013-R36</t>
  </si>
  <si>
    <t>GENOS M560V</t>
  </si>
  <si>
    <t>加工中心(5轴)</t>
    <phoneticPr fontId="3" type="noConversion"/>
  </si>
  <si>
    <t>纵切机床</t>
    <phoneticPr fontId="3" type="noConversion"/>
  </si>
  <si>
    <t>M32-4M5</t>
    <phoneticPr fontId="3" type="noConversion"/>
  </si>
  <si>
    <t>P30722</t>
    <phoneticPr fontId="3" type="noConversion"/>
  </si>
  <si>
    <t>钝化线</t>
  </si>
  <si>
    <t>Xin-WJ02S</t>
  </si>
  <si>
    <t>Xin-12-018</t>
  </si>
  <si>
    <t>加工中心(4轴)</t>
    <phoneticPr fontId="3" type="noConversion"/>
  </si>
  <si>
    <t>钝化线</t>
    <phoneticPr fontId="3" type="noConversion"/>
  </si>
  <si>
    <t>OC12-1828-HE</t>
    <phoneticPr fontId="3" type="noConversion"/>
  </si>
  <si>
    <t>克斯特上海</t>
    <phoneticPr fontId="3" type="noConversion"/>
  </si>
  <si>
    <t>1016M5296</t>
    <phoneticPr fontId="3" type="noConversion"/>
  </si>
  <si>
    <t>Xin-12-017</t>
  </si>
  <si>
    <t>五轴磨床</t>
  </si>
  <si>
    <t>德国哈斯马格</t>
  </si>
  <si>
    <t>OEM一楼正西</t>
    <phoneticPr fontId="3" type="noConversion"/>
  </si>
  <si>
    <t>激光焊机</t>
    <phoneticPr fontId="3" type="noConversion"/>
  </si>
  <si>
    <t>PB50ACE</t>
  </si>
  <si>
    <t>HYF241104086</t>
  </si>
  <si>
    <t>WI-106-R02</t>
  </si>
  <si>
    <t>SL-20</t>
  </si>
  <si>
    <t>美国哈斯自动化</t>
  </si>
  <si>
    <t>L20E-2M10</t>
  </si>
  <si>
    <t>QF7018</t>
  </si>
  <si>
    <t>QF7019</t>
  </si>
  <si>
    <t>QF7020</t>
  </si>
  <si>
    <t>QF7021</t>
  </si>
  <si>
    <t>QF7022</t>
  </si>
  <si>
    <t>QF7023</t>
  </si>
  <si>
    <t>QF7024</t>
  </si>
  <si>
    <t>QF7025</t>
  </si>
  <si>
    <t>QF7026</t>
  </si>
  <si>
    <t>QF7027</t>
  </si>
  <si>
    <t>M32-4M8</t>
  </si>
  <si>
    <t>P31095</t>
  </si>
  <si>
    <t>P31096</t>
  </si>
  <si>
    <t>P31097</t>
  </si>
  <si>
    <t>P31100</t>
  </si>
  <si>
    <t>EUMBB1G013</t>
  </si>
  <si>
    <t>除尘设备</t>
  </si>
  <si>
    <t>LC3566-12-B</t>
  </si>
  <si>
    <t>LC20110705</t>
    <phoneticPr fontId="3" type="noConversion"/>
  </si>
  <si>
    <t>WI-073-R02</t>
  </si>
  <si>
    <t>高频焊机</t>
    <phoneticPr fontId="3" type="noConversion"/>
  </si>
  <si>
    <t>ZAG-35</t>
    <phoneticPr fontId="3" type="noConversion"/>
  </si>
  <si>
    <t>武进振奥</t>
    <phoneticPr fontId="3" type="noConversion"/>
  </si>
  <si>
    <t>焊机</t>
    <phoneticPr fontId="3" type="noConversion"/>
  </si>
  <si>
    <t>YC-315TX3HVW</t>
    <phoneticPr fontId="3" type="noConversion"/>
  </si>
  <si>
    <t>唐山松下（常州柯马意）</t>
    <phoneticPr fontId="3" type="noConversion"/>
  </si>
  <si>
    <t>21318A0082</t>
    <phoneticPr fontId="3" type="noConversion"/>
  </si>
  <si>
    <t>激光焊机</t>
  </si>
  <si>
    <t>PB300CE</t>
  </si>
  <si>
    <t>大族激光</t>
  </si>
  <si>
    <t>HYF351908079</t>
  </si>
  <si>
    <t>QF7190</t>
    <phoneticPr fontId="3" type="noConversion"/>
  </si>
  <si>
    <t>QF7191</t>
    <phoneticPr fontId="3" type="noConversion"/>
  </si>
  <si>
    <t>QF7192</t>
  </si>
  <si>
    <t>QF7193</t>
  </si>
  <si>
    <t>QF7194</t>
  </si>
  <si>
    <t>电解线</t>
  </si>
  <si>
    <t>XXS-6036</t>
  </si>
  <si>
    <t>常州新鑫环保</t>
  </si>
  <si>
    <t>WI-113-R02</t>
  </si>
  <si>
    <t>切削油车</t>
    <phoneticPr fontId="3" type="noConversion"/>
  </si>
  <si>
    <t>ECOVAC-300</t>
  </si>
  <si>
    <t>英国FREDDY</t>
  </si>
  <si>
    <t>170724/7664</t>
  </si>
  <si>
    <t>OEM二楼西南</t>
    <phoneticPr fontId="3" type="noConversion"/>
  </si>
  <si>
    <t>QF7323</t>
  </si>
  <si>
    <t>QF7324</t>
  </si>
  <si>
    <t>QF7325</t>
  </si>
  <si>
    <t>QF7326</t>
  </si>
  <si>
    <t>QF7327</t>
  </si>
  <si>
    <t>注塑机</t>
  </si>
  <si>
    <t>TY-550.LSR</t>
  </si>
  <si>
    <t>杭州大禹机械</t>
  </si>
  <si>
    <t>WI-161-R02</t>
  </si>
  <si>
    <t>QF7328</t>
  </si>
  <si>
    <t>QF7329</t>
  </si>
  <si>
    <t>QF7330</t>
  </si>
  <si>
    <t>QF7331</t>
  </si>
  <si>
    <t>QF7332</t>
  </si>
  <si>
    <t>P31144</t>
  </si>
  <si>
    <t>QF7333</t>
  </si>
  <si>
    <t>QF7334</t>
  </si>
  <si>
    <t>QF7335</t>
  </si>
  <si>
    <t>QF7336</t>
  </si>
  <si>
    <t>注塑机</t>
    <phoneticPr fontId="3" type="noConversion"/>
  </si>
  <si>
    <t>TY-550.3RLSR.V4/￠32</t>
    <phoneticPr fontId="3" type="noConversion"/>
  </si>
  <si>
    <t>杭州大禹机械</t>
    <phoneticPr fontId="3" type="noConversion"/>
  </si>
  <si>
    <t>真空炉</t>
  </si>
  <si>
    <t>DOQ2-446</t>
  </si>
  <si>
    <t>北京精诚利德</t>
  </si>
  <si>
    <t>研发楼中北</t>
    <phoneticPr fontId="3" type="noConversion"/>
  </si>
  <si>
    <t>钻铣床</t>
  </si>
  <si>
    <t>ZX7045</t>
    <phoneticPr fontId="3" type="noConversion"/>
  </si>
  <si>
    <t>浙江中意</t>
  </si>
  <si>
    <t>2009.9.28</t>
  </si>
  <si>
    <t>对刀仪</t>
  </si>
  <si>
    <t>ZOLLER
smile420</t>
  </si>
  <si>
    <t>杭州澜盛科技</t>
  </si>
  <si>
    <t>2019</t>
    <phoneticPr fontId="3" type="noConversion"/>
  </si>
  <si>
    <t>西铁城（泰国）</t>
  </si>
  <si>
    <t>QF6009</t>
  </si>
  <si>
    <t>QF6010</t>
  </si>
  <si>
    <t>QF6219</t>
  </si>
  <si>
    <t>QF6337</t>
  </si>
  <si>
    <t>SV20</t>
  </si>
  <si>
    <t>QF7711</t>
  </si>
  <si>
    <t>锯床</t>
    <phoneticPr fontId="3" type="noConversion"/>
  </si>
  <si>
    <t>C-260NC</t>
    <phoneticPr fontId="3" type="noConversion"/>
  </si>
  <si>
    <t>台湾高盛</t>
    <phoneticPr fontId="3" type="noConversion"/>
  </si>
  <si>
    <t>26C1010193</t>
  </si>
  <si>
    <t>KH一楼东南</t>
    <phoneticPr fontId="3" type="noConversion"/>
  </si>
  <si>
    <t>QF0161</t>
  </si>
  <si>
    <t>2015</t>
    <phoneticPr fontId="3" type="noConversion"/>
  </si>
  <si>
    <t>QF5741</t>
  </si>
  <si>
    <t>QF5777</t>
  </si>
  <si>
    <t>QF5797</t>
  </si>
  <si>
    <t>QF5818</t>
  </si>
  <si>
    <t>QF6038</t>
  </si>
  <si>
    <t>慢走丝</t>
  </si>
  <si>
    <t>C600iB</t>
  </si>
  <si>
    <t>发那科</t>
  </si>
  <si>
    <t>P20Y6B698</t>
  </si>
  <si>
    <t>WI-316-R04</t>
  </si>
  <si>
    <t>QF0162</t>
  </si>
  <si>
    <t>QF5795</t>
  </si>
  <si>
    <t>QF5796</t>
  </si>
  <si>
    <t>QF5798</t>
  </si>
  <si>
    <t>QF5819</t>
  </si>
  <si>
    <t>QF6008</t>
  </si>
  <si>
    <t>QF6268</t>
  </si>
  <si>
    <t>L20X</t>
  </si>
  <si>
    <t>QE1264</t>
  </si>
  <si>
    <t>2013</t>
    <phoneticPr fontId="3" type="noConversion"/>
  </si>
  <si>
    <t>QE1265</t>
  </si>
  <si>
    <t>QE1536</t>
  </si>
  <si>
    <t>2014</t>
    <phoneticPr fontId="3" type="noConversion"/>
  </si>
  <si>
    <t>切削油车</t>
  </si>
  <si>
    <t>200921/8479</t>
  </si>
  <si>
    <t>2020.10</t>
    <phoneticPr fontId="3" type="noConversion"/>
  </si>
  <si>
    <t>QF7859</t>
    <phoneticPr fontId="3" type="noConversion"/>
  </si>
  <si>
    <t>OEM二楼正西</t>
    <phoneticPr fontId="3" type="noConversion"/>
  </si>
  <si>
    <t>QF7860</t>
  </si>
  <si>
    <t>QF7861</t>
  </si>
  <si>
    <t>QF7862</t>
  </si>
  <si>
    <t>QF0192</t>
    <phoneticPr fontId="3" type="noConversion"/>
  </si>
  <si>
    <t>QF7048</t>
    <phoneticPr fontId="3" type="noConversion"/>
  </si>
  <si>
    <t>QF7055</t>
    <phoneticPr fontId="3" type="noConversion"/>
  </si>
  <si>
    <t>干燥箱</t>
  </si>
  <si>
    <t>CX881-3</t>
  </si>
  <si>
    <t>吴江创新烘箱</t>
  </si>
  <si>
    <t>130512A</t>
  </si>
  <si>
    <t>切削液过滤机</t>
    <phoneticPr fontId="3" type="noConversion"/>
  </si>
  <si>
    <t>欧米亚(无锡白山）</t>
  </si>
  <si>
    <t>2020.11.24</t>
  </si>
  <si>
    <t>切削液过滤器</t>
  </si>
  <si>
    <t>CLD-100</t>
  </si>
  <si>
    <t>信成精密</t>
  </si>
  <si>
    <t>2020.12.1</t>
  </si>
  <si>
    <t>130513A</t>
  </si>
  <si>
    <t>RX5-55</t>
  </si>
  <si>
    <t>苏州工业园区热处理设备厂</t>
  </si>
  <si>
    <t>去氢烘箱</t>
    <phoneticPr fontId="3" type="noConversion"/>
  </si>
  <si>
    <t>吴江市创新</t>
    <phoneticPr fontId="3" type="noConversion"/>
  </si>
  <si>
    <t>M32-5M8</t>
  </si>
  <si>
    <t>P40108</t>
  </si>
  <si>
    <t>热处理炉</t>
  </si>
  <si>
    <t>16-11</t>
    <phoneticPr fontId="3" type="noConversion"/>
  </si>
  <si>
    <t>研发楼北</t>
    <phoneticPr fontId="3" type="noConversion"/>
  </si>
  <si>
    <t>烘箱</t>
    <phoneticPr fontId="3" type="noConversion"/>
  </si>
  <si>
    <t>CX881-3</t>
    <phoneticPr fontId="3" type="noConversion"/>
  </si>
  <si>
    <t>创新烘箱</t>
    <phoneticPr fontId="3" type="noConversion"/>
  </si>
  <si>
    <t>热循环烘箱</t>
    <phoneticPr fontId="3" type="noConversion"/>
  </si>
  <si>
    <t>CX64</t>
    <phoneticPr fontId="3" type="noConversion"/>
  </si>
  <si>
    <t>QF3265</t>
    <phoneticPr fontId="3" type="noConversion"/>
  </si>
  <si>
    <t>M32-5M8</t>
    <phoneticPr fontId="3" type="noConversion"/>
  </si>
  <si>
    <t>P40156</t>
    <phoneticPr fontId="3" type="noConversion"/>
  </si>
  <si>
    <t>P40157</t>
    <phoneticPr fontId="3" type="noConversion"/>
  </si>
  <si>
    <t>P40158</t>
    <phoneticPr fontId="3" type="noConversion"/>
  </si>
  <si>
    <t>P40159</t>
    <phoneticPr fontId="3" type="noConversion"/>
  </si>
  <si>
    <t>P40160</t>
    <phoneticPr fontId="3" type="noConversion"/>
  </si>
  <si>
    <t>L20E-2M12</t>
    <phoneticPr fontId="3" type="noConversion"/>
  </si>
  <si>
    <t>QF3384</t>
    <phoneticPr fontId="3" type="noConversion"/>
  </si>
  <si>
    <t>QF3385</t>
    <phoneticPr fontId="3" type="noConversion"/>
  </si>
  <si>
    <t>QF3386</t>
    <phoneticPr fontId="3" type="noConversion"/>
  </si>
  <si>
    <t>QF3387</t>
    <phoneticPr fontId="3" type="noConversion"/>
  </si>
  <si>
    <t>QF3388</t>
    <phoneticPr fontId="3" type="noConversion"/>
  </si>
  <si>
    <t>QF3405</t>
    <phoneticPr fontId="3" type="noConversion"/>
  </si>
  <si>
    <t>QF3406</t>
  </si>
  <si>
    <t>QF3407</t>
  </si>
  <si>
    <t>QF3408</t>
  </si>
  <si>
    <t>P40178</t>
    <phoneticPr fontId="3" type="noConversion"/>
  </si>
  <si>
    <t>P40179</t>
  </si>
  <si>
    <t>P40180</t>
  </si>
  <si>
    <t>P40181</t>
  </si>
  <si>
    <t>QF3680</t>
    <phoneticPr fontId="3" type="noConversion"/>
  </si>
  <si>
    <t>安川机械手</t>
    <phoneticPr fontId="3" type="noConversion"/>
  </si>
  <si>
    <t>ERAR-1000-06VXH25-A10-C</t>
    <phoneticPr fontId="3" type="noConversion"/>
  </si>
  <si>
    <t>苏州摩尔法</t>
    <phoneticPr fontId="3" type="noConversion"/>
  </si>
  <si>
    <t>2561019-2302-1</t>
    <phoneticPr fontId="3" type="noConversion"/>
  </si>
  <si>
    <t>OEM二楼(三坐标室)</t>
    <phoneticPr fontId="3" type="noConversion"/>
  </si>
  <si>
    <t>数显铣床</t>
  </si>
  <si>
    <t>X6325T（带插）</t>
  </si>
  <si>
    <t>南通科技投资</t>
  </si>
  <si>
    <t>WI-332-R02</t>
  </si>
  <si>
    <t>VTH100StCC</t>
  </si>
  <si>
    <t>爱协林</t>
  </si>
  <si>
    <t>WI-EQ-006-R02</t>
  </si>
  <si>
    <t>车铣复合加工中心</t>
    <phoneticPr fontId="3" type="noConversion"/>
  </si>
  <si>
    <t>U3000</t>
  </si>
  <si>
    <t>WI-EQ-008-R03</t>
  </si>
  <si>
    <t>氩弧焊机</t>
    <phoneticPr fontId="3" type="noConversion"/>
  </si>
  <si>
    <t>WSME-400</t>
  </si>
  <si>
    <t>巨电</t>
  </si>
  <si>
    <t>WI-EQ-010-R02</t>
  </si>
  <si>
    <t>QF4031</t>
    <phoneticPr fontId="3" type="noConversion"/>
  </si>
  <si>
    <t>OEM二楼</t>
  </si>
  <si>
    <t>QF4032</t>
  </si>
  <si>
    <t>QF4033</t>
  </si>
  <si>
    <t>盐雾试验箱</t>
    <phoneticPr fontId="3" type="noConversion"/>
  </si>
  <si>
    <t>LRHS-412-RY</t>
    <phoneticPr fontId="3" type="noConversion"/>
  </si>
  <si>
    <t>LP22-1524</t>
    <phoneticPr fontId="3" type="noConversion"/>
  </si>
  <si>
    <t>生化培养箱</t>
  </si>
  <si>
    <t>OBY-X160-SE1</t>
    <phoneticPr fontId="3" type="noConversion"/>
  </si>
  <si>
    <t>P40243</t>
    <phoneticPr fontId="3" type="noConversion"/>
  </si>
  <si>
    <t>P40244</t>
    <phoneticPr fontId="3" type="noConversion"/>
  </si>
  <si>
    <t>PJ-245264</t>
    <phoneticPr fontId="3" type="noConversion"/>
  </si>
  <si>
    <t>PJ-245266</t>
    <phoneticPr fontId="3" type="noConversion"/>
  </si>
  <si>
    <t>所属单元</t>
  </si>
  <si>
    <t>23/1月</t>
    <phoneticPr fontId="4" type="noConversion"/>
  </si>
  <si>
    <t>22/9月</t>
    <phoneticPr fontId="4" type="noConversion"/>
  </si>
  <si>
    <t>22/10月</t>
  </si>
  <si>
    <t>台式钻床</t>
  </si>
  <si>
    <t>Z4116B</t>
  </si>
  <si>
    <t>常州台钻厂</t>
  </si>
  <si>
    <t>运行中</t>
    <phoneticPr fontId="4" type="noConversion"/>
  </si>
  <si>
    <t>N/A</t>
    <phoneticPr fontId="4" type="noConversion"/>
  </si>
  <si>
    <t>KH一楼北</t>
    <phoneticPr fontId="4" type="noConversion"/>
  </si>
  <si>
    <t>KH创伤单元</t>
    <phoneticPr fontId="4" type="noConversion"/>
  </si>
  <si>
    <t>SX2-10-12.400*250*160</t>
  </si>
  <si>
    <t>上海实验电炉厂</t>
  </si>
  <si>
    <t>年</t>
    <phoneticPr fontId="4" type="noConversion"/>
  </si>
  <si>
    <t>2M4150-500</t>
  </si>
  <si>
    <t>江苏如东机床厂</t>
  </si>
  <si>
    <t>无</t>
  </si>
  <si>
    <t>WI-012-R02</t>
    <phoneticPr fontId="4" type="noConversion"/>
  </si>
  <si>
    <t xml:space="preserve"> 方柱立式钻床 </t>
    <phoneticPr fontId="4" type="noConversion"/>
  </si>
  <si>
    <t>Z5125A-25</t>
  </si>
  <si>
    <t>常州机床厂</t>
  </si>
  <si>
    <t>KH二楼器械单元</t>
    <phoneticPr fontId="3" type="noConversion"/>
  </si>
  <si>
    <t>KH器械单元</t>
  </si>
  <si>
    <t>XMW36</t>
  </si>
  <si>
    <t>无锡精工光饰材料厂</t>
  </si>
  <si>
    <t>KH脊柱单元</t>
    <phoneticPr fontId="4" type="noConversion"/>
  </si>
  <si>
    <t>普铣</t>
    <phoneticPr fontId="4" type="noConversion"/>
  </si>
  <si>
    <t>X6325</t>
    <phoneticPr fontId="4" type="noConversion"/>
  </si>
  <si>
    <t>南通机床厂</t>
    <phoneticPr fontId="4" type="noConversion"/>
  </si>
  <si>
    <t>28551</t>
    <phoneticPr fontId="4" type="noConversion"/>
  </si>
  <si>
    <t>WI-019-R02</t>
    <phoneticPr fontId="4" type="noConversion"/>
  </si>
  <si>
    <t>普车</t>
    <phoneticPr fontId="4" type="noConversion"/>
  </si>
  <si>
    <t>抛光机</t>
    <phoneticPr fontId="4" type="noConversion"/>
  </si>
  <si>
    <t>富伟</t>
    <phoneticPr fontId="4" type="noConversion"/>
  </si>
  <si>
    <t>2MX4150-500</t>
  </si>
  <si>
    <t>江苏如东富康机床厂</t>
  </si>
  <si>
    <t>04--'065</t>
  </si>
  <si>
    <t>压力机</t>
  </si>
  <si>
    <t>J23-10B</t>
  </si>
  <si>
    <t>徐州锻压设备厂</t>
  </si>
  <si>
    <t>KH器械单元</t>
    <phoneticPr fontId="3" type="noConversion"/>
  </si>
  <si>
    <t>WI-328-R02</t>
    <phoneticPr fontId="4" type="noConversion"/>
  </si>
  <si>
    <t>HN1013As-750*600*500</t>
  </si>
  <si>
    <t>南通沪南科学仪器公司</t>
  </si>
  <si>
    <t>数控铣床</t>
  </si>
  <si>
    <t>JSK--30-300*1370</t>
  </si>
  <si>
    <t>南通精晟机床厂</t>
  </si>
  <si>
    <t>WI-332-R02</t>
    <phoneticPr fontId="4" type="noConversion"/>
  </si>
  <si>
    <t xml:space="preserve"> 台式铣钻床</t>
  </si>
  <si>
    <t>ZX7045</t>
  </si>
  <si>
    <t>FAW120T</t>
  </si>
  <si>
    <t>焊机</t>
  </si>
  <si>
    <t>YE-300WP</t>
  </si>
  <si>
    <t>唐山松下产业机器公司</t>
  </si>
  <si>
    <t xml:space="preserve">  平面磨床</t>
  </si>
  <si>
    <t>PSG-306AH</t>
  </si>
  <si>
    <t>P0509306AH-36</t>
  </si>
  <si>
    <t>KH一楼东南</t>
    <phoneticPr fontId="4" type="noConversion"/>
  </si>
  <si>
    <t>WI-006-R02</t>
    <phoneticPr fontId="4" type="noConversion"/>
  </si>
  <si>
    <t>FW2</t>
  </si>
  <si>
    <t>035-005</t>
  </si>
  <si>
    <t>研磨机</t>
    <phoneticPr fontId="4" type="noConversion"/>
  </si>
  <si>
    <t>XMW36</t>
    <phoneticPr fontId="4" type="noConversion"/>
  </si>
  <si>
    <t>811</t>
    <phoneticPr fontId="4" type="noConversion"/>
  </si>
  <si>
    <t>C6132A1</t>
  </si>
  <si>
    <t>广州机床厂</t>
  </si>
  <si>
    <t>JE0966</t>
  </si>
  <si>
    <t>WI-011-R02</t>
    <phoneticPr fontId="4" type="noConversion"/>
  </si>
  <si>
    <t>普通铣床</t>
  </si>
  <si>
    <t>南通纵横国际</t>
  </si>
  <si>
    <t>WI-019-R02</t>
  </si>
  <si>
    <t>FW120T</t>
    <phoneticPr fontId="3" type="noConversion"/>
  </si>
  <si>
    <t>LMP100PU-VF</t>
  </si>
  <si>
    <t>ZHM-120</t>
  </si>
  <si>
    <t>湖州双林荣昌</t>
  </si>
  <si>
    <t>TP18</t>
  </si>
  <si>
    <t>佐技上海</t>
  </si>
  <si>
    <t>ZJ/180005</t>
  </si>
  <si>
    <t>KH一楼正西</t>
    <phoneticPr fontId="4" type="noConversion"/>
  </si>
  <si>
    <t>LXGP120</t>
  </si>
  <si>
    <t>X6330A</t>
  </si>
  <si>
    <t>KH一楼西</t>
    <phoneticPr fontId="4" type="noConversion"/>
  </si>
  <si>
    <t>KH ECO单元</t>
    <phoneticPr fontId="3" type="noConversion"/>
  </si>
  <si>
    <t>HD-735</t>
  </si>
  <si>
    <t>台湾豪煜</t>
  </si>
  <si>
    <t>KH一楼西中</t>
    <phoneticPr fontId="3" type="noConversion"/>
  </si>
  <si>
    <t>KH 脊柱单元</t>
    <phoneticPr fontId="3" type="noConversion"/>
  </si>
  <si>
    <t>工具磨床</t>
  </si>
  <si>
    <t>MG6025A</t>
  </si>
  <si>
    <t>武汉机床厂</t>
  </si>
  <si>
    <t>ZMX4150B</t>
  </si>
  <si>
    <t>江苏如东县富伟机床厂</t>
  </si>
  <si>
    <t>普通车床</t>
    <phoneticPr fontId="4" type="noConversion"/>
  </si>
  <si>
    <t>JF0833</t>
    <phoneticPr fontId="3" type="noConversion"/>
  </si>
  <si>
    <t>YL-480</t>
  </si>
  <si>
    <t>厦门锦帛</t>
  </si>
  <si>
    <t>TP50B</t>
    <phoneticPr fontId="3" type="noConversion"/>
  </si>
  <si>
    <t>ZOTEC</t>
    <phoneticPr fontId="3" type="noConversion"/>
  </si>
  <si>
    <t>ZT2021368</t>
    <phoneticPr fontId="3" type="noConversion"/>
  </si>
  <si>
    <t>KH NPI单元</t>
    <phoneticPr fontId="3" type="noConversion"/>
  </si>
  <si>
    <t>ITG350AP</t>
  </si>
  <si>
    <t>MiNi Mill</t>
  </si>
  <si>
    <t>WI-013-R01</t>
  </si>
  <si>
    <t>数控车床</t>
    <phoneticPr fontId="4" type="noConversion"/>
  </si>
  <si>
    <t>CAK3665NJ</t>
    <phoneticPr fontId="4" type="noConversion"/>
  </si>
  <si>
    <t>沈阳第一机床厂</t>
    <phoneticPr fontId="4" type="noConversion"/>
  </si>
  <si>
    <t>0801145</t>
    <phoneticPr fontId="4" type="noConversion"/>
  </si>
  <si>
    <t>WI-020-R02</t>
    <phoneticPr fontId="4" type="noConversion"/>
  </si>
  <si>
    <t>台钻</t>
    <phoneticPr fontId="4" type="noConversion"/>
  </si>
  <si>
    <t>Z512B</t>
    <phoneticPr fontId="4" type="noConversion"/>
  </si>
  <si>
    <t>1120344</t>
    <phoneticPr fontId="4" type="noConversion"/>
  </si>
  <si>
    <t>X6325T</t>
  </si>
  <si>
    <t>J23-6.3T</t>
  </si>
  <si>
    <t>沃得精机</t>
  </si>
  <si>
    <t>VF-3D</t>
  </si>
  <si>
    <t>WI-013-R39</t>
    <phoneticPr fontId="4" type="noConversion"/>
  </si>
  <si>
    <t>KH一楼中南</t>
    <phoneticPr fontId="4" type="noConversion"/>
  </si>
  <si>
    <t>WI-013-R39</t>
  </si>
  <si>
    <t>A30901161</t>
  </si>
  <si>
    <t>KH器械单元</t>
    <phoneticPr fontId="4" type="noConversion"/>
  </si>
  <si>
    <t>fast  grind</t>
  </si>
  <si>
    <t>奥大利亚安卡</t>
  </si>
  <si>
    <t>KH一楼南</t>
    <phoneticPr fontId="4" type="noConversion"/>
  </si>
  <si>
    <t>XD20M</t>
  </si>
  <si>
    <t>韩国韩华机械株式会社</t>
  </si>
  <si>
    <t>XD-20-BF-1162</t>
  </si>
  <si>
    <t>XD-20-BF-1163</t>
  </si>
  <si>
    <t>A31001566</t>
  </si>
  <si>
    <t>研发楼一楼</t>
    <phoneticPr fontId="4" type="noConversion"/>
  </si>
  <si>
    <t>KH研发中心</t>
    <phoneticPr fontId="4" type="noConversion"/>
  </si>
  <si>
    <t>DMU60monoblock</t>
    <phoneticPr fontId="3" type="noConversion"/>
  </si>
  <si>
    <t>DMG</t>
    <phoneticPr fontId="4" type="noConversion"/>
  </si>
  <si>
    <t>1158 001069 3</t>
    <phoneticPr fontId="3" type="noConversion"/>
  </si>
  <si>
    <t>KH一楼中北</t>
    <phoneticPr fontId="4" type="noConversion"/>
  </si>
  <si>
    <t>WI-013-R37</t>
    <phoneticPr fontId="4" type="noConversion"/>
  </si>
  <si>
    <t>W508MT</t>
  </si>
  <si>
    <t>威力铭</t>
  </si>
  <si>
    <t>WI-013-R37</t>
  </si>
  <si>
    <t>CAK3665nzi</t>
  </si>
  <si>
    <t>A31002362</t>
  </si>
  <si>
    <t>激光焊接机</t>
  </si>
  <si>
    <t>WF300</t>
  </si>
  <si>
    <t>HYF321006107</t>
  </si>
  <si>
    <t>外圆磨床</t>
  </si>
  <si>
    <t>MA1420A-200*500</t>
  </si>
  <si>
    <t xml:space="preserve"> 上海第三机床厂</t>
  </si>
  <si>
    <t>430-1</t>
    <phoneticPr fontId="4" type="noConversion"/>
  </si>
  <si>
    <t>VF1</t>
  </si>
  <si>
    <t>KH一楼西北</t>
    <phoneticPr fontId="4" type="noConversion"/>
  </si>
  <si>
    <t>DMU50</t>
    <phoneticPr fontId="3" type="noConversion"/>
  </si>
  <si>
    <t>DMG森精机</t>
    <phoneticPr fontId="3" type="noConversion"/>
  </si>
  <si>
    <t>A31003949</t>
  </si>
  <si>
    <t>VF2</t>
  </si>
  <si>
    <t>A51nx</t>
    <phoneticPr fontId="3" type="noConversion"/>
  </si>
  <si>
    <t>牧野</t>
    <phoneticPr fontId="3" type="noConversion"/>
  </si>
  <si>
    <t>WI-013-R38</t>
    <phoneticPr fontId="4" type="noConversion"/>
  </si>
  <si>
    <t>WI-013-R38</t>
  </si>
  <si>
    <t>NVCA81C147</t>
    <phoneticPr fontId="3" type="noConversion"/>
  </si>
  <si>
    <t>WI-013-R40</t>
    <phoneticPr fontId="4" type="noConversion"/>
  </si>
  <si>
    <t>NVCB0DC309</t>
  </si>
  <si>
    <t>Y41-10T</t>
  </si>
  <si>
    <t>WI-017-R02</t>
    <phoneticPr fontId="4" type="noConversion"/>
  </si>
  <si>
    <t>NVCB0EC331</t>
  </si>
  <si>
    <t>NVCB0JC433</t>
  </si>
  <si>
    <t>NVCB0JC434</t>
  </si>
  <si>
    <t>WI-013-R01</t>
    <phoneticPr fontId="4" type="noConversion"/>
  </si>
  <si>
    <t>NVCB0KC457</t>
  </si>
  <si>
    <t>NVCB0KC458</t>
  </si>
  <si>
    <t>NVCB0KC459</t>
    <phoneticPr fontId="3" type="noConversion"/>
  </si>
  <si>
    <t>XD20J</t>
  </si>
  <si>
    <t>XD-20-BG-1607</t>
  </si>
  <si>
    <t>XD-20-BG-1608</t>
  </si>
  <si>
    <t>XD-20-BG-1580</t>
  </si>
  <si>
    <t>XD-20-BG-1581</t>
  </si>
  <si>
    <t>YQ32-1000T</t>
  </si>
  <si>
    <t>南通锻压设备</t>
  </si>
  <si>
    <t>VF3</t>
  </si>
  <si>
    <t>2011</t>
    <phoneticPr fontId="4" type="noConversion"/>
  </si>
  <si>
    <t>XD-20-BG-1660</t>
  </si>
  <si>
    <t>XD-20-BG-1661</t>
  </si>
  <si>
    <t>XD-20-BG-1644</t>
  </si>
  <si>
    <t>XD-20-BG-1668</t>
  </si>
  <si>
    <t>XD-20-BG-1670</t>
  </si>
  <si>
    <t>XD20J</t>
    <phoneticPr fontId="3" type="noConversion"/>
  </si>
  <si>
    <t>XD-20-BG-1671</t>
  </si>
  <si>
    <t>NVCB0KC497</t>
  </si>
  <si>
    <t>NVCB0KC498</t>
    <phoneticPr fontId="3" type="noConversion"/>
  </si>
  <si>
    <t>YQ32-100T</t>
  </si>
  <si>
    <t>无锡江益</t>
  </si>
  <si>
    <t>NVCB0KC499</t>
  </si>
  <si>
    <t>SX2-12-12</t>
  </si>
  <si>
    <t>LP-45</t>
  </si>
  <si>
    <t>激光打标机</t>
    <phoneticPr fontId="4" type="noConversion"/>
  </si>
  <si>
    <t>YLP-F20</t>
  </si>
  <si>
    <t>KYD581112042</t>
  </si>
  <si>
    <t>WI-014-R04</t>
    <phoneticPr fontId="4" type="noConversion"/>
  </si>
  <si>
    <t>KYD581112050</t>
  </si>
  <si>
    <t>XR300.5AX</t>
  </si>
  <si>
    <t>515F120047</t>
  </si>
  <si>
    <t>着色线</t>
  </si>
  <si>
    <t>KYF30A/150V</t>
  </si>
  <si>
    <t>飞鸣电子</t>
  </si>
  <si>
    <t>WI-113-R02</t>
    <phoneticPr fontId="4" type="noConversion"/>
  </si>
  <si>
    <t>A41250354</t>
  </si>
  <si>
    <t>数车</t>
    <phoneticPr fontId="3" type="noConversion"/>
  </si>
  <si>
    <t>LYNX200LC</t>
  </si>
  <si>
    <t>韩国大宇</t>
  </si>
  <si>
    <t>KSJ-12-12</t>
  </si>
  <si>
    <t>上海实研电炉</t>
  </si>
  <si>
    <t>弯形机</t>
  </si>
  <si>
    <t>LP1014</t>
  </si>
  <si>
    <t>常州龙腾</t>
  </si>
  <si>
    <t>LP2001</t>
  </si>
  <si>
    <t>GX1000plus</t>
    <phoneticPr fontId="4" type="noConversion"/>
  </si>
  <si>
    <t>NVCB3FJ382</t>
    <phoneticPr fontId="3" type="noConversion"/>
  </si>
  <si>
    <t>铆接机</t>
  </si>
  <si>
    <t>GM5T</t>
  </si>
  <si>
    <t>武汉长江</t>
  </si>
  <si>
    <t>QZ-5048-25B/02</t>
  </si>
  <si>
    <t>众强超声科技</t>
  </si>
  <si>
    <t>月</t>
    <phoneticPr fontId="4" type="noConversion"/>
  </si>
  <si>
    <t>KPDW-QC5126-28CB/UG/01</t>
    <phoneticPr fontId="4" type="noConversion"/>
  </si>
  <si>
    <t>常州市科沛达</t>
  </si>
  <si>
    <t>xinxin-5040T</t>
  </si>
  <si>
    <t>KPDW-QC5048-25C/01</t>
  </si>
  <si>
    <t>KH二楼净化车间</t>
    <phoneticPr fontId="4" type="noConversion"/>
  </si>
  <si>
    <t>KH净化车间</t>
    <phoneticPr fontId="4" type="noConversion"/>
  </si>
  <si>
    <t>热合封装机</t>
  </si>
  <si>
    <t>ZW360</t>
  </si>
  <si>
    <t>常州艾普电子</t>
  </si>
  <si>
    <t>WI-023-R02</t>
    <phoneticPr fontId="4" type="noConversion"/>
  </si>
  <si>
    <t>2012</t>
    <phoneticPr fontId="4" type="noConversion"/>
  </si>
  <si>
    <t>医用封口机</t>
  </si>
  <si>
    <t>OPL-350MDNP</t>
  </si>
  <si>
    <t>日本富士</t>
  </si>
  <si>
    <t>11292011-0000004/049707D</t>
  </si>
  <si>
    <t>WI-098-R02</t>
  </si>
  <si>
    <t>11292011-0000005/049707D</t>
  </si>
  <si>
    <t>热缩包装机</t>
  </si>
  <si>
    <t>BS4535LA</t>
  </si>
  <si>
    <t>常州龙鼎包装机械</t>
  </si>
  <si>
    <t>WI-331-R02</t>
  </si>
  <si>
    <t>2M×4140</t>
  </si>
  <si>
    <t>KPDW-QC3024-25C/01</t>
  </si>
  <si>
    <t>NVCB2HJ217</t>
  </si>
  <si>
    <t>L20EⅧ</t>
  </si>
  <si>
    <t>QE5296</t>
  </si>
  <si>
    <t>WI-EQ-013-R02</t>
    <phoneticPr fontId="4" type="noConversion"/>
  </si>
  <si>
    <t>QE5297</t>
  </si>
  <si>
    <t>QE5298</t>
  </si>
  <si>
    <t>QE5299</t>
  </si>
  <si>
    <t>QE5300</t>
  </si>
  <si>
    <t>L20EⅨ</t>
  </si>
  <si>
    <t>QE5383</t>
  </si>
  <si>
    <t>QE5384</t>
  </si>
  <si>
    <t>Xin-WJ06S</t>
  </si>
  <si>
    <t>XIN-12-021</t>
  </si>
  <si>
    <t>WI-033-R02</t>
    <phoneticPr fontId="4" type="noConversion"/>
  </si>
  <si>
    <t>KQS-01</t>
  </si>
  <si>
    <t>FM-ZS</t>
  </si>
  <si>
    <t>xin-5072T</t>
  </si>
  <si>
    <t>xin-12-009</t>
  </si>
  <si>
    <t>Xin-WJ03S</t>
    <phoneticPr fontId="3" type="noConversion"/>
  </si>
  <si>
    <t>xin-12-010</t>
  </si>
  <si>
    <t>Xin-WJ04S</t>
  </si>
  <si>
    <t>XIN-20130522003</t>
  </si>
  <si>
    <t>KPDW-QC2000</t>
  </si>
  <si>
    <t>KPDW-QC2000</t>
    <phoneticPr fontId="4" type="noConversion"/>
  </si>
  <si>
    <t>xin-paste05D-01</t>
  </si>
  <si>
    <t>XIN-20130522001</t>
  </si>
  <si>
    <t>荧光探伤车间二楼</t>
    <phoneticPr fontId="4" type="noConversion"/>
  </si>
  <si>
    <t>EMBB3GJ035</t>
  </si>
  <si>
    <t>ZP-30</t>
  </si>
  <si>
    <t>XIN-20130522002</t>
  </si>
  <si>
    <t>MG1020</t>
    <phoneticPr fontId="3" type="noConversion"/>
  </si>
  <si>
    <t>无锡机床股份</t>
    <phoneticPr fontId="3" type="noConversion"/>
  </si>
  <si>
    <t>FW-2U</t>
  </si>
  <si>
    <t>394-900-153-0277</t>
  </si>
  <si>
    <t>KH一楼东北</t>
    <phoneticPr fontId="4" type="noConversion"/>
  </si>
  <si>
    <t>2013</t>
    <phoneticPr fontId="4" type="noConversion"/>
  </si>
  <si>
    <t>394-900-153-0272</t>
  </si>
  <si>
    <t>394-900-153-0275</t>
  </si>
  <si>
    <t>394-900-153-0279</t>
  </si>
  <si>
    <t>2014</t>
  </si>
  <si>
    <t>U2</t>
  </si>
  <si>
    <t>台湾鹰牌</t>
  </si>
  <si>
    <t>无</t>
    <phoneticPr fontId="3" type="noConversion"/>
  </si>
  <si>
    <t>KH一楼五轴磨房间</t>
    <phoneticPr fontId="4" type="noConversion"/>
  </si>
  <si>
    <t>394-900-153-0282</t>
  </si>
  <si>
    <t>FW-2U</t>
    <phoneticPr fontId="3" type="noConversion"/>
  </si>
  <si>
    <t>394-900-153-0283</t>
  </si>
  <si>
    <t>394-900-153-0285</t>
  </si>
  <si>
    <t>394-900-153-0286</t>
  </si>
  <si>
    <t>XR-3009</t>
    <phoneticPr fontId="3" type="noConversion"/>
  </si>
  <si>
    <t>EMBB4CJ041</t>
    <phoneticPr fontId="3" type="noConversion"/>
  </si>
  <si>
    <t>EMBB4CJ042</t>
  </si>
  <si>
    <t>V4-S-85T-CQ</t>
    <phoneticPr fontId="3" type="noConversion"/>
  </si>
  <si>
    <t>百塑企业</t>
    <phoneticPr fontId="3" type="noConversion"/>
  </si>
  <si>
    <t>WI-161-R02</t>
    <phoneticPr fontId="4" type="noConversion"/>
  </si>
  <si>
    <t>切削液车</t>
    <phoneticPr fontId="3" type="noConversion"/>
  </si>
  <si>
    <t>LiL Sucker80B</t>
    <phoneticPr fontId="3" type="noConversion"/>
  </si>
  <si>
    <t>马思特天津</t>
    <phoneticPr fontId="3" type="noConversion"/>
  </si>
  <si>
    <t>91-00-010-081-00-01-013-037</t>
    <phoneticPr fontId="3" type="noConversion"/>
  </si>
  <si>
    <t>KH创伤单元</t>
    <phoneticPr fontId="3" type="noConversion"/>
  </si>
  <si>
    <t>三维扫描仪</t>
    <phoneticPr fontId="3" type="noConversion"/>
  </si>
  <si>
    <t>EXAscan3D</t>
    <phoneticPr fontId="3" type="noConversion"/>
  </si>
  <si>
    <t>加拿大Creaform</t>
    <phoneticPr fontId="3" type="noConversion"/>
  </si>
  <si>
    <t>研发楼二楼</t>
    <phoneticPr fontId="4" type="noConversion"/>
  </si>
  <si>
    <t>P1302043-0214-02</t>
  </si>
  <si>
    <t>XR-4020-40C</t>
    <phoneticPr fontId="3" type="noConversion"/>
  </si>
  <si>
    <t>常州鑫仁超声</t>
    <phoneticPr fontId="3" type="noConversion"/>
  </si>
  <si>
    <t>点胶机</t>
    <phoneticPr fontId="4" type="noConversion"/>
  </si>
  <si>
    <t>诺信</t>
    <phoneticPr fontId="3" type="noConversion"/>
  </si>
  <si>
    <t>吴江创新烘箱</t>
    <phoneticPr fontId="3" type="noConversion"/>
  </si>
  <si>
    <t>394.900.192.0046</t>
    <phoneticPr fontId="3" type="noConversion"/>
  </si>
  <si>
    <t>KH一楼东北</t>
    <phoneticPr fontId="3" type="noConversion"/>
  </si>
  <si>
    <t>394.900.192.0064</t>
    <phoneticPr fontId="3" type="noConversion"/>
  </si>
  <si>
    <r>
      <t>394.900.192.0066</t>
    </r>
    <r>
      <rPr>
        <sz val="9"/>
        <rFont val="宋体"/>
        <family val="3"/>
        <charset val="134"/>
      </rPr>
      <t/>
    </r>
  </si>
  <si>
    <r>
      <t>394.900.192.0067</t>
    </r>
    <r>
      <rPr>
        <sz val="9"/>
        <rFont val="宋体"/>
        <family val="3"/>
        <charset val="134"/>
      </rPr>
      <t/>
    </r>
  </si>
  <si>
    <t>喷砂机</t>
    <phoneticPr fontId="4" type="noConversion"/>
  </si>
  <si>
    <t>Z-30</t>
    <phoneticPr fontId="4" type="noConversion"/>
  </si>
  <si>
    <t>无锡富岛精工</t>
    <phoneticPr fontId="4" type="noConversion"/>
  </si>
  <si>
    <t>NLX1500Y/500</t>
    <phoneticPr fontId="3" type="noConversion"/>
  </si>
  <si>
    <t>NL152141105</t>
    <phoneticPr fontId="3" type="noConversion"/>
  </si>
  <si>
    <r>
      <t>NL152141106</t>
    </r>
    <r>
      <rPr>
        <outline/>
        <shadow/>
        <sz val="12"/>
        <rFont val="宋体"/>
        <family val="3"/>
        <charset val="134"/>
      </rPr>
      <t/>
    </r>
    <phoneticPr fontId="3" type="noConversion"/>
  </si>
  <si>
    <t>水切割</t>
  </si>
  <si>
    <t>WJP2020b</t>
  </si>
  <si>
    <t>美国福禄</t>
  </si>
  <si>
    <t>WI-329-R02</t>
  </si>
  <si>
    <t>QE1655</t>
    <phoneticPr fontId="3" type="noConversion"/>
  </si>
  <si>
    <t>QE1656</t>
    <phoneticPr fontId="3" type="noConversion"/>
  </si>
  <si>
    <t>QE1657</t>
    <phoneticPr fontId="3" type="noConversion"/>
  </si>
  <si>
    <t>L20X-1M10</t>
  </si>
  <si>
    <t>QE1660</t>
  </si>
  <si>
    <t>KH SUP单元</t>
    <phoneticPr fontId="3" type="noConversion"/>
  </si>
  <si>
    <t>Xin-7072T</t>
  </si>
  <si>
    <t>xin-20190925D</t>
  </si>
  <si>
    <t>Xin-3120T</t>
  </si>
  <si>
    <t>ROFIN</t>
    <phoneticPr fontId="3" type="noConversion"/>
  </si>
  <si>
    <t>德国ROFIN</t>
    <phoneticPr fontId="3" type="noConversion"/>
  </si>
  <si>
    <t>9060E</t>
    <phoneticPr fontId="3" type="noConversion"/>
  </si>
  <si>
    <t>苏州工业园区百通</t>
    <phoneticPr fontId="3" type="noConversion"/>
  </si>
  <si>
    <t>UV固化系统</t>
    <phoneticPr fontId="3" type="noConversion"/>
  </si>
  <si>
    <t>OmniCure/LX405S</t>
    <phoneticPr fontId="3" type="noConversion"/>
  </si>
  <si>
    <t>江森智能</t>
    <phoneticPr fontId="3" type="noConversion"/>
  </si>
  <si>
    <t>UV-3C</t>
    <phoneticPr fontId="3" type="noConversion"/>
  </si>
  <si>
    <t>KDD4116030148</t>
    <phoneticPr fontId="3" type="noConversion"/>
  </si>
  <si>
    <t>点胶机</t>
    <phoneticPr fontId="3" type="noConversion"/>
  </si>
  <si>
    <t>Ultimus</t>
    <phoneticPr fontId="3" type="noConversion"/>
  </si>
  <si>
    <t>EFD LLC</t>
    <phoneticPr fontId="4" type="noConversion"/>
  </si>
  <si>
    <t>KH 无菌单元</t>
    <phoneticPr fontId="4" type="noConversion"/>
  </si>
  <si>
    <t>Xin-3060T</t>
  </si>
  <si>
    <t>ROFN</t>
    <phoneticPr fontId="3" type="noConversion"/>
  </si>
  <si>
    <t>德国</t>
    <phoneticPr fontId="3" type="noConversion"/>
  </si>
  <si>
    <t>热缩封口机</t>
    <phoneticPr fontId="3" type="noConversion"/>
  </si>
  <si>
    <t>CALPACK250L</t>
    <phoneticPr fontId="3" type="noConversion"/>
  </si>
  <si>
    <t>（富茂）上海包装</t>
    <phoneticPr fontId="3" type="noConversion"/>
  </si>
  <si>
    <t>苏州百通</t>
    <phoneticPr fontId="3" type="noConversion"/>
  </si>
  <si>
    <t>K20-CS</t>
    <phoneticPr fontId="3" type="noConversion"/>
  </si>
  <si>
    <t>KYD581612032</t>
    <phoneticPr fontId="3" type="noConversion"/>
  </si>
  <si>
    <t>WI-326-R02</t>
    <phoneticPr fontId="4" type="noConversion"/>
  </si>
  <si>
    <t>GP-9070</t>
    <phoneticPr fontId="3" type="noConversion"/>
  </si>
  <si>
    <t>中丝线切割</t>
    <phoneticPr fontId="3" type="noConversion"/>
  </si>
  <si>
    <t>HQ500F1</t>
    <phoneticPr fontId="3" type="noConversion"/>
  </si>
  <si>
    <t>苏州汉奇</t>
    <phoneticPr fontId="3" type="noConversion"/>
  </si>
  <si>
    <t>Z17256</t>
  </si>
  <si>
    <t>DMU50</t>
  </si>
  <si>
    <t>DMG森精机</t>
  </si>
  <si>
    <t>YLP-S20</t>
    <phoneticPr fontId="3" type="noConversion"/>
  </si>
  <si>
    <t>YKD711704260</t>
    <phoneticPr fontId="3" type="noConversion"/>
  </si>
  <si>
    <t>ROFIN
EasyMarkⅣF20</t>
    <phoneticPr fontId="3" type="noConversion"/>
  </si>
  <si>
    <t>KH SUP单元</t>
    <phoneticPr fontId="4" type="noConversion"/>
  </si>
  <si>
    <t>线切割</t>
    <phoneticPr fontId="3" type="noConversion"/>
  </si>
  <si>
    <t>常州北辰</t>
    <phoneticPr fontId="3" type="noConversion"/>
  </si>
  <si>
    <t>ZAG-35C</t>
    <phoneticPr fontId="3" type="noConversion"/>
  </si>
  <si>
    <t>常州振奥</t>
    <phoneticPr fontId="3" type="noConversion"/>
  </si>
  <si>
    <t>WI-214-R02</t>
    <phoneticPr fontId="4" type="noConversion"/>
  </si>
  <si>
    <t>DMU505AXIS</t>
    <phoneticPr fontId="3" type="noConversion"/>
  </si>
  <si>
    <t>QSM100L</t>
    <phoneticPr fontId="3" type="noConversion"/>
  </si>
  <si>
    <t>LGMAZAK</t>
    <phoneticPr fontId="3" type="noConversion"/>
  </si>
  <si>
    <t>SR-20JC</t>
    <phoneticPr fontId="3" type="noConversion"/>
  </si>
  <si>
    <t>STAR精密株式会社</t>
    <phoneticPr fontId="3" type="noConversion"/>
  </si>
  <si>
    <t>WI-013-R34</t>
    <phoneticPr fontId="4" type="noConversion"/>
  </si>
  <si>
    <t>GD-9070</t>
    <phoneticPr fontId="3" type="noConversion"/>
  </si>
  <si>
    <t>装配机</t>
    <phoneticPr fontId="3" type="noConversion"/>
  </si>
  <si>
    <t>25/200</t>
    <phoneticPr fontId="3" type="noConversion"/>
  </si>
  <si>
    <t>常州蓝丁格尔</t>
    <phoneticPr fontId="3" type="noConversion"/>
  </si>
  <si>
    <t>WI-EQ-002-R02</t>
    <phoneticPr fontId="4" type="noConversion"/>
  </si>
  <si>
    <t>9060E</t>
  </si>
  <si>
    <t>E46L</t>
  </si>
  <si>
    <t>ELBO意大利</t>
  </si>
  <si>
    <t>无锡捷率</t>
  </si>
  <si>
    <t>XR-Z70</t>
  </si>
  <si>
    <t>L20-2M10</t>
  </si>
  <si>
    <t>QF5196</t>
  </si>
  <si>
    <t>QF5197</t>
  </si>
  <si>
    <t>SR-20JC</t>
    <phoneticPr fontId="4" type="noConversion"/>
  </si>
  <si>
    <t>WI-021-R03</t>
    <phoneticPr fontId="4" type="noConversion"/>
  </si>
  <si>
    <t>装配机</t>
  </si>
  <si>
    <t>25/200</t>
  </si>
  <si>
    <t>常州蓝丁格尔</t>
  </si>
  <si>
    <t>PB80</t>
  </si>
  <si>
    <t>HYF291806311</t>
  </si>
  <si>
    <t>WI-106-R02</t>
    <phoneticPr fontId="4" type="noConversion"/>
  </si>
  <si>
    <t>QF7337</t>
  </si>
  <si>
    <t>打标机</t>
  </si>
  <si>
    <t>ROFIN
EasyMarkⅣF20</t>
  </si>
  <si>
    <t>德国</t>
  </si>
  <si>
    <t>ELiTE51M ULTRAII</t>
  </si>
  <si>
    <t>EMECODJ043</t>
  </si>
  <si>
    <t>M32</t>
  </si>
  <si>
    <t>P40072</t>
    <phoneticPr fontId="4" type="noConversion"/>
  </si>
  <si>
    <t>中丝线切割</t>
    <phoneticPr fontId="4" type="noConversion"/>
  </si>
  <si>
    <t>HQ500F3</t>
  </si>
  <si>
    <t>苏州汉奇</t>
  </si>
  <si>
    <t>W50F320025</t>
  </si>
  <si>
    <t>QF7874</t>
    <phoneticPr fontId="3" type="noConversion"/>
  </si>
  <si>
    <t>压力机</t>
    <phoneticPr fontId="4" type="noConversion"/>
  </si>
  <si>
    <t>JP-1004</t>
    <phoneticPr fontId="4" type="noConversion"/>
  </si>
  <si>
    <t>JANOME SEWING</t>
    <phoneticPr fontId="4" type="noConversion"/>
  </si>
  <si>
    <t>20-10N0791</t>
    <phoneticPr fontId="4" type="noConversion"/>
  </si>
  <si>
    <t>KH一楼西北</t>
    <phoneticPr fontId="3" type="noConversion"/>
  </si>
  <si>
    <t>SB-20E</t>
  </si>
  <si>
    <t>M32-4M8P</t>
  </si>
  <si>
    <t>P30629</t>
  </si>
  <si>
    <t>2015</t>
    <phoneticPr fontId="4" type="noConversion"/>
  </si>
  <si>
    <t>P30965</t>
  </si>
  <si>
    <t>2018</t>
    <phoneticPr fontId="4" type="noConversion"/>
  </si>
  <si>
    <t>电火花成型机</t>
  </si>
  <si>
    <t>HQ-U40</t>
  </si>
  <si>
    <t>EU4020005</t>
  </si>
  <si>
    <t>ELiTE51B</t>
  </si>
  <si>
    <t>EBPC1CJ023</t>
  </si>
  <si>
    <t>封装机</t>
    <phoneticPr fontId="3" type="noConversion"/>
  </si>
  <si>
    <t>CARTOLUX500XP</t>
    <phoneticPr fontId="3" type="noConversion"/>
  </si>
  <si>
    <t>卡尔托利苏州</t>
    <phoneticPr fontId="3" type="noConversion"/>
  </si>
  <si>
    <t>CSN-HSN-FP-0031</t>
    <phoneticPr fontId="3" type="noConversion"/>
  </si>
  <si>
    <t>大隈日本</t>
    <phoneticPr fontId="4" type="noConversion"/>
  </si>
  <si>
    <t>WI-013-R36</t>
    <phoneticPr fontId="4" type="noConversion"/>
  </si>
  <si>
    <t>MILL E500U</t>
  </si>
  <si>
    <t>米克郎</t>
  </si>
  <si>
    <t>GP9070</t>
  </si>
  <si>
    <t>NLX1500/500</t>
  </si>
  <si>
    <t>NL154210303</t>
  </si>
  <si>
    <t>2021</t>
    <phoneticPr fontId="4" type="noConversion"/>
  </si>
  <si>
    <t>P31126</t>
  </si>
  <si>
    <t>常州兆禾</t>
  </si>
  <si>
    <t>烘干箱</t>
  </si>
  <si>
    <t>101A-3E</t>
    <phoneticPr fontId="4" type="noConversion"/>
  </si>
  <si>
    <t>上海实验仪器</t>
    <phoneticPr fontId="4" type="noConversion"/>
  </si>
  <si>
    <t>真空烘干箱</t>
  </si>
  <si>
    <t>ZK100B</t>
  </si>
  <si>
    <t>X0001</t>
  </si>
  <si>
    <t>NVCN430BL</t>
  </si>
  <si>
    <t>马扎克</t>
  </si>
  <si>
    <t>SR-20RIV</t>
  </si>
  <si>
    <t>0648 050</t>
    <phoneticPr fontId="4" type="noConversion"/>
  </si>
  <si>
    <t>QE1381</t>
  </si>
  <si>
    <t>KH 脊柱单元</t>
    <phoneticPr fontId="4" type="noConversion"/>
  </si>
  <si>
    <t>QE1384</t>
  </si>
  <si>
    <t>QF1798</t>
    <phoneticPr fontId="3" type="noConversion"/>
  </si>
  <si>
    <t>西铁城</t>
    <phoneticPr fontId="4" type="noConversion"/>
  </si>
  <si>
    <t>QF3064</t>
    <phoneticPr fontId="3" type="noConversion"/>
  </si>
  <si>
    <t>医用冷藏箱</t>
    <phoneticPr fontId="3" type="noConversion"/>
  </si>
  <si>
    <t>HCY-198S</t>
    <phoneticPr fontId="3" type="noConversion"/>
  </si>
  <si>
    <t>青岛Haier医疗生物</t>
    <phoneticPr fontId="3" type="noConversion"/>
  </si>
  <si>
    <t>BE0FZ50AQ00QEM8DP1NR</t>
    <phoneticPr fontId="3" type="noConversion"/>
  </si>
  <si>
    <t>HFC-1206T</t>
    <phoneticPr fontId="3" type="noConversion"/>
  </si>
  <si>
    <t>昆山鼎欣隆机械</t>
    <phoneticPr fontId="3" type="noConversion"/>
  </si>
  <si>
    <t>G120T0657</t>
  </si>
  <si>
    <t>全自动封切机</t>
    <phoneticPr fontId="3" type="noConversion"/>
  </si>
  <si>
    <t>LB-802</t>
    <phoneticPr fontId="3" type="noConversion"/>
  </si>
  <si>
    <t>Sealed Air</t>
    <phoneticPr fontId="3" type="noConversion"/>
  </si>
  <si>
    <t>热收缩机</t>
    <phoneticPr fontId="3" type="noConversion"/>
  </si>
  <si>
    <t>XT-62</t>
    <phoneticPr fontId="3" type="noConversion"/>
  </si>
  <si>
    <t>Shrink Packaging</t>
    <phoneticPr fontId="3" type="noConversion"/>
  </si>
  <si>
    <t>CT200-2</t>
    <phoneticPr fontId="3" type="noConversion"/>
  </si>
  <si>
    <t>COMCOINC</t>
    <phoneticPr fontId="3" type="noConversion"/>
  </si>
  <si>
    <t>PC1723</t>
    <phoneticPr fontId="3" type="noConversion"/>
  </si>
  <si>
    <t>CA20</t>
  </si>
  <si>
    <t>WI-316-R04</t>
    <phoneticPr fontId="4" type="noConversion"/>
  </si>
  <si>
    <t>M300-P Y.0200</t>
    <phoneticPr fontId="4" type="noConversion"/>
  </si>
  <si>
    <t>MY2108/120</t>
    <phoneticPr fontId="4" type="noConversion"/>
  </si>
  <si>
    <t>创伤单元打标间</t>
    <phoneticPr fontId="3" type="noConversion"/>
  </si>
  <si>
    <t>QF3392</t>
    <phoneticPr fontId="3" type="noConversion"/>
  </si>
  <si>
    <t>QF3393</t>
  </si>
  <si>
    <t>QF3394</t>
  </si>
  <si>
    <t>QF3395</t>
  </si>
  <si>
    <t>纵切机床</t>
    <phoneticPr fontId="4" type="noConversion"/>
  </si>
  <si>
    <t>QF3396</t>
    <phoneticPr fontId="4" type="noConversion"/>
  </si>
  <si>
    <t>QF3397</t>
  </si>
  <si>
    <t>标签打印机</t>
    <phoneticPr fontId="4" type="noConversion"/>
  </si>
  <si>
    <t>CL4NX</t>
    <phoneticPr fontId="4" type="noConversion"/>
  </si>
  <si>
    <t>SATO</t>
    <phoneticPr fontId="4" type="noConversion"/>
  </si>
  <si>
    <t>CF102950</t>
  </si>
  <si>
    <t>2018/6</t>
    <phoneticPr fontId="4" type="noConversion"/>
  </si>
  <si>
    <t>包装封口机</t>
    <phoneticPr fontId="4" type="noConversion"/>
  </si>
  <si>
    <t>FRB-770</t>
  </si>
  <si>
    <t>祺鼎</t>
    <phoneticPr fontId="4" type="noConversion"/>
  </si>
  <si>
    <t>KH NPI单元</t>
  </si>
  <si>
    <t>WI-EQ-008-R03</t>
    <phoneticPr fontId="4" type="noConversion"/>
  </si>
  <si>
    <t>SR-20JⅡ</t>
    <phoneticPr fontId="4" type="noConversion"/>
  </si>
  <si>
    <t>STAR精密株式会社</t>
    <phoneticPr fontId="4" type="noConversion"/>
  </si>
  <si>
    <t>FS-300</t>
    <phoneticPr fontId="4" type="noConversion"/>
  </si>
  <si>
    <t>龙鼎包装机械</t>
    <phoneticPr fontId="4" type="noConversion"/>
  </si>
  <si>
    <t>A218503</t>
    <phoneticPr fontId="4" type="noConversion"/>
  </si>
  <si>
    <t>KH一楼打标间</t>
    <phoneticPr fontId="4" type="noConversion"/>
  </si>
  <si>
    <t>W50F321008</t>
    <phoneticPr fontId="4" type="noConversion"/>
  </si>
  <si>
    <t>SR-32JII</t>
    <phoneticPr fontId="4" type="noConversion"/>
  </si>
  <si>
    <t>MILL E500U</t>
    <phoneticPr fontId="4" type="noConversion"/>
  </si>
  <si>
    <t>P40177</t>
    <phoneticPr fontId="4" type="noConversion"/>
  </si>
  <si>
    <t>0353020</t>
    <phoneticPr fontId="4" type="noConversion"/>
  </si>
  <si>
    <t>Quarterly</t>
  </si>
  <si>
    <t>Semi-an</t>
  </si>
  <si>
    <t>线切割</t>
    <phoneticPr fontId="4" type="noConversion"/>
  </si>
  <si>
    <t>DK7745</t>
    <phoneticPr fontId="4" type="noConversion"/>
  </si>
  <si>
    <t>江苏方正数控</t>
    <phoneticPr fontId="4" type="noConversion"/>
  </si>
  <si>
    <t>封口机</t>
    <phoneticPr fontId="4" type="noConversion"/>
  </si>
  <si>
    <t>HM 850 DC-V</t>
  </si>
  <si>
    <t>德国合福hawo</t>
  </si>
  <si>
    <t>验证中</t>
    <phoneticPr fontId="4" type="noConversion"/>
  </si>
  <si>
    <t>DMU50</t>
    <phoneticPr fontId="4" type="noConversion"/>
  </si>
  <si>
    <t>DMG MORI</t>
    <phoneticPr fontId="4" type="noConversion"/>
  </si>
  <si>
    <t>祺鼎</t>
  </si>
  <si>
    <t>020997</t>
    <phoneticPr fontId="4" type="noConversion"/>
  </si>
  <si>
    <t>DMG森精机</t>
    <phoneticPr fontId="4" type="noConversion"/>
  </si>
  <si>
    <t>NL154210802</t>
    <phoneticPr fontId="4" type="noConversion"/>
  </si>
  <si>
    <t>2022</t>
    <phoneticPr fontId="4" type="noConversion"/>
  </si>
  <si>
    <t>包装封口机</t>
  </si>
  <si>
    <t>040770</t>
  </si>
  <si>
    <t>KH一楼包装间</t>
    <phoneticPr fontId="4" type="noConversion"/>
  </si>
  <si>
    <t>042802</t>
    <phoneticPr fontId="4" type="noConversion"/>
  </si>
  <si>
    <t>040901</t>
    <phoneticPr fontId="4" type="noConversion"/>
  </si>
  <si>
    <t>FRB-7701 16M</t>
    <phoneticPr fontId="4" type="noConversion"/>
  </si>
  <si>
    <t>SUP单元包装间</t>
  </si>
  <si>
    <t>KH SUP单元</t>
  </si>
  <si>
    <t>FRB-7701 17M</t>
  </si>
  <si>
    <t>JL-600MC</t>
    <phoneticPr fontId="4" type="noConversion"/>
  </si>
  <si>
    <t>2K220316009</t>
    <phoneticPr fontId="4" type="noConversion"/>
  </si>
  <si>
    <t>KH二楼包装间</t>
    <phoneticPr fontId="4" type="noConversion"/>
  </si>
  <si>
    <t>KH一楼器械单元东</t>
    <phoneticPr fontId="4" type="noConversion"/>
  </si>
  <si>
    <t xml:space="preserve">台式电动封口机			</t>
    <phoneticPr fontId="4" type="noConversion"/>
  </si>
  <si>
    <t>OPL-350-MD- NP</t>
    <phoneticPr fontId="4" type="noConversion"/>
  </si>
  <si>
    <t>P5220008/049705H</t>
    <phoneticPr fontId="4" type="noConversion"/>
  </si>
  <si>
    <t>无菌车间</t>
    <phoneticPr fontId="4" type="noConversion"/>
  </si>
  <si>
    <t>052596</t>
    <phoneticPr fontId="4" type="noConversion"/>
  </si>
  <si>
    <t>GE300083</t>
    <phoneticPr fontId="4" type="noConversion"/>
  </si>
  <si>
    <t>KH螺钉单元包装间</t>
    <phoneticPr fontId="4" type="noConversion"/>
  </si>
  <si>
    <t>GE300284</t>
    <phoneticPr fontId="4" type="noConversion"/>
  </si>
  <si>
    <t>OEM器械(裴雪峰)</t>
    <phoneticPr fontId="3" type="noConversion"/>
  </si>
  <si>
    <t>WI-013-R01</t>
    <phoneticPr fontId="3" type="noConversion"/>
  </si>
  <si>
    <t>FM-P0024.02</t>
    <phoneticPr fontId="3" type="noConversion"/>
  </si>
  <si>
    <t>PJ-245267</t>
    <phoneticPr fontId="3" type="noConversion"/>
  </si>
  <si>
    <t>2022.10</t>
    <phoneticPr fontId="3" type="noConversion"/>
  </si>
  <si>
    <t>A类</t>
  </si>
  <si>
    <t>PJ-245268</t>
    <phoneticPr fontId="3" type="noConversion"/>
  </si>
  <si>
    <t>PJ-245596</t>
    <phoneticPr fontId="3" type="noConversion"/>
  </si>
  <si>
    <t>PJ-245597</t>
    <phoneticPr fontId="3" type="noConversion"/>
  </si>
  <si>
    <t>深孔打磨机</t>
  </si>
  <si>
    <t>美敦力</t>
    <phoneticPr fontId="3" type="noConversion"/>
  </si>
  <si>
    <t>QF4170</t>
    <phoneticPr fontId="3" type="noConversion"/>
  </si>
  <si>
    <t>QF4171</t>
    <phoneticPr fontId="3" type="noConversion"/>
  </si>
  <si>
    <t>QF4172</t>
  </si>
  <si>
    <t>QF4173</t>
  </si>
  <si>
    <t>QF4174</t>
  </si>
  <si>
    <t>焊道处理机</t>
    <phoneticPr fontId="3" type="noConversion"/>
  </si>
  <si>
    <t>AX-06K</t>
    <phoneticPr fontId="3" type="noConversion"/>
  </si>
  <si>
    <t>清道夫</t>
    <phoneticPr fontId="3" type="noConversion"/>
  </si>
  <si>
    <t>AX-06-08</t>
    <phoneticPr fontId="3" type="noConversion"/>
  </si>
  <si>
    <t>PJ-245598</t>
    <phoneticPr fontId="3" type="noConversion"/>
  </si>
  <si>
    <t>SATO CL4NX PLUS 305dpi USB 接口+网口+切刀</t>
    <phoneticPr fontId="4" type="noConversion"/>
  </si>
  <si>
    <t>B类</t>
  </si>
  <si>
    <t>超声波清洗机</t>
    <phoneticPr fontId="4" type="noConversion"/>
  </si>
  <si>
    <t>RM120-4S-40/802</t>
    <phoneticPr fontId="4" type="noConversion"/>
  </si>
  <si>
    <t>RM120/0928 36151 2208</t>
    <phoneticPr fontId="4" type="noConversion"/>
  </si>
  <si>
    <t>钢板单元</t>
    <phoneticPr fontId="4" type="noConversion"/>
  </si>
  <si>
    <t>月</t>
  </si>
  <si>
    <t>220xi4</t>
    <phoneticPr fontId="4" type="noConversion"/>
  </si>
  <si>
    <t>斑马</t>
    <phoneticPr fontId="4" type="noConversion"/>
  </si>
  <si>
    <t>17J213800087</t>
    <phoneticPr fontId="4" type="noConversion"/>
  </si>
  <si>
    <t>有源项目车间</t>
    <phoneticPr fontId="4" type="noConversion"/>
  </si>
  <si>
    <t>ZT620</t>
    <phoneticPr fontId="4" type="noConversion"/>
  </si>
  <si>
    <t>76J215200424</t>
    <phoneticPr fontId="4" type="noConversion"/>
  </si>
  <si>
    <t>热风循环电阻炉</t>
    <phoneticPr fontId="4" type="noConversion"/>
  </si>
  <si>
    <t>CX1000-50</t>
    <phoneticPr fontId="4" type="noConversion"/>
  </si>
  <si>
    <t>等待运行</t>
    <phoneticPr fontId="4" type="noConversion"/>
  </si>
  <si>
    <t>加工中心</t>
    <phoneticPr fontId="4" type="noConversion"/>
  </si>
  <si>
    <t>GENOS M560V</t>
    <phoneticPr fontId="4" type="noConversion"/>
  </si>
  <si>
    <t>车削中心自动上下料系统</t>
    <phoneticPr fontId="4" type="noConversion"/>
  </si>
  <si>
    <t>KR 20 R1810-2/SEL</t>
    <phoneticPr fontId="4" type="noConversion"/>
  </si>
  <si>
    <t>KUKA</t>
    <phoneticPr fontId="4" type="noConversion"/>
  </si>
  <si>
    <t>KH一楼中北</t>
  </si>
  <si>
    <t>Monthly</t>
  </si>
  <si>
    <t>上海林频仪器股份</t>
    <phoneticPr fontId="3" type="noConversion"/>
  </si>
  <si>
    <t>哈挺精密机械(嘉兴)</t>
    <phoneticPr fontId="3" type="noConversion"/>
  </si>
  <si>
    <t>吴江市创新烘箱制造</t>
    <phoneticPr fontId="3" type="noConversion"/>
  </si>
  <si>
    <t>北京大隈机床</t>
  </si>
  <si>
    <t>北京大隈机床</t>
    <phoneticPr fontId="3" type="noConversion"/>
  </si>
  <si>
    <t>无锡富岛精工</t>
  </si>
  <si>
    <t>苏州天弘激光股份</t>
  </si>
  <si>
    <t>苏州宝玛数控设备</t>
  </si>
  <si>
    <t>季度/半年</t>
  </si>
  <si>
    <t>季度/半年/年</t>
  </si>
  <si>
    <t>季度/年</t>
  </si>
  <si>
    <t>月/半年/年</t>
  </si>
  <si>
    <t>杭州西湖台钻</t>
  </si>
  <si>
    <t xml:space="preserve"> 杭州平野机械</t>
  </si>
  <si>
    <t>广州巨电机电制造</t>
  </si>
  <si>
    <t>无锡市江益液压机械成套</t>
  </si>
  <si>
    <t>常州飞鸣电子设备</t>
  </si>
  <si>
    <t>上海久罗机电设备</t>
  </si>
  <si>
    <t>青岛富士音派封口机</t>
  </si>
  <si>
    <t>玉环震浪超声股份</t>
  </si>
  <si>
    <t>OEM植入物(王成)</t>
  </si>
  <si>
    <t>Quarterly</t>
    <phoneticPr fontId="3" type="noConversion"/>
  </si>
  <si>
    <t>备注</t>
    <phoneticPr fontId="4" type="noConversion"/>
  </si>
  <si>
    <t>B类</t>
    <phoneticPr fontId="3" type="noConversion"/>
  </si>
  <si>
    <t>No.
序号</t>
  </si>
  <si>
    <t>PM人员</t>
    <phoneticPr fontId="3" type="noConversion"/>
  </si>
  <si>
    <t>Equipment Name
设备名称</t>
    <phoneticPr fontId="3" type="noConversion"/>
  </si>
  <si>
    <t>Model &amp; Specification
型号规格</t>
    <phoneticPr fontId="3" type="noConversion"/>
  </si>
  <si>
    <t>Manufacturer
制造厂家</t>
    <phoneticPr fontId="3" type="noConversion"/>
  </si>
  <si>
    <t>Serial Number
出厂编号</t>
    <phoneticPr fontId="3" type="noConversion"/>
  </si>
  <si>
    <t>Using Date
投产年月</t>
    <phoneticPr fontId="3" type="noConversion"/>
  </si>
  <si>
    <t>Equipment Status
设备状态</t>
    <phoneticPr fontId="3" type="noConversion"/>
  </si>
  <si>
    <t>Installation Location
安装地点</t>
    <phoneticPr fontId="3" type="noConversion"/>
  </si>
  <si>
    <r>
      <t>钢板单元</t>
    </r>
    <r>
      <rPr>
        <b/>
        <sz val="10"/>
        <rFont val="等线"/>
        <family val="3"/>
        <charset val="134"/>
        <scheme val="minor"/>
      </rPr>
      <t xml:space="preserve"> 着色区域</t>
    </r>
    <phoneticPr fontId="4" type="noConversion"/>
  </si>
  <si>
    <t>KH二楼器械</t>
    <phoneticPr fontId="4" type="noConversion"/>
  </si>
  <si>
    <t>本月编号</t>
    <phoneticPr fontId="3" type="noConversion"/>
  </si>
  <si>
    <t>设备类别</t>
    <phoneticPr fontId="3" type="noConversion"/>
  </si>
  <si>
    <t>设备编号</t>
    <phoneticPr fontId="3" type="noConversion"/>
  </si>
  <si>
    <t>///</t>
    <phoneticPr fontId="3" type="noConversion"/>
  </si>
  <si>
    <t>机型类别</t>
    <phoneticPr fontId="15" type="noConversion"/>
  </si>
  <si>
    <t>PM项目类别：取样机型</t>
    <phoneticPr fontId="15" type="noConversion"/>
  </si>
  <si>
    <t>项目工时
/min</t>
    <phoneticPr fontId="15" type="noConversion"/>
  </si>
  <si>
    <t>平均工时
/H</t>
    <phoneticPr fontId="15" type="noConversion"/>
  </si>
  <si>
    <t>加工中心（包含所有品牌）</t>
    <phoneticPr fontId="15" type="noConversion"/>
  </si>
  <si>
    <t>MXR-560V/460V: 季度</t>
    <phoneticPr fontId="15" type="noConversion"/>
  </si>
  <si>
    <t>M560V: 季度</t>
    <phoneticPr fontId="15" type="noConversion"/>
  </si>
  <si>
    <t>DMU50: 季度</t>
    <phoneticPr fontId="15" type="noConversion"/>
  </si>
  <si>
    <t>纵切（包含所有机种）</t>
    <phoneticPr fontId="15" type="noConversion"/>
  </si>
  <si>
    <t>纵切star/韩华：季度</t>
    <phoneticPr fontId="15" type="noConversion"/>
  </si>
  <si>
    <t>纵切star/韩华：半年度</t>
    <phoneticPr fontId="15" type="noConversion"/>
  </si>
  <si>
    <t>西铁城纵切：月度</t>
    <phoneticPr fontId="15" type="noConversion"/>
  </si>
  <si>
    <t>西铁城纵切：半年度</t>
    <phoneticPr fontId="15" type="noConversion"/>
  </si>
  <si>
    <t>西铁城纵切：年度</t>
    <phoneticPr fontId="15" type="noConversion"/>
  </si>
  <si>
    <t>其他</t>
    <phoneticPr fontId="15" type="noConversion"/>
  </si>
  <si>
    <t>清洗机：月度</t>
    <phoneticPr fontId="15" type="noConversion"/>
  </si>
  <si>
    <t>B/C类设备（车床线切割磨床等）</t>
    <phoneticPr fontId="15" type="noConversion"/>
  </si>
  <si>
    <t>植入物清理铁屑（建议单元外包）</t>
    <phoneticPr fontId="15" type="noConversion"/>
  </si>
  <si>
    <t>FM-P0024.02</t>
  </si>
  <si>
    <t>WI-006-R02</t>
  </si>
  <si>
    <t>WI-011-R02</t>
    <phoneticPr fontId="3" type="noConversion"/>
  </si>
  <si>
    <t>WI-012-R02</t>
    <phoneticPr fontId="3" type="noConversion"/>
  </si>
  <si>
    <t>WI-013-R33</t>
    <phoneticPr fontId="3" type="noConversion"/>
  </si>
  <si>
    <t>WI-013-R34</t>
    <phoneticPr fontId="3" type="noConversion"/>
  </si>
  <si>
    <t>WI-013-R36</t>
    <phoneticPr fontId="3" type="noConversion"/>
  </si>
  <si>
    <t>WI-013-R37</t>
    <phoneticPr fontId="3" type="noConversion"/>
  </si>
  <si>
    <t>WI-013-R38</t>
    <phoneticPr fontId="3" type="noConversion"/>
  </si>
  <si>
    <t>WI-013-R39</t>
    <phoneticPr fontId="3" type="noConversion"/>
  </si>
  <si>
    <t>WI-013-R40</t>
    <phoneticPr fontId="3" type="noConversion"/>
  </si>
  <si>
    <t>WI-014-R04</t>
    <phoneticPr fontId="3" type="noConversion"/>
  </si>
  <si>
    <t>WI-017-R02</t>
    <phoneticPr fontId="3" type="noConversion"/>
  </si>
  <si>
    <t>WI-019-R02</t>
    <phoneticPr fontId="3" type="noConversion"/>
  </si>
  <si>
    <t>WI-020-R02</t>
    <phoneticPr fontId="3" type="noConversion"/>
  </si>
  <si>
    <t>WI-021-R03</t>
    <phoneticPr fontId="3" type="noConversion"/>
  </si>
  <si>
    <t>WI-023-R02</t>
    <phoneticPr fontId="3" type="noConversion"/>
  </si>
  <si>
    <t>WI-025-R04</t>
    <phoneticPr fontId="3" type="noConversion"/>
  </si>
  <si>
    <t>WI-031-R02</t>
    <phoneticPr fontId="3" type="noConversion"/>
  </si>
  <si>
    <t>WI-033-R02</t>
    <phoneticPr fontId="3" type="noConversion"/>
  </si>
  <si>
    <t>WI-073-R02</t>
    <phoneticPr fontId="3" type="noConversion"/>
  </si>
  <si>
    <t>WI-098-R02</t>
    <phoneticPr fontId="3" type="noConversion"/>
  </si>
  <si>
    <t>WI-101-R03</t>
    <phoneticPr fontId="3" type="noConversion"/>
  </si>
  <si>
    <t>WI-106-R02</t>
    <phoneticPr fontId="3" type="noConversion"/>
  </si>
  <si>
    <t>WI-113-R02</t>
    <phoneticPr fontId="3" type="noConversion"/>
  </si>
  <si>
    <t>WI-161-R02</t>
    <phoneticPr fontId="3" type="noConversion"/>
  </si>
  <si>
    <t>WI-174-R03</t>
    <phoneticPr fontId="3" type="noConversion"/>
  </si>
  <si>
    <t>WI-187-R02</t>
    <phoneticPr fontId="3" type="noConversion"/>
  </si>
  <si>
    <t>WI-214-R02</t>
    <phoneticPr fontId="3" type="noConversion"/>
  </si>
  <si>
    <t>WI-243-R02</t>
    <phoneticPr fontId="3" type="noConversion"/>
  </si>
  <si>
    <t>WI-316-R04</t>
    <phoneticPr fontId="3" type="noConversion"/>
  </si>
  <si>
    <t>WI-326-R02</t>
    <phoneticPr fontId="3" type="noConversion"/>
  </si>
  <si>
    <t>WI-328-R02</t>
    <phoneticPr fontId="3" type="noConversion"/>
  </si>
  <si>
    <t>WI-329-R02</t>
    <phoneticPr fontId="3" type="noConversion"/>
  </si>
  <si>
    <t>WI-331-R02</t>
    <phoneticPr fontId="3" type="noConversion"/>
  </si>
  <si>
    <t>WI-332-R02</t>
    <phoneticPr fontId="3" type="noConversion"/>
  </si>
  <si>
    <t>WI-EQ-002-R02</t>
    <phoneticPr fontId="3" type="noConversion"/>
  </si>
  <si>
    <t>WI-EQ-006-R02</t>
    <phoneticPr fontId="3" type="noConversion"/>
  </si>
  <si>
    <t>WI-EQ-008-R03</t>
    <phoneticPr fontId="3" type="noConversion"/>
  </si>
  <si>
    <t>WI-EQ-010-R02</t>
    <phoneticPr fontId="3" type="noConversion"/>
  </si>
  <si>
    <t>WI-EQ-013-R02</t>
    <phoneticPr fontId="3" type="noConversion"/>
  </si>
  <si>
    <t>12月PM工时</t>
    <phoneticPr fontId="15" type="noConversion"/>
  </si>
  <si>
    <t>FM-P0024.02</t>
    <phoneticPr fontId="3" type="noConversion"/>
  </si>
  <si>
    <t>月单项目</t>
    <phoneticPr fontId="3" type="noConversion"/>
  </si>
  <si>
    <t>季单项目</t>
    <phoneticPr fontId="3" type="noConversion"/>
  </si>
  <si>
    <t>半单项目</t>
    <phoneticPr fontId="3" type="noConversion"/>
  </si>
  <si>
    <t>年单项目</t>
    <phoneticPr fontId="3" type="noConversion"/>
  </si>
  <si>
    <t>Monthly</t>
    <phoneticPr fontId="3" type="noConversion"/>
  </si>
  <si>
    <t>EquipmentName
设备名称</t>
  </si>
  <si>
    <t>Model&amp;Specification
型号规格</t>
  </si>
  <si>
    <t>SerialNumber
出厂编号</t>
  </si>
  <si>
    <t>UsingDate
投产年月</t>
  </si>
  <si>
    <t>EquipmentStatus
设备状态</t>
  </si>
  <si>
    <t>InstallationLocation
安装地点</t>
  </si>
  <si>
    <t>WI-187-R02</t>
  </si>
  <si>
    <t>MULTGRINGCA</t>
  </si>
  <si>
    <t>WI-101-R03</t>
  </si>
  <si>
    <t>WI-031-R02</t>
  </si>
  <si>
    <t>EU51M</t>
  </si>
  <si>
    <t>WI-326-R02</t>
  </si>
  <si>
    <t>GENOSM560V</t>
  </si>
  <si>
    <t>WI-243-R02</t>
  </si>
  <si>
    <t>FOBAM3000</t>
  </si>
  <si>
    <t>KINGSSBC-220</t>
  </si>
  <si>
    <t>PJ-245265</t>
  </si>
  <si>
    <t>GENOSL300-MYW-e</t>
  </si>
  <si>
    <t>Elite51MUltraII</t>
  </si>
  <si>
    <t>WI-033-R02</t>
  </si>
  <si>
    <t>microplus</t>
  </si>
  <si>
    <t>PM:h</t>
    <phoneticPr fontId="3" type="noConversion"/>
  </si>
  <si>
    <t>SUM:h</t>
    <phoneticPr fontId="3" type="noConversion"/>
  </si>
  <si>
    <t>季/半年</t>
  </si>
  <si>
    <t>季/半年/年</t>
  </si>
  <si>
    <t>季/年</t>
  </si>
  <si>
    <t>季</t>
  </si>
  <si>
    <t>WI-013-R36</t>
    <phoneticPr fontId="3" type="noConversion"/>
  </si>
  <si>
    <t>FM-P0028.02</t>
  </si>
  <si>
    <t>FM-P0028.02</t>
    <phoneticPr fontId="3" type="noConversion"/>
  </si>
  <si>
    <t>锯床</t>
  </si>
  <si>
    <t>G330</t>
  </si>
  <si>
    <t>晨龙</t>
  </si>
  <si>
    <t>2212G31279</t>
  </si>
  <si>
    <t>2022.12</t>
  </si>
  <si>
    <t>P40306</t>
  </si>
  <si>
    <t>2023.1</t>
  </si>
  <si>
    <t>OEM器械</t>
  </si>
  <si>
    <t>P40307</t>
  </si>
  <si>
    <t>HQ-500GS3</t>
  </si>
  <si>
    <t>汉奇</t>
  </si>
  <si>
    <t>W50GS322057</t>
  </si>
  <si>
    <t>W50GS322058</t>
  </si>
  <si>
    <t>W50GS322059</t>
  </si>
  <si>
    <t>WI-243-R02</t>
    <phoneticPr fontId="3" type="noConversion"/>
  </si>
  <si>
    <t>OEM二楼</t>
    <phoneticPr fontId="3" type="noConversion"/>
  </si>
  <si>
    <t>KH一楼仓库</t>
    <phoneticPr fontId="3" type="noConversion"/>
  </si>
  <si>
    <t>版本号</t>
    <phoneticPr fontId="3" type="noConversion"/>
  </si>
  <si>
    <t>变更内容</t>
    <phoneticPr fontId="3" type="noConversion"/>
  </si>
  <si>
    <t>变更日期</t>
    <phoneticPr fontId="3" type="noConversion"/>
  </si>
  <si>
    <t>变更人</t>
    <phoneticPr fontId="3" type="noConversion"/>
  </si>
  <si>
    <t>zhu wenqiang</t>
  </si>
  <si>
    <t>2023.1.31</t>
    <phoneticPr fontId="3" type="noConversion"/>
  </si>
  <si>
    <t>OEM:增加新设备1256 PM计划</t>
    <phoneticPr fontId="3" type="noConversion"/>
  </si>
  <si>
    <t>OEM:增加新设备1258 PM计划</t>
    <phoneticPr fontId="3" type="noConversion"/>
  </si>
  <si>
    <t>OEM:增加新设备1259 PM计划</t>
  </si>
  <si>
    <t>OEM:增加新设备1260 PM计划</t>
  </si>
  <si>
    <t>OEM:增加新设备1261 PM计划</t>
  </si>
  <si>
    <t>OEM:增加新设备1262 PM计划</t>
  </si>
  <si>
    <t>OEM:取消报废设备678 PM计划(删除线)</t>
    <phoneticPr fontId="3" type="noConversion"/>
  </si>
  <si>
    <t>OEM:取消报废设备329 PM计划(删除线)</t>
    <phoneticPr fontId="3" type="noConversion"/>
  </si>
  <si>
    <t>KH:取消报废设备556 PM计划(删除线)</t>
    <phoneticPr fontId="3" type="noConversion"/>
  </si>
  <si>
    <t>KH:取消报废设备561 PM计划(删除线)</t>
    <phoneticPr fontId="3" type="noConversion"/>
  </si>
  <si>
    <t>KH:取消报废设备634 PM计划(删除线)</t>
    <phoneticPr fontId="3" type="noConversion"/>
  </si>
  <si>
    <t>LX-120B</t>
  </si>
  <si>
    <t>厦门欣优亮</t>
  </si>
  <si>
    <t>KH创伤单元</t>
  </si>
  <si>
    <t>运行中</t>
    <phoneticPr fontId="3" type="noConversion"/>
  </si>
  <si>
    <t>WI-013-R36</t>
    <phoneticPr fontId="3" type="noConversion"/>
  </si>
  <si>
    <t>KH:增加新设备1252 PM计划</t>
    <phoneticPr fontId="3" type="noConversion"/>
  </si>
  <si>
    <t>KH:增加新设备1253 PM计划</t>
  </si>
  <si>
    <t>增加变更记录页</t>
    <phoneticPr fontId="3" type="noConversion"/>
  </si>
  <si>
    <t>2023.1.31</t>
    <phoneticPr fontId="3" type="noConversion"/>
  </si>
  <si>
    <t>KH:增加新设备1236 PM计划</t>
    <phoneticPr fontId="3" type="noConversion"/>
  </si>
  <si>
    <t>2023.2.1</t>
    <phoneticPr fontId="3" type="noConversion"/>
  </si>
  <si>
    <t>GTSP-II</t>
  </si>
  <si>
    <t>工统环保</t>
  </si>
  <si>
    <t>GTV1002223</t>
  </si>
  <si>
    <t>运行中</t>
  </si>
  <si>
    <t>GTV1002224</t>
  </si>
  <si>
    <t>报废</t>
    <phoneticPr fontId="4" type="noConversion"/>
  </si>
  <si>
    <t>出厂日期</t>
    <phoneticPr fontId="3" type="noConversion"/>
  </si>
  <si>
    <t>报废</t>
    <phoneticPr fontId="3" type="noConversion"/>
  </si>
  <si>
    <t>WI-331-R02</t>
    <phoneticPr fontId="3" type="noConversion"/>
  </si>
  <si>
    <t>WI-098-R02</t>
    <phoneticPr fontId="3" type="noConversion"/>
  </si>
  <si>
    <t>2022.10</t>
    <phoneticPr fontId="3" type="noConversion"/>
  </si>
  <si>
    <t>2012.1</t>
    <phoneticPr fontId="3" type="noConversion"/>
  </si>
  <si>
    <t>WI-098-R02</t>
    <phoneticPr fontId="4" type="noConversion"/>
  </si>
  <si>
    <t>QF4213</t>
  </si>
  <si>
    <t>QF4362</t>
  </si>
  <si>
    <t>QF4363</t>
  </si>
  <si>
    <t>大隈日本</t>
  </si>
  <si>
    <t xml:space="preserve"> PJ-248892</t>
  </si>
  <si>
    <t>OEM一楼</t>
  </si>
  <si>
    <t xml:space="preserve"> PJ-248893</t>
  </si>
  <si>
    <t xml:space="preserve"> PJ-248894</t>
  </si>
  <si>
    <t xml:space="preserve"> PJ-248895</t>
  </si>
  <si>
    <t>OEM植入物</t>
  </si>
  <si>
    <t>WI-EQ-013-R02</t>
    <phoneticPr fontId="3" type="noConversion"/>
  </si>
  <si>
    <t>GENOS M560V</t>
    <phoneticPr fontId="3" type="noConversion"/>
  </si>
  <si>
    <t>3/16-3/20</t>
    <phoneticPr fontId="3" type="noConversion"/>
  </si>
  <si>
    <t>L20E-2M10</t>
    <phoneticPr fontId="3" type="noConversion"/>
  </si>
  <si>
    <t>WI-013-R36</t>
    <phoneticPr fontId="3" type="noConversion"/>
  </si>
  <si>
    <t>WI-021-R03</t>
    <phoneticPr fontId="3" type="noConversion"/>
  </si>
  <si>
    <t>WI-013-R39</t>
    <phoneticPr fontId="3" type="noConversion"/>
  </si>
  <si>
    <t>FM-P0028.02</t>
    <phoneticPr fontId="3" type="noConversion"/>
  </si>
  <si>
    <t>WI-115-R02</t>
    <phoneticPr fontId="4" type="noConversion"/>
  </si>
  <si>
    <t>WI-115-R02</t>
    <phoneticPr fontId="3" type="noConversion"/>
  </si>
  <si>
    <t>封存</t>
    <phoneticPr fontId="4" type="noConversion"/>
  </si>
  <si>
    <t>封存</t>
    <phoneticPr fontId="3" type="noConversion"/>
  </si>
  <si>
    <t>PJ-248897</t>
  </si>
  <si>
    <t>PJ-248898</t>
  </si>
  <si>
    <t xml:space="preserve"> PJ-248901</t>
  </si>
  <si>
    <t xml:space="preserve"> PJ-248902</t>
  </si>
  <si>
    <t xml:space="preserve"> PJ-249673</t>
  </si>
  <si>
    <t xml:space="preserve"> PJ-249674</t>
  </si>
  <si>
    <t>P40357</t>
  </si>
  <si>
    <t>P40358 </t>
  </si>
  <si>
    <t>PJ-249675</t>
  </si>
  <si>
    <t>PJ-249676</t>
  </si>
  <si>
    <t>PJ-249677</t>
  </si>
  <si>
    <t>PJ-249678</t>
  </si>
  <si>
    <t>PJ-249679</t>
  </si>
  <si>
    <t>QF4579</t>
  </si>
  <si>
    <t>QF4580</t>
  </si>
  <si>
    <t>QF4581</t>
  </si>
  <si>
    <t>QF4582</t>
  </si>
  <si>
    <t>QF4583</t>
  </si>
  <si>
    <t>QF4584</t>
  </si>
  <si>
    <t>QF4585</t>
  </si>
  <si>
    <t>QF4586</t>
  </si>
  <si>
    <t>QF4589</t>
  </si>
  <si>
    <t>QF4590</t>
  </si>
  <si>
    <t>封口机</t>
  </si>
  <si>
    <t>FRBM-810</t>
  </si>
  <si>
    <t>023106</t>
  </si>
  <si>
    <t>021334</t>
  </si>
  <si>
    <t>SH2302991</t>
  </si>
  <si>
    <t>KH一楼</t>
    <phoneticPr fontId="4" type="noConversion"/>
  </si>
  <si>
    <t>超声波清洗机</t>
  </si>
  <si>
    <t>XR-3024</t>
  </si>
  <si>
    <t>常州鑫仁超声</t>
  </si>
  <si>
    <t>线切割</t>
  </si>
  <si>
    <t xml:space="preserve">cut C 600 </t>
  </si>
  <si>
    <t>阿奇夏米尔</t>
  </si>
  <si>
    <t>396.900.221.0156</t>
  </si>
  <si>
    <t>CAK3665</t>
  </si>
  <si>
    <t>沈阳机床</t>
  </si>
  <si>
    <t>A32200221GQD</t>
  </si>
  <si>
    <t>A32200218GQD</t>
  </si>
  <si>
    <t>A类</t>
    <phoneticPr fontId="4" type="noConversion"/>
  </si>
  <si>
    <t>NPI</t>
    <phoneticPr fontId="4" type="noConversion"/>
  </si>
  <si>
    <t>2013/7/</t>
  </si>
  <si>
    <t>2013/9/</t>
  </si>
  <si>
    <t xml:space="preserve">2006/09
</t>
  </si>
  <si>
    <t>2013/10/</t>
  </si>
  <si>
    <t>2021/</t>
  </si>
  <si>
    <t>FM-P0038.03</t>
    <phoneticPr fontId="3" type="noConversion"/>
  </si>
  <si>
    <t>月</t>
    <phoneticPr fontId="3" type="noConversion"/>
  </si>
  <si>
    <t>WI-031-R02</t>
    <phoneticPr fontId="3" type="noConversion"/>
  </si>
  <si>
    <t>WI-031-R02</t>
    <phoneticPr fontId="3" type="noConversion"/>
  </si>
  <si>
    <t>FM-P0038.03</t>
    <phoneticPr fontId="3" type="noConversion"/>
  </si>
  <si>
    <t>2023.4.27</t>
    <phoneticPr fontId="3" type="noConversion"/>
  </si>
  <si>
    <t>验证中</t>
  </si>
  <si>
    <t>051906</t>
  </si>
  <si>
    <t>B类</t>
    <phoneticPr fontId="3" type="noConversion"/>
  </si>
  <si>
    <t>BNE-51MYY</t>
    <phoneticPr fontId="3" type="noConversion"/>
  </si>
  <si>
    <t>EG5149</t>
    <phoneticPr fontId="3" type="noConversion"/>
  </si>
  <si>
    <t>折弯机</t>
    <phoneticPr fontId="3" type="noConversion"/>
  </si>
  <si>
    <t>C&amp;A</t>
    <phoneticPr fontId="3" type="noConversion"/>
  </si>
  <si>
    <t>754-01</t>
    <phoneticPr fontId="3" type="noConversion"/>
  </si>
  <si>
    <t>伺服压力机</t>
    <phoneticPr fontId="3" type="noConversion"/>
  </si>
  <si>
    <t>SF-0.5T</t>
    <phoneticPr fontId="3" type="noConversion"/>
  </si>
  <si>
    <t>祺锐科技</t>
    <phoneticPr fontId="3" type="noConversion"/>
  </si>
  <si>
    <t>QF4587</t>
    <phoneticPr fontId="3" type="noConversion"/>
  </si>
  <si>
    <t>QF4588</t>
  </si>
  <si>
    <t>QF4591</t>
    <phoneticPr fontId="3" type="noConversion"/>
  </si>
  <si>
    <t>QF4592</t>
  </si>
  <si>
    <t>FOBA M2000-P Y.0200</t>
    <phoneticPr fontId="3" type="noConversion"/>
  </si>
  <si>
    <t>MY2304/028</t>
    <phoneticPr fontId="3" type="noConversion"/>
  </si>
  <si>
    <t>HQ-500GS3</t>
    <phoneticPr fontId="3" type="noConversion"/>
  </si>
  <si>
    <t>汉奇</t>
    <phoneticPr fontId="3" type="noConversion"/>
  </si>
  <si>
    <t>W50GS323040</t>
    <phoneticPr fontId="3" type="noConversion"/>
  </si>
  <si>
    <t>W50GS323041</t>
    <phoneticPr fontId="3" type="noConversion"/>
  </si>
  <si>
    <t>W50GS323042</t>
    <phoneticPr fontId="3" type="noConversion"/>
  </si>
  <si>
    <t>W50GS323043</t>
    <phoneticPr fontId="3" type="noConversion"/>
  </si>
  <si>
    <t>W50GS323044</t>
    <phoneticPr fontId="3" type="noConversion"/>
  </si>
  <si>
    <t>OEM二楼中南</t>
  </si>
  <si>
    <t>OEM三楼</t>
  </si>
  <si>
    <t>OEM后处理</t>
  </si>
  <si>
    <t>后处理</t>
  </si>
  <si>
    <t>FM-P0040.02</t>
  </si>
  <si>
    <t>FM-P0040.02</t>
    <phoneticPr fontId="3" type="noConversion"/>
  </si>
  <si>
    <t>年</t>
    <phoneticPr fontId="3" type="noConversion"/>
  </si>
  <si>
    <t>N/A</t>
    <phoneticPr fontId="3" type="noConversion"/>
  </si>
  <si>
    <t>FM-P0030.02</t>
    <phoneticPr fontId="3" type="noConversion"/>
  </si>
  <si>
    <t>WI-EQ-009-R02</t>
    <phoneticPr fontId="3" type="noConversion"/>
  </si>
  <si>
    <t>OEM:增加新设备1272-1302 PM计划</t>
    <phoneticPr fontId="3" type="noConversion"/>
  </si>
  <si>
    <t>KH:增加新设备1285-1287 PM计划</t>
    <phoneticPr fontId="3" type="noConversion"/>
  </si>
  <si>
    <t>733/945/840设备封存，取消PM计划(删除线)</t>
    <phoneticPr fontId="3" type="noConversion"/>
  </si>
  <si>
    <t>605设备报废，取消PM计划(删除线)</t>
    <phoneticPr fontId="3" type="noConversion"/>
  </si>
  <si>
    <t>460设备封存，取消PM计划(删除线)</t>
    <phoneticPr fontId="3" type="noConversion"/>
  </si>
  <si>
    <t>725/929设备封存，取消PM计划(删除线)</t>
    <phoneticPr fontId="3" type="noConversion"/>
  </si>
  <si>
    <t>821/826设备封存，取消PM计划(删除线)</t>
    <phoneticPr fontId="3" type="noConversion"/>
  </si>
  <si>
    <t>603/205/752设备报废，取消PM计划(删除线)</t>
    <phoneticPr fontId="3" type="noConversion"/>
  </si>
  <si>
    <t>KH 增加新设备307 PM计划</t>
    <phoneticPr fontId="3" type="noConversion"/>
  </si>
  <si>
    <t>OEM增加新设备1303-1321 PM计划(1316除外)</t>
    <phoneticPr fontId="3" type="noConversion"/>
  </si>
  <si>
    <t>zhu wenqiang</t>
    <phoneticPr fontId="3" type="noConversion"/>
  </si>
  <si>
    <t>2023.6.30</t>
    <phoneticPr fontId="3" type="noConversion"/>
  </si>
  <si>
    <t>WI-013-R36</t>
    <phoneticPr fontId="3" type="noConversion"/>
  </si>
  <si>
    <r>
      <t>OEM设备</t>
    </r>
    <r>
      <rPr>
        <u/>
        <sz val="12"/>
        <rFont val="等线"/>
        <family val="3"/>
        <charset val="134"/>
        <scheme val="minor"/>
      </rPr>
      <t xml:space="preserve">  23/8  </t>
    </r>
    <r>
      <rPr>
        <sz val="12"/>
        <rFont val="等线"/>
        <family val="3"/>
        <charset val="134"/>
        <scheme val="minor"/>
      </rPr>
      <t>月PM计划</t>
    </r>
    <phoneticPr fontId="3" type="noConversion"/>
  </si>
  <si>
    <r>
      <t>KH设备</t>
    </r>
    <r>
      <rPr>
        <u/>
        <sz val="12"/>
        <rFont val="等线"/>
        <family val="3"/>
        <charset val="134"/>
        <scheme val="minor"/>
      </rPr>
      <t xml:space="preserve">  23/8  </t>
    </r>
    <r>
      <rPr>
        <sz val="12"/>
        <rFont val="等线"/>
        <family val="3"/>
        <charset val="134"/>
        <scheme val="minor"/>
      </rPr>
      <t>月PM计划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</si>
</sst>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&quot;年&quot;m&quot;月&quot;;@"/>
    <numFmt numFmtId="177" formatCode="_ &quot;¥&quot;* #,##0.00_ ;_ &quot;¥&quot;* \-#,##0.00_ ;_ &quot;¥&quot;* \-??_ ;_ @_ "/>
    <numFmt numFmtId="178" formatCode="yyyy/m"/>
    <numFmt numFmtId="179" formatCode="0.0"/>
  </numFmts>
  <fonts count="22" x14ac:knownFonts="1">
    <font>
      <sz val="12"/>
      <name val="宋体"/>
      <family val="3"/>
      <charset val="134"/>
    </font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outline/>
      <shadow/>
      <sz val="12"/>
      <name val="宋体"/>
      <family val="3"/>
      <charset val="134"/>
    </font>
    <font>
      <strike/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rgb="FF006100"/>
      <name val="等线"/>
      <family val="2"/>
      <charset val="134"/>
      <scheme val="minor"/>
    </font>
    <font>
      <b/>
      <sz val="10"/>
      <name val="等线"/>
      <family val="3"/>
      <charset val="134"/>
      <scheme val="minor"/>
    </font>
    <font>
      <sz val="10"/>
      <color rgb="FF242424"/>
      <name val="等线"/>
      <family val="3"/>
      <charset val="134"/>
      <scheme val="minor"/>
    </font>
    <font>
      <u/>
      <sz val="12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name val="等线"/>
      <family val="3"/>
      <charset val="134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0" fontId="2" fillId="0" borderId="0">
      <alignment vertical="center"/>
    </xf>
    <xf numFmtId="177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" fillId="0" borderId="0"/>
  </cellStyleXfs>
  <cellXfs count="186">
    <xf numFmtId="0" fontId="0" fillId="0" borderId="0" xfId="0"/>
    <xf numFmtId="0" fontId="6" fillId="0" borderId="1" xfId="2" quotePrefix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3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2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6" applyFont="1" applyBorder="1" applyAlignment="1">
      <alignment horizontal="center" vertical="center"/>
    </xf>
    <xf numFmtId="0" fontId="6" fillId="0" borderId="1" xfId="5" applyFont="1" applyBorder="1" applyAlignment="1">
      <alignment horizontal="center" vertical="center"/>
    </xf>
    <xf numFmtId="0" fontId="9" fillId="0" borderId="1" xfId="2" quotePrefix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/>
    <xf numFmtId="0" fontId="6" fillId="4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178" fontId="6" fillId="0" borderId="1" xfId="2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8" fontId="6" fillId="0" borderId="1" xfId="1" applyNumberFormat="1" applyFont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178" fontId="10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178" fontId="6" fillId="0" borderId="0" xfId="0" applyNumberFormat="1" applyFont="1"/>
    <xf numFmtId="0" fontId="12" fillId="2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49" fontId="6" fillId="0" borderId="1" xfId="2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1" fillId="10" borderId="1" xfId="9" applyFill="1" applyBorder="1" applyAlignment="1">
      <alignment horizontal="center" vertical="center" wrapText="1"/>
    </xf>
    <xf numFmtId="0" fontId="1" fillId="0" borderId="1" xfId="9" applyBorder="1" applyAlignment="1">
      <alignment horizontal="center" vertical="center" wrapText="1"/>
    </xf>
    <xf numFmtId="0" fontId="1" fillId="0" borderId="1" xfId="9" applyBorder="1" applyAlignment="1">
      <alignment horizontal="left" vertical="center" wrapText="1"/>
    </xf>
    <xf numFmtId="179" fontId="1" fillId="0" borderId="1" xfId="9" applyNumberFormat="1" applyBorder="1" applyAlignment="1">
      <alignment horizontal="center" vertical="center" wrapText="1"/>
    </xf>
    <xf numFmtId="0" fontId="16" fillId="0" borderId="1" xfId="9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11" borderId="2" xfId="1" applyFont="1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vertical="center"/>
    </xf>
    <xf numFmtId="0" fontId="12" fillId="11" borderId="2" xfId="1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11" borderId="1" xfId="0" applyNumberForma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2" fillId="12" borderId="1" xfId="0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12" borderId="5" xfId="0" applyFont="1" applyFill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 wrapText="1"/>
    </xf>
    <xf numFmtId="0" fontId="12" fillId="12" borderId="6" xfId="0" applyFont="1" applyFill="1" applyBorder="1" applyAlignment="1">
      <alignment horizontal="center" vertical="center" wrapText="1"/>
    </xf>
    <xf numFmtId="176" fontId="12" fillId="12" borderId="6" xfId="0" applyNumberFormat="1" applyFont="1" applyFill="1" applyBorder="1" applyAlignment="1">
      <alignment horizontal="center" vertical="center" wrapText="1"/>
    </xf>
    <xf numFmtId="178" fontId="12" fillId="2" borderId="6" xfId="1" applyNumberFormat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0" fontId="12" fillId="3" borderId="6" xfId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12" fillId="3" borderId="5" xfId="1" applyFont="1" applyFill="1" applyBorder="1" applyAlignment="1">
      <alignment horizontal="center" vertical="center" wrapText="1"/>
    </xf>
    <xf numFmtId="0" fontId="19" fillId="10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9" fillId="0" borderId="1" xfId="3" applyNumberFormat="1" applyFont="1" applyFill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5" applyFont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2" quotePrefix="1" applyFont="1" applyBorder="1" applyAlignment="1">
      <alignment horizontal="center" vertical="center" wrapText="1"/>
    </xf>
    <xf numFmtId="0" fontId="6" fillId="0" borderId="1" xfId="3" applyNumberFormat="1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wrapText="1"/>
    </xf>
    <xf numFmtId="0" fontId="6" fillId="6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4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9" fillId="0" borderId="1" xfId="2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3" applyNumberFormat="1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7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49" fontId="6" fillId="0" borderId="1" xfId="2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2" fontId="6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8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/>
    </xf>
    <xf numFmtId="0" fontId="9" fillId="0" borderId="1" xfId="6" applyFont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178" fontId="6" fillId="0" borderId="5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78" fontId="6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176" fontId="12" fillId="12" borderId="1" xfId="0" applyNumberFormat="1" applyFont="1" applyFill="1" applyBorder="1" applyAlignment="1">
      <alignment horizontal="center" vertical="center" wrapText="1"/>
    </xf>
    <xf numFmtId="178" fontId="6" fillId="0" borderId="0" xfId="0" applyNumberFormat="1" applyFont="1" applyAlignment="1">
      <alignment horizontal="center"/>
    </xf>
    <xf numFmtId="0" fontId="12" fillId="12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6" fillId="0" borderId="7" xfId="2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6" fillId="0" borderId="7" xfId="2" applyNumberFormat="1" applyFont="1" applyBorder="1" applyAlignment="1">
      <alignment horizontal="center" vertical="center" wrapText="1"/>
    </xf>
    <xf numFmtId="49" fontId="6" fillId="0" borderId="7" xfId="1" applyNumberFormat="1" applyFont="1" applyBorder="1" applyAlignment="1">
      <alignment horizontal="center" vertical="center" wrapText="1"/>
    </xf>
    <xf numFmtId="0" fontId="12" fillId="12" borderId="4" xfId="0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4" xfId="2" applyNumberFormat="1" applyFont="1" applyBorder="1" applyAlignment="1">
      <alignment horizontal="center" vertical="center" wrapText="1"/>
    </xf>
    <xf numFmtId="0" fontId="6" fillId="0" borderId="4" xfId="5" applyFont="1" applyBorder="1" applyAlignment="1">
      <alignment horizontal="center" vertical="center" wrapText="1"/>
    </xf>
    <xf numFmtId="178" fontId="6" fillId="0" borderId="2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 wrapText="1"/>
    </xf>
    <xf numFmtId="0" fontId="6" fillId="0" borderId="7" xfId="4" applyFont="1" applyBorder="1" applyAlignment="1">
      <alignment horizontal="center" vertical="center" wrapText="1"/>
    </xf>
    <xf numFmtId="49" fontId="12" fillId="2" borderId="4" xfId="1" applyNumberFormat="1" applyFont="1" applyFill="1" applyBorder="1" applyAlignment="1">
      <alignment horizontal="center" vertical="center" wrapText="1"/>
    </xf>
    <xf numFmtId="0" fontId="6" fillId="0" borderId="4" xfId="4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49" fontId="9" fillId="0" borderId="1" xfId="1" applyNumberFormat="1" applyFont="1" applyBorder="1" applyAlignment="1">
      <alignment horizontal="center" vertical="center" wrapText="1"/>
    </xf>
    <xf numFmtId="178" fontId="9" fillId="0" borderId="6" xfId="0" applyNumberFormat="1" applyFont="1" applyBorder="1" applyAlignment="1">
      <alignment horizontal="center" vertical="center"/>
    </xf>
    <xf numFmtId="0" fontId="9" fillId="0" borderId="1" xfId="7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178" fontId="9" fillId="0" borderId="1" xfId="2" applyNumberFormat="1" applyFont="1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0" xfId="0" applyFill="1"/>
    <xf numFmtId="0" fontId="6" fillId="0" borderId="7" xfId="0" applyFont="1" applyFill="1" applyBorder="1" applyAlignment="1">
      <alignment horizontal="center" wrapText="1"/>
    </xf>
    <xf numFmtId="0" fontId="6" fillId="0" borderId="4" xfId="0" applyFont="1" applyFill="1" applyBorder="1" applyAlignment="1">
      <alignment horizontal="center" wrapText="1"/>
    </xf>
    <xf numFmtId="0" fontId="6" fillId="0" borderId="4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1" fillId="0" borderId="1" xfId="9" applyBorder="1" applyAlignment="1">
      <alignment horizontal="center" vertical="center" wrapText="1"/>
    </xf>
    <xf numFmtId="0" fontId="1" fillId="10" borderId="1" xfId="9" applyFill="1" applyBorder="1" applyAlignment="1">
      <alignment horizontal="center" vertical="center" wrapText="1"/>
    </xf>
  </cellXfs>
  <cellStyles count="10">
    <cellStyle name="常规" xfId="0" builtinId="0"/>
    <cellStyle name="常规 10" xfId="9" xr:uid="{60285FB7-852B-4F96-B399-09145A933FBD}"/>
    <cellStyle name="常规_Sheet1" xfId="1" xr:uid="{ECAD4EB5-0C11-407A-B527-5A785A0E7E52}"/>
    <cellStyle name="常规_Sheet1_1" xfId="2" xr:uid="{1E77DFE3-095D-4CB5-BDDE-DBFDF6631CA5}"/>
    <cellStyle name="常规_Sheet1_2" xfId="7" xr:uid="{3ED69DBD-3A7B-4F64-8DE5-51D693477568}"/>
    <cellStyle name="常规_Sheet1_4" xfId="6" xr:uid="{24728DF8-251E-464F-B2C3-575107962901}"/>
    <cellStyle name="常规_Sheet1_6" xfId="5" xr:uid="{EF4E7D94-2A69-42A3-A56D-E6989BDB14CC}"/>
    <cellStyle name="常规_Sheet1_65" xfId="4" xr:uid="{AB619DF0-2746-41B7-B179-01F87F5FCB6F}"/>
    <cellStyle name="好" xfId="8" builtinId="26"/>
    <cellStyle name="货币_Sheet1" xfId="3" xr:uid="{467FEDE1-1B52-444D-BB8D-E28F0B60CC3F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BDE3F-61F9-424A-9F48-27228D38B408}">
  <dimension ref="A1:D34"/>
  <sheetViews>
    <sheetView workbookViewId="0">
      <selection activeCell="G26" sqref="G26"/>
    </sheetView>
  </sheetViews>
  <sheetFormatPr defaultRowHeight="14.25" x14ac:dyDescent="0.15"/>
  <cols>
    <col min="1" max="1" width="9" customWidth="1"/>
    <col min="2" max="2" width="41" customWidth="1"/>
    <col min="3" max="3" width="13" customWidth="1"/>
    <col min="4" max="4" width="15.625" customWidth="1"/>
  </cols>
  <sheetData>
    <row r="1" spans="1:4" x14ac:dyDescent="0.15">
      <c r="A1" s="70" t="s">
        <v>1249</v>
      </c>
      <c r="B1" s="70" t="s">
        <v>1250</v>
      </c>
      <c r="C1" s="70" t="s">
        <v>1251</v>
      </c>
      <c r="D1" s="70" t="s">
        <v>1252</v>
      </c>
    </row>
    <row r="2" spans="1:4" x14ac:dyDescent="0.15">
      <c r="A2" s="71"/>
      <c r="B2" s="71" t="s">
        <v>1273</v>
      </c>
      <c r="C2" s="72" t="s">
        <v>1274</v>
      </c>
      <c r="D2" s="72" t="s">
        <v>1253</v>
      </c>
    </row>
    <row r="3" spans="1:4" x14ac:dyDescent="0.15">
      <c r="A3" s="71"/>
      <c r="B3" s="71" t="s">
        <v>1255</v>
      </c>
      <c r="C3" s="72" t="s">
        <v>1254</v>
      </c>
      <c r="D3" s="72" t="s">
        <v>1253</v>
      </c>
    </row>
    <row r="4" spans="1:4" x14ac:dyDescent="0.15">
      <c r="A4" s="71"/>
      <c r="B4" s="71" t="s">
        <v>1256</v>
      </c>
      <c r="C4" s="72" t="s">
        <v>1254</v>
      </c>
      <c r="D4" s="72" t="s">
        <v>1253</v>
      </c>
    </row>
    <row r="5" spans="1:4" x14ac:dyDescent="0.15">
      <c r="A5" s="71"/>
      <c r="B5" s="71" t="s">
        <v>1257</v>
      </c>
      <c r="C5" s="72" t="s">
        <v>1254</v>
      </c>
      <c r="D5" s="72" t="s">
        <v>1253</v>
      </c>
    </row>
    <row r="6" spans="1:4" x14ac:dyDescent="0.15">
      <c r="A6" s="71"/>
      <c r="B6" s="71" t="s">
        <v>1258</v>
      </c>
      <c r="C6" s="72" t="s">
        <v>1254</v>
      </c>
      <c r="D6" s="72" t="s">
        <v>1253</v>
      </c>
    </row>
    <row r="7" spans="1:4" x14ac:dyDescent="0.15">
      <c r="A7" s="71"/>
      <c r="B7" s="71" t="s">
        <v>1259</v>
      </c>
      <c r="C7" s="72" t="s">
        <v>1254</v>
      </c>
      <c r="D7" s="72" t="s">
        <v>1253</v>
      </c>
    </row>
    <row r="8" spans="1:4" x14ac:dyDescent="0.15">
      <c r="A8" s="71"/>
      <c r="B8" s="71" t="s">
        <v>1260</v>
      </c>
      <c r="C8" s="72" t="s">
        <v>1254</v>
      </c>
      <c r="D8" s="72" t="s">
        <v>1253</v>
      </c>
    </row>
    <row r="9" spans="1:4" x14ac:dyDescent="0.15">
      <c r="A9" s="71"/>
      <c r="B9" s="71" t="s">
        <v>1261</v>
      </c>
      <c r="C9" s="72" t="s">
        <v>1254</v>
      </c>
      <c r="D9" s="72" t="s">
        <v>1253</v>
      </c>
    </row>
    <row r="10" spans="1:4" x14ac:dyDescent="0.15">
      <c r="A10" s="71"/>
      <c r="B10" s="71" t="s">
        <v>1262</v>
      </c>
      <c r="C10" s="72" t="s">
        <v>1254</v>
      </c>
      <c r="D10" s="72" t="s">
        <v>1253</v>
      </c>
    </row>
    <row r="11" spans="1:4" x14ac:dyDescent="0.15">
      <c r="A11" s="71"/>
      <c r="B11" s="71" t="s">
        <v>1263</v>
      </c>
      <c r="C11" s="72" t="s">
        <v>1254</v>
      </c>
      <c r="D11" s="72" t="s">
        <v>1253</v>
      </c>
    </row>
    <row r="12" spans="1:4" x14ac:dyDescent="0.15">
      <c r="A12" s="71"/>
      <c r="B12" s="71" t="s">
        <v>1264</v>
      </c>
      <c r="C12" s="72" t="s">
        <v>1254</v>
      </c>
      <c r="D12" s="72" t="s">
        <v>1253</v>
      </c>
    </row>
    <row r="13" spans="1:4" x14ac:dyDescent="0.15">
      <c r="A13" s="71"/>
      <c r="B13" s="71" t="s">
        <v>1265</v>
      </c>
      <c r="C13" s="72" t="s">
        <v>1254</v>
      </c>
      <c r="D13" s="72" t="s">
        <v>1253</v>
      </c>
    </row>
    <row r="14" spans="1:4" x14ac:dyDescent="0.15">
      <c r="A14" s="71"/>
      <c r="B14" s="71" t="s">
        <v>1271</v>
      </c>
      <c r="C14" s="72" t="s">
        <v>1254</v>
      </c>
      <c r="D14" s="72" t="s">
        <v>1253</v>
      </c>
    </row>
    <row r="15" spans="1:4" x14ac:dyDescent="0.15">
      <c r="A15" s="71"/>
      <c r="B15" s="71" t="s">
        <v>1272</v>
      </c>
      <c r="C15" s="72" t="s">
        <v>1254</v>
      </c>
      <c r="D15" s="72" t="s">
        <v>1253</v>
      </c>
    </row>
    <row r="16" spans="1:4" x14ac:dyDescent="0.15">
      <c r="A16" s="71"/>
      <c r="B16" s="71" t="s">
        <v>1275</v>
      </c>
      <c r="C16" s="72" t="s">
        <v>1276</v>
      </c>
      <c r="D16" s="72" t="s">
        <v>1253</v>
      </c>
    </row>
    <row r="17" spans="1:4" x14ac:dyDescent="0.15">
      <c r="A17" s="71"/>
      <c r="B17" s="71" t="s">
        <v>1399</v>
      </c>
      <c r="C17" s="72" t="s">
        <v>1364</v>
      </c>
      <c r="D17" s="72" t="s">
        <v>1253</v>
      </c>
    </row>
    <row r="18" spans="1:4" x14ac:dyDescent="0.15">
      <c r="A18" s="71"/>
      <c r="B18" s="71" t="s">
        <v>1400</v>
      </c>
      <c r="C18" s="72" t="s">
        <v>1364</v>
      </c>
      <c r="D18" s="72" t="s">
        <v>1253</v>
      </c>
    </row>
    <row r="19" spans="1:4" x14ac:dyDescent="0.15">
      <c r="A19" s="71"/>
      <c r="B19" s="175" t="s">
        <v>1403</v>
      </c>
      <c r="C19" s="72" t="s">
        <v>1410</v>
      </c>
      <c r="D19" s="72" t="s">
        <v>1409</v>
      </c>
    </row>
    <row r="20" spans="1:4" x14ac:dyDescent="0.15">
      <c r="A20" s="71"/>
      <c r="B20" s="175" t="s">
        <v>1402</v>
      </c>
      <c r="C20" s="72" t="s">
        <v>1410</v>
      </c>
      <c r="D20" s="72" t="s">
        <v>1409</v>
      </c>
    </row>
    <row r="21" spans="1:4" x14ac:dyDescent="0.15">
      <c r="A21" s="71"/>
      <c r="B21" s="175" t="s">
        <v>1401</v>
      </c>
      <c r="C21" s="72" t="s">
        <v>1410</v>
      </c>
      <c r="D21" s="72" t="s">
        <v>1409</v>
      </c>
    </row>
    <row r="22" spans="1:4" x14ac:dyDescent="0.15">
      <c r="A22" s="71"/>
      <c r="B22" s="175" t="s">
        <v>1404</v>
      </c>
      <c r="C22" s="72" t="s">
        <v>1410</v>
      </c>
      <c r="D22" s="72" t="s">
        <v>1409</v>
      </c>
    </row>
    <row r="23" spans="1:4" x14ac:dyDescent="0.15">
      <c r="A23" s="71"/>
      <c r="B23" s="175" t="s">
        <v>1405</v>
      </c>
      <c r="C23" s="72" t="s">
        <v>1410</v>
      </c>
      <c r="D23" s="72" t="s">
        <v>1409</v>
      </c>
    </row>
    <row r="24" spans="1:4" x14ac:dyDescent="0.15">
      <c r="A24" s="71"/>
      <c r="B24" s="175" t="s">
        <v>1406</v>
      </c>
      <c r="C24" s="72" t="s">
        <v>1410</v>
      </c>
      <c r="D24" s="72" t="s">
        <v>1409</v>
      </c>
    </row>
    <row r="25" spans="1:4" x14ac:dyDescent="0.15">
      <c r="A25" s="71"/>
      <c r="B25" s="175" t="s">
        <v>1407</v>
      </c>
      <c r="C25" s="72" t="s">
        <v>1410</v>
      </c>
      <c r="D25" s="72" t="s">
        <v>1409</v>
      </c>
    </row>
    <row r="26" spans="1:4" x14ac:dyDescent="0.15">
      <c r="A26" s="71"/>
      <c r="B26" s="175" t="s">
        <v>1408</v>
      </c>
      <c r="C26" s="72" t="s">
        <v>1410</v>
      </c>
      <c r="D26" s="72" t="s">
        <v>1409</v>
      </c>
    </row>
    <row r="27" spans="1:4" s="177" customFormat="1" x14ac:dyDescent="0.15">
      <c r="A27" s="175"/>
      <c r="B27" s="175"/>
      <c r="C27" s="176"/>
      <c r="D27" s="176"/>
    </row>
    <row r="28" spans="1:4" s="177" customFormat="1" x14ac:dyDescent="0.15">
      <c r="A28" s="175"/>
      <c r="B28" s="175"/>
      <c r="C28" s="176"/>
      <c r="D28" s="176"/>
    </row>
    <row r="29" spans="1:4" x14ac:dyDescent="0.15">
      <c r="A29" s="71"/>
      <c r="B29" s="71"/>
      <c r="C29" s="72"/>
      <c r="D29" s="72"/>
    </row>
    <row r="30" spans="1:4" x14ac:dyDescent="0.15">
      <c r="A30" s="71"/>
      <c r="B30" s="71"/>
      <c r="C30" s="72"/>
      <c r="D30" s="72"/>
    </row>
    <row r="31" spans="1:4" x14ac:dyDescent="0.15">
      <c r="A31" s="71"/>
      <c r="B31" s="71"/>
      <c r="C31" s="72"/>
      <c r="D31" s="72"/>
    </row>
    <row r="32" spans="1:4" x14ac:dyDescent="0.15">
      <c r="A32" s="71"/>
      <c r="B32" s="71"/>
      <c r="C32" s="72"/>
      <c r="D32" s="72"/>
    </row>
    <row r="33" spans="1:4" x14ac:dyDescent="0.15">
      <c r="A33" s="71"/>
      <c r="B33" s="71"/>
      <c r="C33" s="72"/>
      <c r="D33" s="72"/>
    </row>
    <row r="34" spans="1:4" x14ac:dyDescent="0.15">
      <c r="A34" s="71"/>
      <c r="B34" s="71"/>
      <c r="C34" s="72"/>
      <c r="D34" s="72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3BDB0-C022-4551-A04A-F897146FD48F}">
  <sheetPr filterMode="1">
    <tabColor rgb="FF00B050"/>
  </sheetPr>
  <dimension ref="A1:AP581"/>
  <sheetViews>
    <sheetView tabSelected="1" zoomScale="115" zoomScaleNormal="115" workbookViewId="0">
      <pane ySplit="2" topLeftCell="A20" activePane="bottomLeft" state="frozen"/>
      <selection activeCell="A2" sqref="A2:XFD2"/>
      <selection pane="bottomLeft" activeCell="D20" sqref="D20:D91"/>
    </sheetView>
  </sheetViews>
  <sheetFormatPr defaultColWidth="9" defaultRowHeight="12.75" x14ac:dyDescent="0.2"/>
  <cols>
    <col min="1" max="1" width="3.5" style="30" customWidth="1"/>
    <col min="2" max="2" width="3.25" style="30" customWidth="1"/>
    <col min="3" max="3" width="5.625" style="30" customWidth="1"/>
    <col min="4" max="4" width="4.875" style="30" customWidth="1"/>
    <col min="5" max="5" width="7.5" style="117" customWidth="1"/>
    <col min="6" max="6" width="11.25" style="117" customWidth="1"/>
    <col min="7" max="7" width="9" style="34" customWidth="1"/>
    <col min="8" max="8" width="9.5" style="34" customWidth="1"/>
    <col min="9" max="9" width="7" style="144" customWidth="1"/>
    <col min="10" max="10" width="2.625" style="34" customWidth="1"/>
    <col min="11" max="11" width="6.25" style="34" customWidth="1"/>
    <col min="12" max="12" width="7.625" style="34" customWidth="1"/>
    <col min="13" max="13" width="6.625" style="144" customWidth="1"/>
    <col min="14" max="14" width="6.75" style="34" customWidth="1"/>
    <col min="15" max="16" width="10.5" style="117" customWidth="1"/>
    <col min="17" max="17" width="7.25" style="117" customWidth="1"/>
    <col min="18" max="18" width="5.125" style="119" customWidth="1"/>
    <col min="19" max="19" width="7.25" style="117" customWidth="1"/>
    <col min="20" max="20" width="5.125" style="119" customWidth="1"/>
    <col min="21" max="21" width="7.25" style="117" customWidth="1"/>
    <col min="22" max="22" width="5.125" style="119" customWidth="1"/>
    <col min="23" max="23" width="7.25" style="117" customWidth="1"/>
    <col min="24" max="24" width="5.125" style="119" customWidth="1"/>
    <col min="25" max="25" width="7.25" style="117" customWidth="1"/>
    <col min="26" max="26" width="5.125" style="119" customWidth="1"/>
    <col min="27" max="27" width="7.25" style="117" customWidth="1"/>
    <col min="28" max="28" width="5.125" style="119" customWidth="1"/>
    <col min="29" max="29" width="7.25" style="117" customWidth="1"/>
    <col min="30" max="30" width="5.125" style="119" customWidth="1"/>
    <col min="31" max="31" width="7.25" style="117" customWidth="1"/>
    <col min="32" max="32" width="5.125" style="119" customWidth="1"/>
    <col min="33" max="33" width="7.25" style="117" customWidth="1"/>
    <col min="34" max="34" width="5.125" style="119" customWidth="1"/>
    <col min="35" max="35" width="7.25" style="117" customWidth="1"/>
    <col min="36" max="36" width="5.125" style="119" customWidth="1"/>
    <col min="37" max="37" width="7.25" style="117" customWidth="1"/>
    <col min="38" max="38" width="5.125" style="119" customWidth="1"/>
    <col min="39" max="39" width="7.25" style="117" customWidth="1"/>
    <col min="40" max="40" width="5.125" style="119" customWidth="1"/>
    <col min="41" max="41" width="11.375" style="117" customWidth="1"/>
    <col min="42" max="42" width="8.875" style="34" customWidth="1"/>
    <col min="43" max="16384" width="9" style="34"/>
  </cols>
  <sheetData>
    <row r="1" spans="1:42" ht="15.75" x14ac:dyDescent="0.2">
      <c r="A1" s="181" t="s">
        <v>1413</v>
      </c>
      <c r="B1" s="181"/>
      <c r="C1" s="181"/>
      <c r="D1" s="181"/>
      <c r="E1" s="181"/>
      <c r="F1" s="181"/>
      <c r="G1" s="181"/>
      <c r="H1" s="181"/>
      <c r="J1" s="145"/>
      <c r="K1" s="121"/>
      <c r="L1" s="145"/>
      <c r="N1" s="145"/>
      <c r="O1" s="145"/>
      <c r="P1" s="145"/>
      <c r="Q1" s="143" t="s">
        <v>1224</v>
      </c>
      <c r="R1" s="90">
        <f>SUBTOTAL(9,R3:R994)</f>
        <v>18</v>
      </c>
      <c r="S1" s="89" t="s">
        <v>1224</v>
      </c>
      <c r="T1" s="90">
        <f>SUBTOTAL(9,T3:T994)</f>
        <v>47.269999999999975</v>
      </c>
      <c r="U1" s="89" t="s">
        <v>1224</v>
      </c>
      <c r="V1" s="90">
        <f>SUBTOTAL(9,V3:V994)</f>
        <v>18</v>
      </c>
      <c r="W1" s="89" t="s">
        <v>1224</v>
      </c>
      <c r="X1" s="90">
        <f>SUBTOTAL(9,X3:X994)</f>
        <v>18</v>
      </c>
      <c r="Y1" s="89" t="s">
        <v>1224</v>
      </c>
      <c r="Z1" s="90">
        <f>SUBTOTAL(9,Z3:Z994)</f>
        <v>58.27000000000001</v>
      </c>
      <c r="AA1" s="89" t="s">
        <v>1224</v>
      </c>
      <c r="AB1" s="90">
        <f>SUBTOTAL(9,AB3:AB994)</f>
        <v>18</v>
      </c>
      <c r="AC1" s="89" t="s">
        <v>1224</v>
      </c>
      <c r="AD1" s="90">
        <f>SUBTOTAL(9,AD3:AD994)</f>
        <v>18</v>
      </c>
      <c r="AE1" s="89" t="s">
        <v>1224</v>
      </c>
      <c r="AF1" s="90">
        <f>SUBTOTAL(9,AF3:AF994)</f>
        <v>63.679999999999971</v>
      </c>
      <c r="AG1" s="89" t="s">
        <v>1224</v>
      </c>
      <c r="AH1" s="90">
        <f>SUBTOTAL(9,AH3:AH994)</f>
        <v>18</v>
      </c>
      <c r="AI1" s="89" t="s">
        <v>1224</v>
      </c>
      <c r="AJ1" s="90">
        <f>SUBTOTAL(9,AJ3:AJ994)</f>
        <v>18</v>
      </c>
      <c r="AK1" s="89" t="s">
        <v>1224</v>
      </c>
      <c r="AL1" s="90">
        <f>SUBTOTAL(9,AL3:AL994)</f>
        <v>80.140000000000043</v>
      </c>
      <c r="AM1" s="89" t="s">
        <v>1224</v>
      </c>
      <c r="AN1" s="90">
        <f>SUBTOTAL(9,AN3:AN994)</f>
        <v>18</v>
      </c>
      <c r="AO1" s="142"/>
      <c r="AP1" s="78"/>
    </row>
    <row r="2" spans="1:42" ht="63.75" x14ac:dyDescent="0.2">
      <c r="A2" s="58" t="s">
        <v>1121</v>
      </c>
      <c r="B2" s="58" t="s">
        <v>1132</v>
      </c>
      <c r="C2" s="58" t="s">
        <v>1122</v>
      </c>
      <c r="D2" s="58" t="s">
        <v>1134</v>
      </c>
      <c r="E2" s="58" t="s">
        <v>1123</v>
      </c>
      <c r="F2" s="146" t="s">
        <v>1124</v>
      </c>
      <c r="G2" s="58" t="s">
        <v>1125</v>
      </c>
      <c r="H2" s="148" t="s">
        <v>1126</v>
      </c>
      <c r="I2" s="58" t="s">
        <v>1127</v>
      </c>
      <c r="J2" s="155" t="s">
        <v>1133</v>
      </c>
      <c r="K2" s="58" t="s">
        <v>1128</v>
      </c>
      <c r="L2" s="148" t="s">
        <v>1129</v>
      </c>
      <c r="M2" s="58" t="s">
        <v>1283</v>
      </c>
      <c r="N2" s="164" t="s">
        <v>504</v>
      </c>
      <c r="O2" s="32" t="s">
        <v>2</v>
      </c>
      <c r="P2" s="32" t="s">
        <v>3</v>
      </c>
      <c r="Q2" s="32" t="s">
        <v>505</v>
      </c>
      <c r="R2" s="59" t="s">
        <v>1223</v>
      </c>
      <c r="S2" s="32" t="s">
        <v>5</v>
      </c>
      <c r="T2" s="59" t="s">
        <v>1223</v>
      </c>
      <c r="U2" s="32" t="s">
        <v>6</v>
      </c>
      <c r="V2" s="59" t="s">
        <v>1223</v>
      </c>
      <c r="W2" s="32" t="s">
        <v>7</v>
      </c>
      <c r="X2" s="59" t="s">
        <v>1223</v>
      </c>
      <c r="Y2" s="32" t="s">
        <v>8</v>
      </c>
      <c r="Z2" s="59" t="s">
        <v>1223</v>
      </c>
      <c r="AA2" s="32" t="s">
        <v>9</v>
      </c>
      <c r="AB2" s="59" t="s">
        <v>1223</v>
      </c>
      <c r="AC2" s="32" t="s">
        <v>10</v>
      </c>
      <c r="AD2" s="59" t="s">
        <v>1223</v>
      </c>
      <c r="AE2" s="32" t="s">
        <v>11</v>
      </c>
      <c r="AF2" s="59" t="s">
        <v>1223</v>
      </c>
      <c r="AG2" s="33" t="s">
        <v>506</v>
      </c>
      <c r="AH2" s="59" t="s">
        <v>1223</v>
      </c>
      <c r="AI2" s="33" t="s">
        <v>507</v>
      </c>
      <c r="AJ2" s="59" t="s">
        <v>1223</v>
      </c>
      <c r="AK2" s="33" t="s">
        <v>14</v>
      </c>
      <c r="AL2" s="59" t="s">
        <v>1223</v>
      </c>
      <c r="AM2" s="69" t="s">
        <v>15</v>
      </c>
      <c r="AN2" s="61" t="s">
        <v>1223</v>
      </c>
      <c r="AO2" s="33" t="s">
        <v>16</v>
      </c>
      <c r="AP2" s="61" t="s">
        <v>1119</v>
      </c>
    </row>
    <row r="3" spans="1:42" ht="24.75" hidden="1" customHeight="1" x14ac:dyDescent="0.2">
      <c r="A3" s="1">
        <v>1</v>
      </c>
      <c r="B3" s="1">
        <f>SUBTOTAL(3,G$3:G3)+0</f>
        <v>0</v>
      </c>
      <c r="C3" s="1"/>
      <c r="D3" s="2">
        <v>50</v>
      </c>
      <c r="E3" s="85" t="s">
        <v>508</v>
      </c>
      <c r="F3" s="85" t="s">
        <v>509</v>
      </c>
      <c r="G3" s="85" t="s">
        <v>510</v>
      </c>
      <c r="H3" s="79">
        <v>35759</v>
      </c>
      <c r="I3" s="138">
        <v>1998</v>
      </c>
      <c r="J3" s="79" t="s">
        <v>1075</v>
      </c>
      <c r="K3" s="92" t="s">
        <v>511</v>
      </c>
      <c r="L3" s="77" t="s">
        <v>513</v>
      </c>
      <c r="M3" s="138" t="s">
        <v>512</v>
      </c>
      <c r="N3" s="77" t="s">
        <v>514</v>
      </c>
      <c r="O3" s="77" t="e">
        <v>#N/A</v>
      </c>
      <c r="P3" s="88"/>
      <c r="Q3" s="77"/>
      <c r="R3" s="77" t="str" cm="1">
        <f t="array" ref="R3">_xlfn.IFS(Q3="Monthly",VLOOKUP($O3,PM执行时间!$A:$E,2,0),Q3="Quarterly",VLOOKUP($O3,PM执行时间!$A:$E,3,0),Q3="Semi-an",VLOOKUP($O3,PM执行时间!$A:$E,4,0),Q3="Annual",VLOOKUP($O3,PM执行时间!$A:$E,5,0),Q3="","")</f>
        <v/>
      </c>
      <c r="S3" s="77"/>
      <c r="T3" s="77" t="str" cm="1">
        <f t="array" ref="T3">_xlfn.IFS(S3="Monthly",VLOOKUP($O3,PM执行时间!$A:$E,2,0),S3="Quarterly",VLOOKUP($O3,PM执行时间!$A:$E,3,0),S3="Semi-an",VLOOKUP($O3,PM执行时间!$A:$E,4,0),S3="Annual",VLOOKUP($O3,PM执行时间!$A:$E,5,0),S3="","")</f>
        <v/>
      </c>
      <c r="U3" s="77"/>
      <c r="V3" s="77" t="str" cm="1">
        <f t="array" ref="V3">_xlfn.IFS(U3="Monthly",VLOOKUP($O3,PM执行时间!$A:$E,2,0),U3="Quarterly",VLOOKUP($O3,PM执行时间!$A:$E,3,0),U3="Semi-an",VLOOKUP($O3,PM执行时间!$A:$E,4,0),U3="Annual",VLOOKUP($O3,PM执行时间!$A:$E,5,0),U3="","")</f>
        <v/>
      </c>
      <c r="W3" s="77"/>
      <c r="X3" s="77" t="str" cm="1">
        <f t="array" ref="X3">_xlfn.IFS(W3="Monthly",VLOOKUP($O3,PM执行时间!$A:$E,2,0),W3="Quarterly",VLOOKUP($O3,PM执行时间!$A:$E,3,0),W3="Semi-an",VLOOKUP($O3,PM执行时间!$A:$E,4,0),W3="Annual",VLOOKUP($O3,PM执行时间!$A:$E,5,0),W3="","")</f>
        <v/>
      </c>
      <c r="Y3" s="77"/>
      <c r="Z3" s="77" t="str" cm="1">
        <f t="array" ref="Z3">_xlfn.IFS(Y3="Monthly",VLOOKUP($O3,PM执行时间!$A:$E,2,0),Y3="Quarterly",VLOOKUP($O3,PM执行时间!$A:$E,3,0),Y3="Semi-an",VLOOKUP($O3,PM执行时间!$A:$E,4,0),Y3="Annual",VLOOKUP($O3,PM执行时间!$A:$E,5,0),Y3="","")</f>
        <v/>
      </c>
      <c r="AA3" s="77"/>
      <c r="AB3" s="77" t="str" cm="1">
        <f t="array" ref="AB3">_xlfn.IFS(AA3="Monthly",VLOOKUP($O3,PM执行时间!$A:$E,2,0),AA3="Quarterly",VLOOKUP($O3,PM执行时间!$A:$E,3,0),AA3="Semi-an",VLOOKUP($O3,PM执行时间!$A:$E,4,0),AA3="Annual",VLOOKUP($O3,PM执行时间!$A:$E,5,0),AA3="","")</f>
        <v/>
      </c>
      <c r="AC3" s="77"/>
      <c r="AD3" s="77" t="str" cm="1">
        <f t="array" ref="AD3">_xlfn.IFS(AC3="Monthly",VLOOKUP($O3,PM执行时间!$A:$E,2,0),AC3="Quarterly",VLOOKUP($O3,PM执行时间!$A:$E,3,0),AC3="Semi-an",VLOOKUP($O3,PM执行时间!$A:$E,4,0),AC3="Annual",VLOOKUP($O3,PM执行时间!$A:$E,5,0),AC3="","")</f>
        <v/>
      </c>
      <c r="AE3" s="77"/>
      <c r="AF3" s="77" t="str" cm="1">
        <f t="array" ref="AF3">_xlfn.IFS(AE3="Monthly",VLOOKUP($O3,PM执行时间!$A:$E,2,0),AE3="Quarterly",VLOOKUP($O3,PM执行时间!$A:$E,3,0),AE3="Semi-an",VLOOKUP($O3,PM执行时间!$A:$E,4,0),AE3="Annual",VLOOKUP($O3,PM执行时间!$A:$E,5,0),AE3="","")</f>
        <v/>
      </c>
      <c r="AG3" s="77"/>
      <c r="AH3" s="77" t="str" cm="1">
        <f t="array" ref="AH3">_xlfn.IFS(AG3="Monthly",VLOOKUP($O3,PM执行时间!$A:$E,2,0),AG3="Quarterly",VLOOKUP($O3,PM执行时间!$A:$E,3,0),AG3="Semi-an",VLOOKUP($O3,PM执行时间!$A:$E,4,0),AG3="Annual",VLOOKUP($O3,PM执行时间!$A:$E,5,0),AG3="","")</f>
        <v/>
      </c>
      <c r="AI3" s="77"/>
      <c r="AJ3" s="77" t="str" cm="1">
        <f t="array" ref="AJ3">_xlfn.IFS(AI3="Monthly",VLOOKUP($O3,PM执行时间!$A:$E,2,0),AI3="Quarterly",VLOOKUP($O3,PM执行时间!$A:$E,3,0),AI3="Semi-an",VLOOKUP($O3,PM执行时间!$A:$E,4,0),AI3="Annual",VLOOKUP($O3,PM执行时间!$A:$E,5,0),AI3="","")</f>
        <v/>
      </c>
      <c r="AK3" s="77"/>
      <c r="AL3" s="77" t="str" cm="1">
        <f t="array" ref="AL3">_xlfn.IFS(AK3="Monthly",VLOOKUP($O3,PM执行时间!$A:$E,2,0),AK3="Quarterly",VLOOKUP($O3,PM执行时间!$A:$E,3,0),AK3="Semi-an",VLOOKUP($O3,PM执行时间!$A:$E,4,0),AK3="Annual",VLOOKUP($O3,PM执行时间!$A:$E,5,0),AK3="","")</f>
        <v/>
      </c>
      <c r="AM3" s="77"/>
      <c r="AN3" s="77" t="str" cm="1">
        <f t="array" ref="AN3">_xlfn.IFS(AM3="Monthly",VLOOKUP($O3,PM执行时间!$A:$E,2,0),AM3="Quarterly",VLOOKUP($O3,PM执行时间!$A:$E,3,0),AM3="Semi-an",VLOOKUP($O3,PM执行时间!$A:$E,4,0),AM3="Annual",VLOOKUP($O3,PM执行时间!$A:$E,5,0),AM3="","")</f>
        <v/>
      </c>
      <c r="AO3" s="93"/>
      <c r="AP3" s="88"/>
    </row>
    <row r="4" spans="1:42" ht="24.75" hidden="1" customHeight="1" x14ac:dyDescent="0.2">
      <c r="A4" s="1">
        <v>2</v>
      </c>
      <c r="B4" s="1">
        <f>SUBTOTAL(3,G$3:G4)+0</f>
        <v>0</v>
      </c>
      <c r="C4" s="1"/>
      <c r="D4" s="1">
        <v>55</v>
      </c>
      <c r="E4" s="85" t="s">
        <v>424</v>
      </c>
      <c r="F4" s="85" t="s">
        <v>515</v>
      </c>
      <c r="G4" s="85" t="s">
        <v>516</v>
      </c>
      <c r="H4" s="91">
        <v>58</v>
      </c>
      <c r="I4" s="160">
        <v>35400</v>
      </c>
      <c r="J4" s="79" t="s">
        <v>1075</v>
      </c>
      <c r="K4" s="92" t="s">
        <v>511</v>
      </c>
      <c r="L4" s="77" t="s">
        <v>513</v>
      </c>
      <c r="M4" s="160">
        <v>2019</v>
      </c>
      <c r="N4" s="77" t="s">
        <v>514</v>
      </c>
      <c r="O4" s="77" t="s">
        <v>1213</v>
      </c>
      <c r="P4" s="77" t="s">
        <v>517</v>
      </c>
      <c r="Q4" s="77"/>
      <c r="R4" s="77" t="str" cm="1">
        <f t="array" ref="R4">_xlfn.IFS(Q4="Monthly",VLOOKUP($O4,PM执行时间!$A:$E,2,0),Q4="Quarterly",VLOOKUP($O4,PM执行时间!$A:$E,3,0),Q4="Semi-an",VLOOKUP($O4,PM执行时间!$A:$E,4,0),Q4="Annual",VLOOKUP($O4,PM执行时间!$A:$E,5,0),Q4="","")</f>
        <v/>
      </c>
      <c r="S4" s="77"/>
      <c r="T4" s="77" t="str" cm="1">
        <f t="array" ref="T4">_xlfn.IFS(S4="Monthly",VLOOKUP($O4,PM执行时间!$A:$E,2,0),S4="Quarterly",VLOOKUP($O4,PM执行时间!$A:$E,3,0),S4="Semi-an",VLOOKUP($O4,PM执行时间!$A:$E,4,0),S4="Annual",VLOOKUP($O4,PM执行时间!$A:$E,5,0),S4="","")</f>
        <v/>
      </c>
      <c r="U4" s="77"/>
      <c r="V4" s="77" t="str" cm="1">
        <f t="array" ref="V4">_xlfn.IFS(U4="Monthly",VLOOKUP($O4,PM执行时间!$A:$E,2,0),U4="Quarterly",VLOOKUP($O4,PM执行时间!$A:$E,3,0),U4="Semi-an",VLOOKUP($O4,PM执行时间!$A:$E,4,0),U4="Annual",VLOOKUP($O4,PM执行时间!$A:$E,5,0),U4="","")</f>
        <v/>
      </c>
      <c r="W4" s="77"/>
      <c r="X4" s="77" t="str" cm="1">
        <f t="array" ref="X4">_xlfn.IFS(W4="Monthly",VLOOKUP($O4,PM执行时间!$A:$E,2,0),W4="Quarterly",VLOOKUP($O4,PM执行时间!$A:$E,3,0),W4="Semi-an",VLOOKUP($O4,PM执行时间!$A:$E,4,0),W4="Annual",VLOOKUP($O4,PM执行时间!$A:$E,5,0),W4="","")</f>
        <v/>
      </c>
      <c r="Y4" s="77"/>
      <c r="Z4" s="77" t="str" cm="1">
        <f t="array" ref="Z4">_xlfn.IFS(Y4="Monthly",VLOOKUP($O4,PM执行时间!$A:$E,2,0),Y4="Quarterly",VLOOKUP($O4,PM执行时间!$A:$E,3,0),Y4="Semi-an",VLOOKUP($O4,PM执行时间!$A:$E,4,0),Y4="Annual",VLOOKUP($O4,PM执行时间!$A:$E,5,0),Y4="","")</f>
        <v/>
      </c>
      <c r="AA4" s="94" t="s">
        <v>33</v>
      </c>
      <c r="AB4" s="77" cm="1">
        <f t="array" ref="AB4">_xlfn.IFS(AA4="Monthly",VLOOKUP($O4,PM执行时间!$A:$E,2,0),AA4="Quarterly",VLOOKUP($O4,PM执行时间!$A:$E,3,0),AA4="Semi-an",VLOOKUP($O4,PM执行时间!$A:$E,4,0),AA4="Annual",VLOOKUP($O4,PM执行时间!$A:$E,5,0),AA4="","")</f>
        <v>1</v>
      </c>
      <c r="AC4" s="77"/>
      <c r="AD4" s="77" t="str" cm="1">
        <f t="array" ref="AD4">_xlfn.IFS(AC4="Monthly",VLOOKUP($O4,PM执行时间!$A:$E,2,0),AC4="Quarterly",VLOOKUP($O4,PM执行时间!$A:$E,3,0),AC4="Semi-an",VLOOKUP($O4,PM执行时间!$A:$E,4,0),AC4="Annual",VLOOKUP($O4,PM执行时间!$A:$E,5,0),AC4="","")</f>
        <v/>
      </c>
      <c r="AE4" s="77"/>
      <c r="AF4" s="77" t="str" cm="1">
        <f t="array" ref="AF4">_xlfn.IFS(AE4="Monthly",VLOOKUP($O4,PM执行时间!$A:$E,2,0),AE4="Quarterly",VLOOKUP($O4,PM执行时间!$A:$E,3,0),AE4="Semi-an",VLOOKUP($O4,PM执行时间!$A:$E,4,0),AE4="Annual",VLOOKUP($O4,PM执行时间!$A:$E,5,0),AE4="","")</f>
        <v/>
      </c>
      <c r="AG4" s="77"/>
      <c r="AH4" s="77" t="str" cm="1">
        <f t="array" ref="AH4">_xlfn.IFS(AG4="Monthly",VLOOKUP($O4,PM执行时间!$A:$E,2,0),AG4="Quarterly",VLOOKUP($O4,PM执行时间!$A:$E,3,0),AG4="Semi-an",VLOOKUP($O4,PM执行时间!$A:$E,4,0),AG4="Annual",VLOOKUP($O4,PM执行时间!$A:$E,5,0),AG4="","")</f>
        <v/>
      </c>
      <c r="AI4" s="77"/>
      <c r="AJ4" s="77" t="str" cm="1">
        <f t="array" ref="AJ4">_xlfn.IFS(AI4="Monthly",VLOOKUP($O4,PM执行时间!$A:$E,2,0),AI4="Quarterly",VLOOKUP($O4,PM执行时间!$A:$E,3,0),AI4="Semi-an",VLOOKUP($O4,PM执行时间!$A:$E,4,0),AI4="Annual",VLOOKUP($O4,PM执行时间!$A:$E,5,0),AI4="","")</f>
        <v/>
      </c>
      <c r="AK4" s="77"/>
      <c r="AL4" s="77" t="str" cm="1">
        <f t="array" ref="AL4">_xlfn.IFS(AK4="Monthly",VLOOKUP($O4,PM执行时间!$A:$E,2,0),AK4="Quarterly",VLOOKUP($O4,PM执行时间!$A:$E,3,0),AK4="Semi-an",VLOOKUP($O4,PM执行时间!$A:$E,4,0),AK4="Annual",VLOOKUP($O4,PM执行时间!$A:$E,5,0),AK4="","")</f>
        <v/>
      </c>
      <c r="AM4" s="77"/>
      <c r="AN4" s="77" t="str" cm="1">
        <f t="array" ref="AN4">_xlfn.IFS(AM4="Monthly",VLOOKUP($O4,PM执行时间!$A:$E,2,0),AM4="Quarterly",VLOOKUP($O4,PM执行时间!$A:$E,3,0),AM4="Semi-an",VLOOKUP($O4,PM执行时间!$A:$E,4,0),AM4="Annual",VLOOKUP($O4,PM执行时间!$A:$E,5,0),AM4="","")</f>
        <v/>
      </c>
      <c r="AO4" s="93">
        <v>44713</v>
      </c>
      <c r="AP4" s="88"/>
    </row>
    <row r="5" spans="1:42" ht="24.75" hidden="1" customHeight="1" x14ac:dyDescent="0.2">
      <c r="A5" s="1">
        <v>3</v>
      </c>
      <c r="B5" s="1">
        <f>SUBTOTAL(3,G$3:G5)+0</f>
        <v>0</v>
      </c>
      <c r="C5" s="1"/>
      <c r="D5" s="1">
        <v>86</v>
      </c>
      <c r="E5" s="85" t="s">
        <v>97</v>
      </c>
      <c r="F5" s="85" t="s">
        <v>518</v>
      </c>
      <c r="G5" s="85" t="s">
        <v>519</v>
      </c>
      <c r="H5" s="153" t="s">
        <v>520</v>
      </c>
      <c r="I5" s="24">
        <v>36861</v>
      </c>
      <c r="J5" s="156" t="s">
        <v>1075</v>
      </c>
      <c r="K5" s="92" t="s">
        <v>511</v>
      </c>
      <c r="L5" s="149" t="s">
        <v>513</v>
      </c>
      <c r="M5" s="24" t="s">
        <v>512</v>
      </c>
      <c r="N5" s="157" t="s">
        <v>514</v>
      </c>
      <c r="O5" s="77" t="s">
        <v>521</v>
      </c>
      <c r="P5" s="77" t="s">
        <v>517</v>
      </c>
      <c r="Q5" s="77"/>
      <c r="R5" s="77" t="str" cm="1">
        <f t="array" ref="R5">_xlfn.IFS(Q5="Monthly",VLOOKUP($O5,PM执行时间!$A:$E,2,0),Q5="Quarterly",VLOOKUP($O5,PM执行时间!$A:$E,3,0),Q5="Semi-an",VLOOKUP($O5,PM执行时间!$A:$E,4,0),Q5="Annual",VLOOKUP($O5,PM执行时间!$A:$E,5,0),Q5="","")</f>
        <v/>
      </c>
      <c r="S5" s="77"/>
      <c r="T5" s="77" t="str" cm="1">
        <f t="array" ref="T5">_xlfn.IFS(S5="Monthly",VLOOKUP($O5,PM执行时间!$A:$E,2,0),S5="Quarterly",VLOOKUP($O5,PM执行时间!$A:$E,3,0),S5="Semi-an",VLOOKUP($O5,PM执行时间!$A:$E,4,0),S5="Annual",VLOOKUP($O5,PM执行时间!$A:$E,5,0),S5="","")</f>
        <v/>
      </c>
      <c r="U5" s="77"/>
      <c r="V5" s="77" t="str" cm="1">
        <f t="array" ref="V5">_xlfn.IFS(U5="Monthly",VLOOKUP($O5,PM执行时间!$A:$E,2,0),U5="Quarterly",VLOOKUP($O5,PM执行时间!$A:$E,3,0),U5="Semi-an",VLOOKUP($O5,PM执行时间!$A:$E,4,0),U5="Annual",VLOOKUP($O5,PM执行时间!$A:$E,5,0),U5="","")</f>
        <v/>
      </c>
      <c r="W5" s="77"/>
      <c r="X5" s="77" t="str" cm="1">
        <f t="array" ref="X5">_xlfn.IFS(W5="Monthly",VLOOKUP($O5,PM执行时间!$A:$E,2,0),W5="Quarterly",VLOOKUP($O5,PM执行时间!$A:$E,3,0),W5="Semi-an",VLOOKUP($O5,PM执行时间!$A:$E,4,0),W5="Annual",VLOOKUP($O5,PM执行时间!$A:$E,5,0),W5="","")</f>
        <v/>
      </c>
      <c r="Y5" s="77"/>
      <c r="Z5" s="77" t="str" cm="1">
        <f t="array" ref="Z5">_xlfn.IFS(Y5="Monthly",VLOOKUP($O5,PM执行时间!$A:$E,2,0),Y5="Quarterly",VLOOKUP($O5,PM执行时间!$A:$E,3,0),Y5="Semi-an",VLOOKUP($O5,PM执行时间!$A:$E,4,0),Y5="Annual",VLOOKUP($O5,PM执行时间!$A:$E,5,0),Y5="","")</f>
        <v/>
      </c>
      <c r="AA5" s="77"/>
      <c r="AB5" s="77" t="str" cm="1">
        <f t="array" ref="AB5">_xlfn.IFS(AA5="Monthly",VLOOKUP($O5,PM执行时间!$A:$E,2,0),AA5="Quarterly",VLOOKUP($O5,PM执行时间!$A:$E,3,0),AA5="Semi-an",VLOOKUP($O5,PM执行时间!$A:$E,4,0),AA5="Annual",VLOOKUP($O5,PM执行时间!$A:$E,5,0),AA5="","")</f>
        <v/>
      </c>
      <c r="AC5" s="94" t="s">
        <v>33</v>
      </c>
      <c r="AD5" s="77" cm="1">
        <f t="array" ref="AD5">_xlfn.IFS(AC5="Monthly",VLOOKUP($O5,PM执行时间!$A:$E,2,0),AC5="Quarterly",VLOOKUP($O5,PM执行时间!$A:$E,3,0),AC5="Semi-an",VLOOKUP($O5,PM执行时间!$A:$E,4,0),AC5="Annual",VLOOKUP($O5,PM执行时间!$A:$E,5,0),AC5="","")</f>
        <v>1</v>
      </c>
      <c r="AE5" s="77"/>
      <c r="AF5" s="77" t="str" cm="1">
        <f t="array" ref="AF5">_xlfn.IFS(AE5="Monthly",VLOOKUP($O5,PM执行时间!$A:$E,2,0),AE5="Quarterly",VLOOKUP($O5,PM执行时间!$A:$E,3,0),AE5="Semi-an",VLOOKUP($O5,PM执行时间!$A:$E,4,0),AE5="Annual",VLOOKUP($O5,PM执行时间!$A:$E,5,0),AE5="","")</f>
        <v/>
      </c>
      <c r="AG5" s="77"/>
      <c r="AH5" s="77" t="str" cm="1">
        <f t="array" ref="AH5">_xlfn.IFS(AG5="Monthly",VLOOKUP($O5,PM执行时间!$A:$E,2,0),AG5="Quarterly",VLOOKUP($O5,PM执行时间!$A:$E,3,0),AG5="Semi-an",VLOOKUP($O5,PM执行时间!$A:$E,4,0),AG5="Annual",VLOOKUP($O5,PM执行时间!$A:$E,5,0),AG5="","")</f>
        <v/>
      </c>
      <c r="AI5" s="77"/>
      <c r="AJ5" s="77" t="str" cm="1">
        <f t="array" ref="AJ5">_xlfn.IFS(AI5="Monthly",VLOOKUP($O5,PM执行时间!$A:$E,2,0),AI5="Quarterly",VLOOKUP($O5,PM执行时间!$A:$E,3,0),AI5="Semi-an",VLOOKUP($O5,PM执行时间!$A:$E,4,0),AI5="Annual",VLOOKUP($O5,PM执行时间!$A:$E,5,0),AI5="","")</f>
        <v/>
      </c>
      <c r="AK5" s="77"/>
      <c r="AL5" s="77" t="str" cm="1">
        <f t="array" ref="AL5">_xlfn.IFS(AK5="Monthly",VLOOKUP($O5,PM执行时间!$A:$E,2,0),AK5="Quarterly",VLOOKUP($O5,PM执行时间!$A:$E,3,0),AK5="Semi-an",VLOOKUP($O5,PM执行时间!$A:$E,4,0),AK5="Annual",VLOOKUP($O5,PM执行时间!$A:$E,5,0),AK5="","")</f>
        <v/>
      </c>
      <c r="AM5" s="77"/>
      <c r="AN5" s="77" t="str" cm="1">
        <f t="array" ref="AN5">_xlfn.IFS(AM5="Monthly",VLOOKUP($O5,PM执行时间!$A:$E,2,0),AM5="Quarterly",VLOOKUP($O5,PM执行时间!$A:$E,3,0),AM5="Semi-an",VLOOKUP($O5,PM执行时间!$A:$E,4,0),AM5="Annual",VLOOKUP($O5,PM执行时间!$A:$E,5,0),AM5="","")</f>
        <v/>
      </c>
      <c r="AO5" s="93">
        <v>44743</v>
      </c>
      <c r="AP5" s="88"/>
    </row>
    <row r="6" spans="1:42" ht="24.75" hidden="1" customHeight="1" x14ac:dyDescent="0.2">
      <c r="A6" s="1">
        <v>4</v>
      </c>
      <c r="B6" s="1">
        <f>SUBTOTAL(3,G$3:G6)+0</f>
        <v>0</v>
      </c>
      <c r="C6" s="1"/>
      <c r="D6" s="1">
        <v>99</v>
      </c>
      <c r="E6" s="85" t="s">
        <v>522</v>
      </c>
      <c r="F6" s="85" t="s">
        <v>523</v>
      </c>
      <c r="G6" s="85" t="s">
        <v>524</v>
      </c>
      <c r="H6" s="91">
        <v>1023</v>
      </c>
      <c r="I6" s="138">
        <v>37073</v>
      </c>
      <c r="J6" s="79" t="s">
        <v>1075</v>
      </c>
      <c r="K6" s="92" t="s">
        <v>511</v>
      </c>
      <c r="L6" s="77" t="s">
        <v>525</v>
      </c>
      <c r="M6" s="138" t="s">
        <v>512</v>
      </c>
      <c r="N6" s="77" t="s">
        <v>526</v>
      </c>
      <c r="O6" s="77" t="e">
        <v>#N/A</v>
      </c>
      <c r="P6" s="88"/>
      <c r="Q6" s="77"/>
      <c r="R6" s="77" t="str" cm="1">
        <f t="array" ref="R6">_xlfn.IFS(Q6="Monthly",VLOOKUP($O6,PM执行时间!$A:$E,2,0),Q6="Quarterly",VLOOKUP($O6,PM执行时间!$A:$E,3,0),Q6="Semi-an",VLOOKUP($O6,PM执行时间!$A:$E,4,0),Q6="Annual",VLOOKUP($O6,PM执行时间!$A:$E,5,0),Q6="","")</f>
        <v/>
      </c>
      <c r="S6" s="77"/>
      <c r="T6" s="77" t="str" cm="1">
        <f t="array" ref="T6">_xlfn.IFS(S6="Monthly",VLOOKUP($O6,PM执行时间!$A:$E,2,0),S6="Quarterly",VLOOKUP($O6,PM执行时间!$A:$E,3,0),S6="Semi-an",VLOOKUP($O6,PM执行时间!$A:$E,4,0),S6="Annual",VLOOKUP($O6,PM执行时间!$A:$E,5,0),S6="","")</f>
        <v/>
      </c>
      <c r="U6" s="77"/>
      <c r="V6" s="77" t="str" cm="1">
        <f t="array" ref="V6">_xlfn.IFS(U6="Monthly",VLOOKUP($O6,PM执行时间!$A:$E,2,0),U6="Quarterly",VLOOKUP($O6,PM执行时间!$A:$E,3,0),U6="Semi-an",VLOOKUP($O6,PM执行时间!$A:$E,4,0),U6="Annual",VLOOKUP($O6,PM执行时间!$A:$E,5,0),U6="","")</f>
        <v/>
      </c>
      <c r="W6" s="77"/>
      <c r="X6" s="77" t="str" cm="1">
        <f t="array" ref="X6">_xlfn.IFS(W6="Monthly",VLOOKUP($O6,PM执行时间!$A:$E,2,0),W6="Quarterly",VLOOKUP($O6,PM执行时间!$A:$E,3,0),W6="Semi-an",VLOOKUP($O6,PM执行时间!$A:$E,4,0),W6="Annual",VLOOKUP($O6,PM执行时间!$A:$E,5,0),W6="","")</f>
        <v/>
      </c>
      <c r="Y6" s="77"/>
      <c r="Z6" s="77" t="str" cm="1">
        <f t="array" ref="Z6">_xlfn.IFS(Y6="Monthly",VLOOKUP($O6,PM执行时间!$A:$E,2,0),Y6="Quarterly",VLOOKUP($O6,PM执行时间!$A:$E,3,0),Y6="Semi-an",VLOOKUP($O6,PM执行时间!$A:$E,4,0),Y6="Annual",VLOOKUP($O6,PM执行时间!$A:$E,5,0),Y6="","")</f>
        <v/>
      </c>
      <c r="AA6" s="77"/>
      <c r="AB6" s="77" t="str" cm="1">
        <f t="array" ref="AB6">_xlfn.IFS(AA6="Monthly",VLOOKUP($O6,PM执行时间!$A:$E,2,0),AA6="Quarterly",VLOOKUP($O6,PM执行时间!$A:$E,3,0),AA6="Semi-an",VLOOKUP($O6,PM执行时间!$A:$E,4,0),AA6="Annual",VLOOKUP($O6,PM执行时间!$A:$E,5,0),AA6="","")</f>
        <v/>
      </c>
      <c r="AC6" s="77"/>
      <c r="AD6" s="77" t="str" cm="1">
        <f t="array" ref="AD6">_xlfn.IFS(AC6="Monthly",VLOOKUP($O6,PM执行时间!$A:$E,2,0),AC6="Quarterly",VLOOKUP($O6,PM执行时间!$A:$E,3,0),AC6="Semi-an",VLOOKUP($O6,PM执行时间!$A:$E,4,0),AC6="Annual",VLOOKUP($O6,PM执行时间!$A:$E,5,0),AC6="","")</f>
        <v/>
      </c>
      <c r="AE6" s="77"/>
      <c r="AF6" s="77" t="str" cm="1">
        <f t="array" ref="AF6">_xlfn.IFS(AE6="Monthly",VLOOKUP($O6,PM执行时间!$A:$E,2,0),AE6="Quarterly",VLOOKUP($O6,PM执行时间!$A:$E,3,0),AE6="Semi-an",VLOOKUP($O6,PM执行时间!$A:$E,4,0),AE6="Annual",VLOOKUP($O6,PM执行时间!$A:$E,5,0),AE6="","")</f>
        <v/>
      </c>
      <c r="AG6" s="77"/>
      <c r="AH6" s="77" t="str" cm="1">
        <f t="array" ref="AH6">_xlfn.IFS(AG6="Monthly",VLOOKUP($O6,PM执行时间!$A:$E,2,0),AG6="Quarterly",VLOOKUP($O6,PM执行时间!$A:$E,3,0),AG6="Semi-an",VLOOKUP($O6,PM执行时间!$A:$E,4,0),AG6="Annual",VLOOKUP($O6,PM执行时间!$A:$E,5,0),AG6="","")</f>
        <v/>
      </c>
      <c r="AI6" s="77"/>
      <c r="AJ6" s="77" t="str" cm="1">
        <f t="array" ref="AJ6">_xlfn.IFS(AI6="Monthly",VLOOKUP($O6,PM执行时间!$A:$E,2,0),AI6="Quarterly",VLOOKUP($O6,PM执行时间!$A:$E,3,0),AI6="Semi-an",VLOOKUP($O6,PM执行时间!$A:$E,4,0),AI6="Annual",VLOOKUP($O6,PM执行时间!$A:$E,5,0),AI6="","")</f>
        <v/>
      </c>
      <c r="AK6" s="77"/>
      <c r="AL6" s="77" t="str" cm="1">
        <f t="array" ref="AL6">_xlfn.IFS(AK6="Monthly",VLOOKUP($O6,PM执行时间!$A:$E,2,0),AK6="Quarterly",VLOOKUP($O6,PM执行时间!$A:$E,3,0),AK6="Semi-an",VLOOKUP($O6,PM执行时间!$A:$E,4,0),AK6="Annual",VLOOKUP($O6,PM执行时间!$A:$E,5,0),AK6="","")</f>
        <v/>
      </c>
      <c r="AM6" s="77"/>
      <c r="AN6" s="77" t="str" cm="1">
        <f t="array" ref="AN6">_xlfn.IFS(AM6="Monthly",VLOOKUP($O6,PM执行时间!$A:$E,2,0),AM6="Quarterly",VLOOKUP($O6,PM执行时间!$A:$E,3,0),AM6="Semi-an",VLOOKUP($O6,PM执行时间!$A:$E,4,0),AM6="Annual",VLOOKUP($O6,PM执行时间!$A:$E,5,0),AM6="","")</f>
        <v/>
      </c>
      <c r="AO6" s="93"/>
      <c r="AP6" s="88"/>
    </row>
    <row r="7" spans="1:42" ht="24.75" hidden="1" customHeight="1" x14ac:dyDescent="0.2">
      <c r="A7" s="1">
        <v>5</v>
      </c>
      <c r="B7" s="1">
        <f>SUBTOTAL(3,G$3:G7)+0</f>
        <v>0</v>
      </c>
      <c r="C7" s="1"/>
      <c r="D7" s="2">
        <v>119</v>
      </c>
      <c r="E7" s="85" t="s">
        <v>508</v>
      </c>
      <c r="F7" s="79" t="s">
        <v>509</v>
      </c>
      <c r="G7" s="85" t="s">
        <v>510</v>
      </c>
      <c r="H7" s="35">
        <v>33181</v>
      </c>
      <c r="I7" s="24">
        <v>37257</v>
      </c>
      <c r="J7" s="79" t="s">
        <v>1075</v>
      </c>
      <c r="K7" s="92" t="s">
        <v>511</v>
      </c>
      <c r="L7" s="77" t="s">
        <v>525</v>
      </c>
      <c r="M7" s="24" t="s">
        <v>512</v>
      </c>
      <c r="N7" s="77" t="s">
        <v>526</v>
      </c>
      <c r="O7" s="77" t="e">
        <v>#N/A</v>
      </c>
      <c r="P7" s="88"/>
      <c r="Q7" s="77"/>
      <c r="R7" s="77" t="str" cm="1">
        <f t="array" ref="R7">_xlfn.IFS(Q7="Monthly",VLOOKUP($O7,PM执行时间!$A:$E,2,0),Q7="Quarterly",VLOOKUP($O7,PM执行时间!$A:$E,3,0),Q7="Semi-an",VLOOKUP($O7,PM执行时间!$A:$E,4,0),Q7="Annual",VLOOKUP($O7,PM执行时间!$A:$E,5,0),Q7="","")</f>
        <v/>
      </c>
      <c r="S7" s="77"/>
      <c r="T7" s="77" t="str" cm="1">
        <f t="array" ref="T7">_xlfn.IFS(S7="Monthly",VLOOKUP($O7,PM执行时间!$A:$E,2,0),S7="Quarterly",VLOOKUP($O7,PM执行时间!$A:$E,3,0),S7="Semi-an",VLOOKUP($O7,PM执行时间!$A:$E,4,0),S7="Annual",VLOOKUP($O7,PM执行时间!$A:$E,5,0),S7="","")</f>
        <v/>
      </c>
      <c r="U7" s="77"/>
      <c r="V7" s="77" t="str" cm="1">
        <f t="array" ref="V7">_xlfn.IFS(U7="Monthly",VLOOKUP($O7,PM执行时间!$A:$E,2,0),U7="Quarterly",VLOOKUP($O7,PM执行时间!$A:$E,3,0),U7="Semi-an",VLOOKUP($O7,PM执行时间!$A:$E,4,0),U7="Annual",VLOOKUP($O7,PM执行时间!$A:$E,5,0),U7="","")</f>
        <v/>
      </c>
      <c r="W7" s="77"/>
      <c r="X7" s="77" t="str" cm="1">
        <f t="array" ref="X7">_xlfn.IFS(W7="Monthly",VLOOKUP($O7,PM执行时间!$A:$E,2,0),W7="Quarterly",VLOOKUP($O7,PM执行时间!$A:$E,3,0),W7="Semi-an",VLOOKUP($O7,PM执行时间!$A:$E,4,0),W7="Annual",VLOOKUP($O7,PM执行时间!$A:$E,5,0),W7="","")</f>
        <v/>
      </c>
      <c r="Y7" s="77"/>
      <c r="Z7" s="77" t="str" cm="1">
        <f t="array" ref="Z7">_xlfn.IFS(Y7="Monthly",VLOOKUP($O7,PM执行时间!$A:$E,2,0),Y7="Quarterly",VLOOKUP($O7,PM执行时间!$A:$E,3,0),Y7="Semi-an",VLOOKUP($O7,PM执行时间!$A:$E,4,0),Y7="Annual",VLOOKUP($O7,PM执行时间!$A:$E,5,0),Y7="","")</f>
        <v/>
      </c>
      <c r="AA7" s="77"/>
      <c r="AB7" s="77" t="str" cm="1">
        <f t="array" ref="AB7">_xlfn.IFS(AA7="Monthly",VLOOKUP($O7,PM执行时间!$A:$E,2,0),AA7="Quarterly",VLOOKUP($O7,PM执行时间!$A:$E,3,0),AA7="Semi-an",VLOOKUP($O7,PM执行时间!$A:$E,4,0),AA7="Annual",VLOOKUP($O7,PM执行时间!$A:$E,5,0),AA7="","")</f>
        <v/>
      </c>
      <c r="AC7" s="77"/>
      <c r="AD7" s="77" t="str" cm="1">
        <f t="array" ref="AD7">_xlfn.IFS(AC7="Monthly",VLOOKUP($O7,PM执行时间!$A:$E,2,0),AC7="Quarterly",VLOOKUP($O7,PM执行时间!$A:$E,3,0),AC7="Semi-an",VLOOKUP($O7,PM执行时间!$A:$E,4,0),AC7="Annual",VLOOKUP($O7,PM执行时间!$A:$E,5,0),AC7="","")</f>
        <v/>
      </c>
      <c r="AE7" s="77"/>
      <c r="AF7" s="77" t="str" cm="1">
        <f t="array" ref="AF7">_xlfn.IFS(AE7="Monthly",VLOOKUP($O7,PM执行时间!$A:$E,2,0),AE7="Quarterly",VLOOKUP($O7,PM执行时间!$A:$E,3,0),AE7="Semi-an",VLOOKUP($O7,PM执行时间!$A:$E,4,0),AE7="Annual",VLOOKUP($O7,PM执行时间!$A:$E,5,0),AE7="","")</f>
        <v/>
      </c>
      <c r="AG7" s="77"/>
      <c r="AH7" s="77" t="str" cm="1">
        <f t="array" ref="AH7">_xlfn.IFS(AG7="Monthly",VLOOKUP($O7,PM执行时间!$A:$E,2,0),AG7="Quarterly",VLOOKUP($O7,PM执行时间!$A:$E,3,0),AG7="Semi-an",VLOOKUP($O7,PM执行时间!$A:$E,4,0),AG7="Annual",VLOOKUP($O7,PM执行时间!$A:$E,5,0),AG7="","")</f>
        <v/>
      </c>
      <c r="AI7" s="77"/>
      <c r="AJ7" s="77" t="str" cm="1">
        <f t="array" ref="AJ7">_xlfn.IFS(AI7="Monthly",VLOOKUP($O7,PM执行时间!$A:$E,2,0),AI7="Quarterly",VLOOKUP($O7,PM执行时间!$A:$E,3,0),AI7="Semi-an",VLOOKUP($O7,PM执行时间!$A:$E,4,0),AI7="Annual",VLOOKUP($O7,PM执行时间!$A:$E,5,0),AI7="","")</f>
        <v/>
      </c>
      <c r="AK7" s="77"/>
      <c r="AL7" s="77" t="str" cm="1">
        <f t="array" ref="AL7">_xlfn.IFS(AK7="Monthly",VLOOKUP($O7,PM执行时间!$A:$E,2,0),AK7="Quarterly",VLOOKUP($O7,PM执行时间!$A:$E,3,0),AK7="Semi-an",VLOOKUP($O7,PM执行时间!$A:$E,4,0),AK7="Annual",VLOOKUP($O7,PM执行时间!$A:$E,5,0),AK7="","")</f>
        <v/>
      </c>
      <c r="AM7" s="77"/>
      <c r="AN7" s="77" t="str" cm="1">
        <f t="array" ref="AN7">_xlfn.IFS(AM7="Monthly",VLOOKUP($O7,PM执行时间!$A:$E,2,0),AM7="Quarterly",VLOOKUP($O7,PM执行时间!$A:$E,3,0),AM7="Semi-an",VLOOKUP($O7,PM执行时间!$A:$E,4,0),AM7="Annual",VLOOKUP($O7,PM执行时间!$A:$E,5,0),AM7="","")</f>
        <v/>
      </c>
      <c r="AO7" s="93"/>
      <c r="AP7" s="88"/>
    </row>
    <row r="8" spans="1:42" ht="24.75" hidden="1" customHeight="1" x14ac:dyDescent="0.2">
      <c r="A8" s="1">
        <v>6</v>
      </c>
      <c r="B8" s="1">
        <f>SUBTOTAL(3,G$3:G8)+0</f>
        <v>0</v>
      </c>
      <c r="C8" s="1"/>
      <c r="D8" s="2">
        <v>121</v>
      </c>
      <c r="E8" s="85" t="s">
        <v>105</v>
      </c>
      <c r="F8" s="85" t="s">
        <v>527</v>
      </c>
      <c r="G8" s="85" t="s">
        <v>528</v>
      </c>
      <c r="H8" s="35">
        <v>415</v>
      </c>
      <c r="I8" s="24">
        <v>37438</v>
      </c>
      <c r="J8" s="79" t="s">
        <v>1075</v>
      </c>
      <c r="K8" s="92" t="s">
        <v>511</v>
      </c>
      <c r="L8" s="79" t="s">
        <v>513</v>
      </c>
      <c r="M8" s="24">
        <v>37653</v>
      </c>
      <c r="N8" s="77" t="s">
        <v>529</v>
      </c>
      <c r="O8" s="77" t="s">
        <v>521</v>
      </c>
      <c r="P8" s="77" t="s">
        <v>517</v>
      </c>
      <c r="Q8" s="77"/>
      <c r="R8" s="77" t="str" cm="1">
        <f t="array" ref="R8">_xlfn.IFS(Q8="Monthly",VLOOKUP($O8,PM执行时间!$A:$E,2,0),Q8="Quarterly",VLOOKUP($O8,PM执行时间!$A:$E,3,0),Q8="Semi-an",VLOOKUP($O8,PM执行时间!$A:$E,4,0),Q8="Annual",VLOOKUP($O8,PM执行时间!$A:$E,5,0),Q8="","")</f>
        <v/>
      </c>
      <c r="S8" s="77"/>
      <c r="T8" s="77" t="str" cm="1">
        <f t="array" ref="T8">_xlfn.IFS(S8="Monthly",VLOOKUP($O8,PM执行时间!$A:$E,2,0),S8="Quarterly",VLOOKUP($O8,PM执行时间!$A:$E,3,0),S8="Semi-an",VLOOKUP($O8,PM执行时间!$A:$E,4,0),S8="Annual",VLOOKUP($O8,PM执行时间!$A:$E,5,0),S8="","")</f>
        <v/>
      </c>
      <c r="U8" s="77"/>
      <c r="V8" s="77" t="str" cm="1">
        <f t="array" ref="V8">_xlfn.IFS(U8="Monthly",VLOOKUP($O8,PM执行时间!$A:$E,2,0),U8="Quarterly",VLOOKUP($O8,PM执行时间!$A:$E,3,0),U8="Semi-an",VLOOKUP($O8,PM执行时间!$A:$E,4,0),U8="Annual",VLOOKUP($O8,PM执行时间!$A:$E,5,0),U8="","")</f>
        <v/>
      </c>
      <c r="W8" s="77"/>
      <c r="X8" s="77" t="str" cm="1">
        <f t="array" ref="X8">_xlfn.IFS(W8="Monthly",VLOOKUP($O8,PM执行时间!$A:$E,2,0),W8="Quarterly",VLOOKUP($O8,PM执行时间!$A:$E,3,0),W8="Semi-an",VLOOKUP($O8,PM执行时间!$A:$E,4,0),W8="Annual",VLOOKUP($O8,PM执行时间!$A:$E,5,0),W8="","")</f>
        <v/>
      </c>
      <c r="Y8" s="77"/>
      <c r="Z8" s="77" t="str" cm="1">
        <f t="array" ref="Z8">_xlfn.IFS(Y8="Monthly",VLOOKUP($O8,PM执行时间!$A:$E,2,0),Y8="Quarterly",VLOOKUP($O8,PM执行时间!$A:$E,3,0),Y8="Semi-an",VLOOKUP($O8,PM执行时间!$A:$E,4,0),Y8="Annual",VLOOKUP($O8,PM执行时间!$A:$E,5,0),Y8="","")</f>
        <v/>
      </c>
      <c r="AA8" s="77"/>
      <c r="AB8" s="77" t="str" cm="1">
        <f t="array" ref="AB8">_xlfn.IFS(AA8="Monthly",VLOOKUP($O8,PM执行时间!$A:$E,2,0),AA8="Quarterly",VLOOKUP($O8,PM执行时间!$A:$E,3,0),AA8="Semi-an",VLOOKUP($O8,PM执行时间!$A:$E,4,0),AA8="Annual",VLOOKUP($O8,PM执行时间!$A:$E,5,0),AA8="","")</f>
        <v/>
      </c>
      <c r="AC8" s="77"/>
      <c r="AD8" s="77" t="str" cm="1">
        <f t="array" ref="AD8">_xlfn.IFS(AC8="Monthly",VLOOKUP($O8,PM执行时间!$A:$E,2,0),AC8="Quarterly",VLOOKUP($O8,PM执行时间!$A:$E,3,0),AC8="Semi-an",VLOOKUP($O8,PM执行时间!$A:$E,4,0),AC8="Annual",VLOOKUP($O8,PM执行时间!$A:$E,5,0),AC8="","")</f>
        <v/>
      </c>
      <c r="AE8" s="77"/>
      <c r="AF8" s="77" t="str" cm="1">
        <f t="array" ref="AF8">_xlfn.IFS(AE8="Monthly",VLOOKUP($O8,PM执行时间!$A:$E,2,0),AE8="Quarterly",VLOOKUP($O8,PM执行时间!$A:$E,3,0),AE8="Semi-an",VLOOKUP($O8,PM执行时间!$A:$E,4,0),AE8="Annual",VLOOKUP($O8,PM执行时间!$A:$E,5,0),AE8="","")</f>
        <v/>
      </c>
      <c r="AG8" s="77"/>
      <c r="AH8" s="77" t="str" cm="1">
        <f t="array" ref="AH8">_xlfn.IFS(AG8="Monthly",VLOOKUP($O8,PM执行时间!$A:$E,2,0),AG8="Quarterly",VLOOKUP($O8,PM执行时间!$A:$E,3,0),AG8="Semi-an",VLOOKUP($O8,PM执行时间!$A:$E,4,0),AG8="Annual",VLOOKUP($O8,PM执行时间!$A:$E,5,0),AG8="","")</f>
        <v/>
      </c>
      <c r="AI8" s="94" t="s">
        <v>33</v>
      </c>
      <c r="AJ8" s="77" cm="1">
        <f t="array" ref="AJ8">_xlfn.IFS(AI8="Monthly",VLOOKUP($O8,PM执行时间!$A:$E,2,0),AI8="Quarterly",VLOOKUP($O8,PM执行时间!$A:$E,3,0),AI8="Semi-an",VLOOKUP($O8,PM执行时间!$A:$E,4,0),AI8="Annual",VLOOKUP($O8,PM执行时间!$A:$E,5,0),AI8="","")</f>
        <v>1</v>
      </c>
      <c r="AK8" s="77"/>
      <c r="AL8" s="77" t="str" cm="1">
        <f t="array" ref="AL8">_xlfn.IFS(AK8="Monthly",VLOOKUP($O8,PM执行时间!$A:$E,2,0),AK8="Quarterly",VLOOKUP($O8,PM执行时间!$A:$E,3,0),AK8="Semi-an",VLOOKUP($O8,PM执行时间!$A:$E,4,0),AK8="Annual",VLOOKUP($O8,PM执行时间!$A:$E,5,0),AK8="","")</f>
        <v/>
      </c>
      <c r="AM8" s="77"/>
      <c r="AN8" s="77" t="str" cm="1">
        <f t="array" ref="AN8">_xlfn.IFS(AM8="Monthly",VLOOKUP($O8,PM执行时间!$A:$E,2,0),AM8="Quarterly",VLOOKUP($O8,PM执行时间!$A:$E,3,0),AM8="Semi-an",VLOOKUP($O8,PM执行时间!$A:$E,4,0),AM8="Annual",VLOOKUP($O8,PM执行时间!$A:$E,5,0),AM8="","")</f>
        <v/>
      </c>
      <c r="AO8" s="93">
        <v>44835</v>
      </c>
      <c r="AP8" s="88"/>
    </row>
    <row r="9" spans="1:42" ht="24.75" hidden="1" customHeight="1" x14ac:dyDescent="0.2">
      <c r="A9" s="1">
        <v>7</v>
      </c>
      <c r="B9" s="1">
        <f>SUBTOTAL(3,G$3:G9)+0</f>
        <v>0</v>
      </c>
      <c r="C9" s="1"/>
      <c r="D9" s="5">
        <v>129</v>
      </c>
      <c r="E9" s="77" t="s">
        <v>530</v>
      </c>
      <c r="F9" s="77" t="s">
        <v>531</v>
      </c>
      <c r="G9" s="77" t="s">
        <v>532</v>
      </c>
      <c r="H9" s="95" t="s">
        <v>533</v>
      </c>
      <c r="I9" s="24"/>
      <c r="J9" s="79" t="s">
        <v>1075</v>
      </c>
      <c r="K9" s="92" t="s">
        <v>511</v>
      </c>
      <c r="L9" s="79">
        <v>5206</v>
      </c>
      <c r="M9" s="24" t="s">
        <v>512</v>
      </c>
      <c r="N9" s="79">
        <v>5206</v>
      </c>
      <c r="O9" s="94" t="s">
        <v>534</v>
      </c>
      <c r="P9" s="88"/>
      <c r="Q9" s="77"/>
      <c r="R9" s="77" t="str" cm="1">
        <f t="array" ref="R9">_xlfn.IFS(Q9="Monthly",VLOOKUP($O9,PM执行时间!$A:$E,2,0),Q9="Quarterly",VLOOKUP($O9,PM执行时间!$A:$E,3,0),Q9="Semi-an",VLOOKUP($O9,PM执行时间!$A:$E,4,0),Q9="Annual",VLOOKUP($O9,PM执行时间!$A:$E,5,0),Q9="","")</f>
        <v/>
      </c>
      <c r="S9" s="77"/>
      <c r="T9" s="77" t="str" cm="1">
        <f t="array" ref="T9">_xlfn.IFS(S9="Monthly",VLOOKUP($O9,PM执行时间!$A:$E,2,0),S9="Quarterly",VLOOKUP($O9,PM执行时间!$A:$E,3,0),S9="Semi-an",VLOOKUP($O9,PM执行时间!$A:$E,4,0),S9="Annual",VLOOKUP($O9,PM执行时间!$A:$E,5,0),S9="","")</f>
        <v/>
      </c>
      <c r="U9" s="77"/>
      <c r="V9" s="77" t="str" cm="1">
        <f t="array" ref="V9">_xlfn.IFS(U9="Monthly",VLOOKUP($O9,PM执行时间!$A:$E,2,0),U9="Quarterly",VLOOKUP($O9,PM执行时间!$A:$E,3,0),U9="Semi-an",VLOOKUP($O9,PM执行时间!$A:$E,4,0),U9="Annual",VLOOKUP($O9,PM执行时间!$A:$E,5,0),U9="","")</f>
        <v/>
      </c>
      <c r="W9" s="77"/>
      <c r="X9" s="77" t="str" cm="1">
        <f t="array" ref="X9">_xlfn.IFS(W9="Monthly",VLOOKUP($O9,PM执行时间!$A:$E,2,0),W9="Quarterly",VLOOKUP($O9,PM执行时间!$A:$E,3,0),W9="Semi-an",VLOOKUP($O9,PM执行时间!$A:$E,4,0),W9="Annual",VLOOKUP($O9,PM执行时间!$A:$E,5,0),W9="","")</f>
        <v/>
      </c>
      <c r="Y9" s="77"/>
      <c r="Z9" s="77" t="str" cm="1">
        <f t="array" ref="Z9">_xlfn.IFS(Y9="Monthly",VLOOKUP($O9,PM执行时间!$A:$E,2,0),Y9="Quarterly",VLOOKUP($O9,PM执行时间!$A:$E,3,0),Y9="Semi-an",VLOOKUP($O9,PM执行时间!$A:$E,4,0),Y9="Annual",VLOOKUP($O9,PM执行时间!$A:$E,5,0),Y9="","")</f>
        <v/>
      </c>
      <c r="AA9" s="77"/>
      <c r="AB9" s="77" t="str" cm="1">
        <f t="array" ref="AB9">_xlfn.IFS(AA9="Monthly",VLOOKUP($O9,PM执行时间!$A:$E,2,0),AA9="Quarterly",VLOOKUP($O9,PM执行时间!$A:$E,3,0),AA9="Semi-an",VLOOKUP($O9,PM执行时间!$A:$E,4,0),AA9="Annual",VLOOKUP($O9,PM执行时间!$A:$E,5,0),AA9="","")</f>
        <v/>
      </c>
      <c r="AC9" s="77"/>
      <c r="AD9" s="77" t="str" cm="1">
        <f t="array" ref="AD9">_xlfn.IFS(AC9="Monthly",VLOOKUP($O9,PM执行时间!$A:$E,2,0),AC9="Quarterly",VLOOKUP($O9,PM执行时间!$A:$E,3,0),AC9="Semi-an",VLOOKUP($O9,PM执行时间!$A:$E,4,0),AC9="Annual",VLOOKUP($O9,PM执行时间!$A:$E,5,0),AC9="","")</f>
        <v/>
      </c>
      <c r="AE9" s="77"/>
      <c r="AF9" s="77" t="str" cm="1">
        <f t="array" ref="AF9">_xlfn.IFS(AE9="Monthly",VLOOKUP($O9,PM执行时间!$A:$E,2,0),AE9="Quarterly",VLOOKUP($O9,PM执行时间!$A:$E,3,0),AE9="Semi-an",VLOOKUP($O9,PM执行时间!$A:$E,4,0),AE9="Annual",VLOOKUP($O9,PM执行时间!$A:$E,5,0),AE9="","")</f>
        <v/>
      </c>
      <c r="AG9" s="77"/>
      <c r="AH9" s="77" t="str" cm="1">
        <f t="array" ref="AH9">_xlfn.IFS(AG9="Monthly",VLOOKUP($O9,PM执行时间!$A:$E,2,0),AG9="Quarterly",VLOOKUP($O9,PM执行时间!$A:$E,3,0),AG9="Semi-an",VLOOKUP($O9,PM执行时间!$A:$E,4,0),AG9="Annual",VLOOKUP($O9,PM执行时间!$A:$E,5,0),AG9="","")</f>
        <v/>
      </c>
      <c r="AI9" s="77"/>
      <c r="AJ9" s="77" t="str" cm="1">
        <f t="array" ref="AJ9">_xlfn.IFS(AI9="Monthly",VLOOKUP($O9,PM执行时间!$A:$E,2,0),AI9="Quarterly",VLOOKUP($O9,PM执行时间!$A:$E,3,0),AI9="Semi-an",VLOOKUP($O9,PM执行时间!$A:$E,4,0),AI9="Annual",VLOOKUP($O9,PM执行时间!$A:$E,5,0),AI9="","")</f>
        <v/>
      </c>
      <c r="AK9" s="77"/>
      <c r="AL9" s="77" t="str" cm="1">
        <f t="array" ref="AL9">_xlfn.IFS(AK9="Monthly",VLOOKUP($O9,PM执行时间!$A:$E,2,0),AK9="Quarterly",VLOOKUP($O9,PM执行时间!$A:$E,3,0),AK9="Semi-an",VLOOKUP($O9,PM执行时间!$A:$E,4,0),AK9="Annual",VLOOKUP($O9,PM执行时间!$A:$E,5,0),AK9="","")</f>
        <v/>
      </c>
      <c r="AM9" s="77"/>
      <c r="AN9" s="77" t="str" cm="1">
        <f t="array" ref="AN9">_xlfn.IFS(AM9="Monthly",VLOOKUP($O9,PM执行时间!$A:$E,2,0),AM9="Quarterly",VLOOKUP($O9,PM执行时间!$A:$E,3,0),AM9="Semi-an",VLOOKUP($O9,PM执行时间!$A:$E,4,0),AM9="Annual",VLOOKUP($O9,PM执行时间!$A:$E,5,0),AM9="","")</f>
        <v/>
      </c>
      <c r="AO9" s="93"/>
      <c r="AP9" s="88"/>
    </row>
    <row r="10" spans="1:42" ht="24.75" hidden="1" customHeight="1" x14ac:dyDescent="0.2">
      <c r="A10" s="1">
        <v>8</v>
      </c>
      <c r="B10" s="1">
        <f>SUBTOTAL(3,G$3:G10)+0</f>
        <v>0</v>
      </c>
      <c r="C10" s="1"/>
      <c r="D10" s="2">
        <v>171</v>
      </c>
      <c r="E10" s="85" t="s">
        <v>535</v>
      </c>
      <c r="F10" s="85"/>
      <c r="G10" s="85" t="s">
        <v>1135</v>
      </c>
      <c r="H10" s="35"/>
      <c r="I10" s="160">
        <v>42736</v>
      </c>
      <c r="J10" s="79" t="s">
        <v>1075</v>
      </c>
      <c r="K10" s="92" t="s">
        <v>511</v>
      </c>
      <c r="L10" s="79">
        <v>5206</v>
      </c>
      <c r="M10" s="160" t="s">
        <v>512</v>
      </c>
      <c r="N10" s="79">
        <v>5206</v>
      </c>
      <c r="O10" s="94" t="s">
        <v>91</v>
      </c>
      <c r="P10" s="88"/>
      <c r="Q10" s="77"/>
      <c r="R10" s="77" t="str" cm="1">
        <f t="array" ref="R10">_xlfn.IFS(Q10="Monthly",VLOOKUP($O10,PM执行时间!$A:$E,2,0),Q10="Quarterly",VLOOKUP($O10,PM执行时间!$A:$E,3,0),Q10="Semi-an",VLOOKUP($O10,PM执行时间!$A:$E,4,0),Q10="Annual",VLOOKUP($O10,PM执行时间!$A:$E,5,0),Q10="","")</f>
        <v/>
      </c>
      <c r="S10" s="77"/>
      <c r="T10" s="77" t="str" cm="1">
        <f t="array" ref="T10">_xlfn.IFS(S10="Monthly",VLOOKUP($O10,PM执行时间!$A:$E,2,0),S10="Quarterly",VLOOKUP($O10,PM执行时间!$A:$E,3,0),S10="Semi-an",VLOOKUP($O10,PM执行时间!$A:$E,4,0),S10="Annual",VLOOKUP($O10,PM执行时间!$A:$E,5,0),S10="","")</f>
        <v/>
      </c>
      <c r="U10" s="77"/>
      <c r="V10" s="77" t="str" cm="1">
        <f t="array" ref="V10">_xlfn.IFS(U10="Monthly",VLOOKUP($O10,PM执行时间!$A:$E,2,0),U10="Quarterly",VLOOKUP($O10,PM执行时间!$A:$E,3,0),U10="Semi-an",VLOOKUP($O10,PM执行时间!$A:$E,4,0),U10="Annual",VLOOKUP($O10,PM执行时间!$A:$E,5,0),U10="","")</f>
        <v/>
      </c>
      <c r="W10" s="77"/>
      <c r="X10" s="77" t="str" cm="1">
        <f t="array" ref="X10">_xlfn.IFS(W10="Monthly",VLOOKUP($O10,PM执行时间!$A:$E,2,0),W10="Quarterly",VLOOKUP($O10,PM执行时间!$A:$E,3,0),W10="Semi-an",VLOOKUP($O10,PM执行时间!$A:$E,4,0),W10="Annual",VLOOKUP($O10,PM执行时间!$A:$E,5,0),W10="","")</f>
        <v/>
      </c>
      <c r="Y10" s="77"/>
      <c r="Z10" s="77" t="str" cm="1">
        <f t="array" ref="Z10">_xlfn.IFS(Y10="Monthly",VLOOKUP($O10,PM执行时间!$A:$E,2,0),Y10="Quarterly",VLOOKUP($O10,PM执行时间!$A:$E,3,0),Y10="Semi-an",VLOOKUP($O10,PM执行时间!$A:$E,4,0),Y10="Annual",VLOOKUP($O10,PM执行时间!$A:$E,5,0),Y10="","")</f>
        <v/>
      </c>
      <c r="AA10" s="77"/>
      <c r="AB10" s="77" t="str" cm="1">
        <f t="array" ref="AB10">_xlfn.IFS(AA10="Monthly",VLOOKUP($O10,PM执行时间!$A:$E,2,0),AA10="Quarterly",VLOOKUP($O10,PM执行时间!$A:$E,3,0),AA10="Semi-an",VLOOKUP($O10,PM执行时间!$A:$E,4,0),AA10="Annual",VLOOKUP($O10,PM执行时间!$A:$E,5,0),AA10="","")</f>
        <v/>
      </c>
      <c r="AC10" s="77"/>
      <c r="AD10" s="77" t="str" cm="1">
        <f t="array" ref="AD10">_xlfn.IFS(AC10="Monthly",VLOOKUP($O10,PM执行时间!$A:$E,2,0),AC10="Quarterly",VLOOKUP($O10,PM执行时间!$A:$E,3,0),AC10="Semi-an",VLOOKUP($O10,PM执行时间!$A:$E,4,0),AC10="Annual",VLOOKUP($O10,PM执行时间!$A:$E,5,0),AC10="","")</f>
        <v/>
      </c>
      <c r="AE10" s="77"/>
      <c r="AF10" s="77" t="str" cm="1">
        <f t="array" ref="AF10">_xlfn.IFS(AE10="Monthly",VLOOKUP($O10,PM执行时间!$A:$E,2,0),AE10="Quarterly",VLOOKUP($O10,PM执行时间!$A:$E,3,0),AE10="Semi-an",VLOOKUP($O10,PM执行时间!$A:$E,4,0),AE10="Annual",VLOOKUP($O10,PM执行时间!$A:$E,5,0),AE10="","")</f>
        <v/>
      </c>
      <c r="AG10" s="77"/>
      <c r="AH10" s="77" t="str" cm="1">
        <f t="array" ref="AH10">_xlfn.IFS(AG10="Monthly",VLOOKUP($O10,PM执行时间!$A:$E,2,0),AG10="Quarterly",VLOOKUP($O10,PM执行时间!$A:$E,3,0),AG10="Semi-an",VLOOKUP($O10,PM执行时间!$A:$E,4,0),AG10="Annual",VLOOKUP($O10,PM执行时间!$A:$E,5,0),AG10="","")</f>
        <v/>
      </c>
      <c r="AI10" s="77"/>
      <c r="AJ10" s="77" t="str" cm="1">
        <f t="array" ref="AJ10">_xlfn.IFS(AI10="Monthly",VLOOKUP($O10,PM执行时间!$A:$E,2,0),AI10="Quarterly",VLOOKUP($O10,PM执行时间!$A:$E,3,0),AI10="Semi-an",VLOOKUP($O10,PM执行时间!$A:$E,4,0),AI10="Annual",VLOOKUP($O10,PM执行时间!$A:$E,5,0),AI10="","")</f>
        <v/>
      </c>
      <c r="AK10" s="77"/>
      <c r="AL10" s="77" t="str" cm="1">
        <f t="array" ref="AL10">_xlfn.IFS(AK10="Monthly",VLOOKUP($O10,PM执行时间!$A:$E,2,0),AK10="Quarterly",VLOOKUP($O10,PM执行时间!$A:$E,3,0),AK10="Semi-an",VLOOKUP($O10,PM执行时间!$A:$E,4,0),AK10="Annual",VLOOKUP($O10,PM执行时间!$A:$E,5,0),AK10="","")</f>
        <v/>
      </c>
      <c r="AM10" s="77"/>
      <c r="AN10" s="77" t="str" cm="1">
        <f t="array" ref="AN10">_xlfn.IFS(AM10="Monthly",VLOOKUP($O10,PM执行时间!$A:$E,2,0),AM10="Quarterly",VLOOKUP($O10,PM执行时间!$A:$E,3,0),AM10="Semi-an",VLOOKUP($O10,PM执行时间!$A:$E,4,0),AM10="Annual",VLOOKUP($O10,PM执行时间!$A:$E,5,0),AM10="","")</f>
        <v/>
      </c>
      <c r="AO10" s="93"/>
      <c r="AP10" s="88"/>
    </row>
    <row r="11" spans="1:42" ht="24.75" hidden="1" customHeight="1" x14ac:dyDescent="0.2">
      <c r="A11" s="1">
        <v>9</v>
      </c>
      <c r="B11" s="1">
        <f>SUBTOTAL(3,G$3:G11)+0</f>
        <v>0</v>
      </c>
      <c r="C11" s="1"/>
      <c r="D11" s="2">
        <v>173</v>
      </c>
      <c r="E11" s="85" t="s">
        <v>536</v>
      </c>
      <c r="F11" s="85"/>
      <c r="G11" s="85" t="s">
        <v>537</v>
      </c>
      <c r="H11" s="153"/>
      <c r="I11" s="24">
        <v>44228</v>
      </c>
      <c r="J11" s="156" t="s">
        <v>1075</v>
      </c>
      <c r="K11" s="92" t="s">
        <v>511</v>
      </c>
      <c r="L11" s="162" t="s">
        <v>513</v>
      </c>
      <c r="M11" s="24" t="s">
        <v>512</v>
      </c>
      <c r="N11" s="156" t="s">
        <v>514</v>
      </c>
      <c r="O11" s="77" t="s">
        <v>521</v>
      </c>
      <c r="P11" s="77" t="s">
        <v>517</v>
      </c>
      <c r="Q11" s="77"/>
      <c r="R11" s="77" t="str" cm="1">
        <f t="array" ref="R11">_xlfn.IFS(Q11="Monthly",VLOOKUP($O11,PM执行时间!$A:$E,2,0),Q11="Quarterly",VLOOKUP($O11,PM执行时间!$A:$E,3,0),Q11="Semi-an",VLOOKUP($O11,PM执行时间!$A:$E,4,0),Q11="Annual",VLOOKUP($O11,PM执行时间!$A:$E,5,0),Q11="","")</f>
        <v/>
      </c>
      <c r="S11" s="77"/>
      <c r="T11" s="77" t="str" cm="1">
        <f t="array" ref="T11">_xlfn.IFS(S11="Monthly",VLOOKUP($O11,PM执行时间!$A:$E,2,0),S11="Quarterly",VLOOKUP($O11,PM执行时间!$A:$E,3,0),S11="Semi-an",VLOOKUP($O11,PM执行时间!$A:$E,4,0),S11="Annual",VLOOKUP($O11,PM执行时间!$A:$E,5,0),S11="","")</f>
        <v/>
      </c>
      <c r="U11" s="77"/>
      <c r="V11" s="77" t="str" cm="1">
        <f t="array" ref="V11">_xlfn.IFS(U11="Monthly",VLOOKUP($O11,PM执行时间!$A:$E,2,0),U11="Quarterly",VLOOKUP($O11,PM执行时间!$A:$E,3,0),U11="Semi-an",VLOOKUP($O11,PM执行时间!$A:$E,4,0),U11="Annual",VLOOKUP($O11,PM执行时间!$A:$E,5,0),U11="","")</f>
        <v/>
      </c>
      <c r="W11" s="77"/>
      <c r="X11" s="77" t="str" cm="1">
        <f t="array" ref="X11">_xlfn.IFS(W11="Monthly",VLOOKUP($O11,PM执行时间!$A:$E,2,0),W11="Quarterly",VLOOKUP($O11,PM执行时间!$A:$E,3,0),W11="Semi-an",VLOOKUP($O11,PM执行时间!$A:$E,4,0),W11="Annual",VLOOKUP($O11,PM执行时间!$A:$E,5,0),W11="","")</f>
        <v/>
      </c>
      <c r="Y11" s="77"/>
      <c r="Z11" s="77" t="str" cm="1">
        <f t="array" ref="Z11">_xlfn.IFS(Y11="Monthly",VLOOKUP($O11,PM执行时间!$A:$E,2,0),Y11="Quarterly",VLOOKUP($O11,PM执行时间!$A:$E,3,0),Y11="Semi-an",VLOOKUP($O11,PM执行时间!$A:$E,4,0),Y11="Annual",VLOOKUP($O11,PM执行时间!$A:$E,5,0),Y11="","")</f>
        <v/>
      </c>
      <c r="AA11" s="77"/>
      <c r="AB11" s="77" t="str" cm="1">
        <f t="array" ref="AB11">_xlfn.IFS(AA11="Monthly",VLOOKUP($O11,PM执行时间!$A:$E,2,0),AA11="Quarterly",VLOOKUP($O11,PM执行时间!$A:$E,3,0),AA11="Semi-an",VLOOKUP($O11,PM执行时间!$A:$E,4,0),AA11="Annual",VLOOKUP($O11,PM执行时间!$A:$E,5,0),AA11="","")</f>
        <v/>
      </c>
      <c r="AC11" s="94" t="s">
        <v>33</v>
      </c>
      <c r="AD11" s="77" cm="1">
        <f t="array" ref="AD11">_xlfn.IFS(AC11="Monthly",VLOOKUP($O11,PM执行时间!$A:$E,2,0),AC11="Quarterly",VLOOKUP($O11,PM执行时间!$A:$E,3,0),AC11="Semi-an",VLOOKUP($O11,PM执行时间!$A:$E,4,0),AC11="Annual",VLOOKUP($O11,PM执行时间!$A:$E,5,0),AC11="","")</f>
        <v>1</v>
      </c>
      <c r="AE11" s="77"/>
      <c r="AF11" s="77" t="str" cm="1">
        <f t="array" ref="AF11">_xlfn.IFS(AE11="Monthly",VLOOKUP($O11,PM执行时间!$A:$E,2,0),AE11="Quarterly",VLOOKUP($O11,PM执行时间!$A:$E,3,0),AE11="Semi-an",VLOOKUP($O11,PM执行时间!$A:$E,4,0),AE11="Annual",VLOOKUP($O11,PM执行时间!$A:$E,5,0),AE11="","")</f>
        <v/>
      </c>
      <c r="AG11" s="77"/>
      <c r="AH11" s="77" t="str" cm="1">
        <f t="array" ref="AH11">_xlfn.IFS(AG11="Monthly",VLOOKUP($O11,PM执行时间!$A:$E,2,0),AG11="Quarterly",VLOOKUP($O11,PM执行时间!$A:$E,3,0),AG11="Semi-an",VLOOKUP($O11,PM执行时间!$A:$E,4,0),AG11="Annual",VLOOKUP($O11,PM执行时间!$A:$E,5,0),AG11="","")</f>
        <v/>
      </c>
      <c r="AI11" s="77"/>
      <c r="AJ11" s="77" t="str" cm="1">
        <f t="array" ref="AJ11">_xlfn.IFS(AI11="Monthly",VLOOKUP($O11,PM执行时间!$A:$E,2,0),AI11="Quarterly",VLOOKUP($O11,PM执行时间!$A:$E,3,0),AI11="Semi-an",VLOOKUP($O11,PM执行时间!$A:$E,4,0),AI11="Annual",VLOOKUP($O11,PM执行时间!$A:$E,5,0),AI11="","")</f>
        <v/>
      </c>
      <c r="AK11" s="77"/>
      <c r="AL11" s="77" t="str" cm="1">
        <f t="array" ref="AL11">_xlfn.IFS(AK11="Monthly",VLOOKUP($O11,PM执行时间!$A:$E,2,0),AK11="Quarterly",VLOOKUP($O11,PM执行时间!$A:$E,3,0),AK11="Semi-an",VLOOKUP($O11,PM执行时间!$A:$E,4,0),AK11="Annual",VLOOKUP($O11,PM执行时间!$A:$E,5,0),AK11="","")</f>
        <v/>
      </c>
      <c r="AM11" s="77"/>
      <c r="AN11" s="77" t="str" cm="1">
        <f t="array" ref="AN11">_xlfn.IFS(AM11="Monthly",VLOOKUP($O11,PM执行时间!$A:$E,2,0),AM11="Quarterly",VLOOKUP($O11,PM执行时间!$A:$E,3,0),AM11="Semi-an",VLOOKUP($O11,PM执行时间!$A:$E,4,0),AM11="Annual",VLOOKUP($O11,PM执行时间!$A:$E,5,0),AM11="","")</f>
        <v/>
      </c>
      <c r="AO11" s="93"/>
      <c r="AP11" s="88"/>
    </row>
    <row r="12" spans="1:42" ht="24.75" hidden="1" customHeight="1" x14ac:dyDescent="0.2">
      <c r="A12" s="1">
        <v>10</v>
      </c>
      <c r="B12" s="1">
        <f>SUBTOTAL(3,G$3:G12)+0</f>
        <v>0</v>
      </c>
      <c r="C12" s="1"/>
      <c r="D12" s="2">
        <v>174</v>
      </c>
      <c r="E12" s="85" t="s">
        <v>97</v>
      </c>
      <c r="F12" s="85" t="s">
        <v>538</v>
      </c>
      <c r="G12" s="85" t="s">
        <v>539</v>
      </c>
      <c r="H12" s="153" t="s">
        <v>540</v>
      </c>
      <c r="I12" s="24">
        <v>38231</v>
      </c>
      <c r="J12" s="156" t="s">
        <v>1075</v>
      </c>
      <c r="K12" s="92" t="s">
        <v>511</v>
      </c>
      <c r="L12" s="162" t="s">
        <v>513</v>
      </c>
      <c r="M12" s="24" t="s">
        <v>512</v>
      </c>
      <c r="N12" s="156" t="s">
        <v>529</v>
      </c>
      <c r="O12" s="77" t="s">
        <v>521</v>
      </c>
      <c r="P12" s="77" t="s">
        <v>517</v>
      </c>
      <c r="Q12" s="77"/>
      <c r="R12" s="77" t="str" cm="1">
        <f t="array" ref="R12">_xlfn.IFS(Q12="Monthly",VLOOKUP($O12,PM执行时间!$A:$E,2,0),Q12="Quarterly",VLOOKUP($O12,PM执行时间!$A:$E,3,0),Q12="Semi-an",VLOOKUP($O12,PM执行时间!$A:$E,4,0),Q12="Annual",VLOOKUP($O12,PM执行时间!$A:$E,5,0),Q12="","")</f>
        <v/>
      </c>
      <c r="S12" s="77"/>
      <c r="T12" s="77" t="str" cm="1">
        <f t="array" ref="T12">_xlfn.IFS(S12="Monthly",VLOOKUP($O12,PM执行时间!$A:$E,2,0),S12="Quarterly",VLOOKUP($O12,PM执行时间!$A:$E,3,0),S12="Semi-an",VLOOKUP($O12,PM执行时间!$A:$E,4,0),S12="Annual",VLOOKUP($O12,PM执行时间!$A:$E,5,0),S12="","")</f>
        <v/>
      </c>
      <c r="U12" s="77"/>
      <c r="V12" s="77" t="str" cm="1">
        <f t="array" ref="V12">_xlfn.IFS(U12="Monthly",VLOOKUP($O12,PM执行时间!$A:$E,2,0),U12="Quarterly",VLOOKUP($O12,PM执行时间!$A:$E,3,0),U12="Semi-an",VLOOKUP($O12,PM执行时间!$A:$E,4,0),U12="Annual",VLOOKUP($O12,PM执行时间!$A:$E,5,0),U12="","")</f>
        <v/>
      </c>
      <c r="W12" s="77"/>
      <c r="X12" s="77" t="str" cm="1">
        <f t="array" ref="X12">_xlfn.IFS(W12="Monthly",VLOOKUP($O12,PM执行时间!$A:$E,2,0),W12="Quarterly",VLOOKUP($O12,PM执行时间!$A:$E,3,0),W12="Semi-an",VLOOKUP($O12,PM执行时间!$A:$E,4,0),W12="Annual",VLOOKUP($O12,PM执行时间!$A:$E,5,0),W12="","")</f>
        <v/>
      </c>
      <c r="Y12" s="77"/>
      <c r="Z12" s="77" t="str" cm="1">
        <f t="array" ref="Z12">_xlfn.IFS(Y12="Monthly",VLOOKUP($O12,PM执行时间!$A:$E,2,0),Y12="Quarterly",VLOOKUP($O12,PM执行时间!$A:$E,3,0),Y12="Semi-an",VLOOKUP($O12,PM执行时间!$A:$E,4,0),Y12="Annual",VLOOKUP($O12,PM执行时间!$A:$E,5,0),Y12="","")</f>
        <v/>
      </c>
      <c r="AA12" s="77"/>
      <c r="AB12" s="77" t="str" cm="1">
        <f t="array" ref="AB12">_xlfn.IFS(AA12="Monthly",VLOOKUP($O12,PM执行时间!$A:$E,2,0),AA12="Quarterly",VLOOKUP($O12,PM执行时间!$A:$E,3,0),AA12="Semi-an",VLOOKUP($O12,PM执行时间!$A:$E,4,0),AA12="Annual",VLOOKUP($O12,PM执行时间!$A:$E,5,0),AA12="","")</f>
        <v/>
      </c>
      <c r="AC12" s="94" t="s">
        <v>33</v>
      </c>
      <c r="AD12" s="77" cm="1">
        <f t="array" ref="AD12">_xlfn.IFS(AC12="Monthly",VLOOKUP($O12,PM执行时间!$A:$E,2,0),AC12="Quarterly",VLOOKUP($O12,PM执行时间!$A:$E,3,0),AC12="Semi-an",VLOOKUP($O12,PM执行时间!$A:$E,4,0),AC12="Annual",VLOOKUP($O12,PM执行时间!$A:$E,5,0),AC12="","")</f>
        <v>1</v>
      </c>
      <c r="AE12" s="77"/>
      <c r="AF12" s="77" t="str" cm="1">
        <f t="array" ref="AF12">_xlfn.IFS(AE12="Monthly",VLOOKUP($O12,PM执行时间!$A:$E,2,0),AE12="Quarterly",VLOOKUP($O12,PM执行时间!$A:$E,3,0),AE12="Semi-an",VLOOKUP($O12,PM执行时间!$A:$E,4,0),AE12="Annual",VLOOKUP($O12,PM执行时间!$A:$E,5,0),AE12="","")</f>
        <v/>
      </c>
      <c r="AG12" s="77"/>
      <c r="AH12" s="77" t="str" cm="1">
        <f t="array" ref="AH12">_xlfn.IFS(AG12="Monthly",VLOOKUP($O12,PM执行时间!$A:$E,2,0),AG12="Quarterly",VLOOKUP($O12,PM执行时间!$A:$E,3,0),AG12="Semi-an",VLOOKUP($O12,PM执行时间!$A:$E,4,0),AG12="Annual",VLOOKUP($O12,PM执行时间!$A:$E,5,0),AG12="","")</f>
        <v/>
      </c>
      <c r="AI12" s="77"/>
      <c r="AJ12" s="77" t="str" cm="1">
        <f t="array" ref="AJ12">_xlfn.IFS(AI12="Monthly",VLOOKUP($O12,PM执行时间!$A:$E,2,0),AI12="Quarterly",VLOOKUP($O12,PM执行时间!$A:$E,3,0),AI12="Semi-an",VLOOKUP($O12,PM执行时间!$A:$E,4,0),AI12="Annual",VLOOKUP($O12,PM执行时间!$A:$E,5,0),AI12="","")</f>
        <v/>
      </c>
      <c r="AK12" s="77"/>
      <c r="AL12" s="77" t="str" cm="1">
        <f t="array" ref="AL12">_xlfn.IFS(AK12="Monthly",VLOOKUP($O12,PM执行时间!$A:$E,2,0),AK12="Quarterly",VLOOKUP($O12,PM执行时间!$A:$E,3,0),AK12="Semi-an",VLOOKUP($O12,PM执行时间!$A:$E,4,0),AK12="Annual",VLOOKUP($O12,PM执行时间!$A:$E,5,0),AK12="","")</f>
        <v/>
      </c>
      <c r="AM12" s="77"/>
      <c r="AN12" s="77" t="str" cm="1">
        <f t="array" ref="AN12">_xlfn.IFS(AM12="Monthly",VLOOKUP($O12,PM执行时间!$A:$E,2,0),AM12="Quarterly",VLOOKUP($O12,PM执行时间!$A:$E,3,0),AM12="Semi-an",VLOOKUP($O12,PM执行时间!$A:$E,4,0),AM12="Annual",VLOOKUP($O12,PM执行时间!$A:$E,5,0),AM12="","")</f>
        <v/>
      </c>
      <c r="AO12" s="93">
        <v>44743</v>
      </c>
      <c r="AP12" s="88"/>
    </row>
    <row r="13" spans="1:42" ht="24.75" hidden="1" customHeight="1" x14ac:dyDescent="0.2">
      <c r="A13" s="1">
        <v>11</v>
      </c>
      <c r="B13" s="1">
        <f>SUBTOTAL(3,G$3:G13)+0</f>
        <v>0</v>
      </c>
      <c r="C13" s="1"/>
      <c r="D13" s="2">
        <v>182</v>
      </c>
      <c r="E13" s="85" t="s">
        <v>541</v>
      </c>
      <c r="F13" s="85" t="s">
        <v>542</v>
      </c>
      <c r="G13" s="85" t="s">
        <v>543</v>
      </c>
      <c r="H13" s="35">
        <v>740059</v>
      </c>
      <c r="I13" s="138">
        <v>38292</v>
      </c>
      <c r="J13" s="79" t="s">
        <v>1075</v>
      </c>
      <c r="K13" s="92" t="s">
        <v>511</v>
      </c>
      <c r="L13" s="79" t="s">
        <v>387</v>
      </c>
      <c r="M13" s="138">
        <v>38231</v>
      </c>
      <c r="N13" s="79" t="s">
        <v>544</v>
      </c>
      <c r="O13" s="77" t="s">
        <v>545</v>
      </c>
      <c r="P13" s="77" t="s">
        <v>517</v>
      </c>
      <c r="Q13" s="77"/>
      <c r="R13" s="77" t="str" cm="1">
        <f t="array" ref="R13">_xlfn.IFS(Q13="Monthly",VLOOKUP($O13,PM执行时间!$A:$E,2,0),Q13="Quarterly",VLOOKUP($O13,PM执行时间!$A:$E,3,0),Q13="Semi-an",VLOOKUP($O13,PM执行时间!$A:$E,4,0),Q13="Annual",VLOOKUP($O13,PM执行时间!$A:$E,5,0),Q13="","")</f>
        <v/>
      </c>
      <c r="S13" s="77"/>
      <c r="T13" s="77" t="str" cm="1">
        <f t="array" ref="T13">_xlfn.IFS(S13="Monthly",VLOOKUP($O13,PM执行时间!$A:$E,2,0),S13="Quarterly",VLOOKUP($O13,PM执行时间!$A:$E,3,0),S13="Semi-an",VLOOKUP($O13,PM执行时间!$A:$E,4,0),S13="Annual",VLOOKUP($O13,PM执行时间!$A:$E,5,0),S13="","")</f>
        <v/>
      </c>
      <c r="U13" s="77"/>
      <c r="V13" s="77" t="str" cm="1">
        <f t="array" ref="V13">_xlfn.IFS(U13="Monthly",VLOOKUP($O13,PM执行时间!$A:$E,2,0),U13="Quarterly",VLOOKUP($O13,PM执行时间!$A:$E,3,0),U13="Semi-an",VLOOKUP($O13,PM执行时间!$A:$E,4,0),U13="Annual",VLOOKUP($O13,PM执行时间!$A:$E,5,0),U13="","")</f>
        <v/>
      </c>
      <c r="W13" s="77"/>
      <c r="X13" s="77" t="str" cm="1">
        <f t="array" ref="X13">_xlfn.IFS(W13="Monthly",VLOOKUP($O13,PM执行时间!$A:$E,2,0),W13="Quarterly",VLOOKUP($O13,PM执行时间!$A:$E,3,0),W13="Semi-an",VLOOKUP($O13,PM执行时间!$A:$E,4,0),W13="Annual",VLOOKUP($O13,PM执行时间!$A:$E,5,0),W13="","")</f>
        <v/>
      </c>
      <c r="Y13" s="94" t="s">
        <v>33</v>
      </c>
      <c r="Z13" s="77" cm="1">
        <f t="array" ref="Z13">_xlfn.IFS(Y13="Monthly",VLOOKUP($O13,PM执行时间!$A:$E,2,0),Y13="Quarterly",VLOOKUP($O13,PM执行时间!$A:$E,3,0),Y13="Semi-an",VLOOKUP($O13,PM执行时间!$A:$E,4,0),Y13="Annual",VLOOKUP($O13,PM执行时间!$A:$E,5,0),Y13="","")</f>
        <v>1</v>
      </c>
      <c r="AA13" s="77"/>
      <c r="AB13" s="77" t="str" cm="1">
        <f t="array" ref="AB13">_xlfn.IFS(AA13="Monthly",VLOOKUP($O13,PM执行时间!$A:$E,2,0),AA13="Quarterly",VLOOKUP($O13,PM执行时间!$A:$E,3,0),AA13="Semi-an",VLOOKUP($O13,PM执行时间!$A:$E,4,0),AA13="Annual",VLOOKUP($O13,PM执行时间!$A:$E,5,0),AA13="","")</f>
        <v/>
      </c>
      <c r="AC13" s="77"/>
      <c r="AD13" s="77" t="str" cm="1">
        <f t="array" ref="AD13">_xlfn.IFS(AC13="Monthly",VLOOKUP($O13,PM执行时间!$A:$E,2,0),AC13="Quarterly",VLOOKUP($O13,PM执行时间!$A:$E,3,0),AC13="Semi-an",VLOOKUP($O13,PM执行时间!$A:$E,4,0),AC13="Annual",VLOOKUP($O13,PM执行时间!$A:$E,5,0),AC13="","")</f>
        <v/>
      </c>
      <c r="AE13" s="77"/>
      <c r="AF13" s="77" t="str" cm="1">
        <f t="array" ref="AF13">_xlfn.IFS(AE13="Monthly",VLOOKUP($O13,PM执行时间!$A:$E,2,0),AE13="Quarterly",VLOOKUP($O13,PM执行时间!$A:$E,3,0),AE13="Semi-an",VLOOKUP($O13,PM执行时间!$A:$E,4,0),AE13="Annual",VLOOKUP($O13,PM执行时间!$A:$E,5,0),AE13="","")</f>
        <v/>
      </c>
      <c r="AG13" s="77"/>
      <c r="AH13" s="77" t="str" cm="1">
        <f t="array" ref="AH13">_xlfn.IFS(AG13="Monthly",VLOOKUP($O13,PM执行时间!$A:$E,2,0),AG13="Quarterly",VLOOKUP($O13,PM执行时间!$A:$E,3,0),AG13="Semi-an",VLOOKUP($O13,PM执行时间!$A:$E,4,0),AG13="Annual",VLOOKUP($O13,PM执行时间!$A:$E,5,0),AG13="","")</f>
        <v/>
      </c>
      <c r="AI13" s="77"/>
      <c r="AJ13" s="77" t="str" cm="1">
        <f t="array" ref="AJ13">_xlfn.IFS(AI13="Monthly",VLOOKUP($O13,PM执行时间!$A:$E,2,0),AI13="Quarterly",VLOOKUP($O13,PM执行时间!$A:$E,3,0),AI13="Semi-an",VLOOKUP($O13,PM执行时间!$A:$E,4,0),AI13="Annual",VLOOKUP($O13,PM执行时间!$A:$E,5,0),AI13="","")</f>
        <v/>
      </c>
      <c r="AK13" s="77"/>
      <c r="AL13" s="77" t="str" cm="1">
        <f t="array" ref="AL13">_xlfn.IFS(AK13="Monthly",VLOOKUP($O13,PM执行时间!$A:$E,2,0),AK13="Quarterly",VLOOKUP($O13,PM执行时间!$A:$E,3,0),AK13="Semi-an",VLOOKUP($O13,PM执行时间!$A:$E,4,0),AK13="Annual",VLOOKUP($O13,PM执行时间!$A:$E,5,0),AK13="","")</f>
        <v/>
      </c>
      <c r="AM13" s="77"/>
      <c r="AN13" s="77" t="str" cm="1">
        <f t="array" ref="AN13">_xlfn.IFS(AM13="Monthly",VLOOKUP($O13,PM执行时间!$A:$E,2,0),AM13="Quarterly",VLOOKUP($O13,PM执行时间!$A:$E,3,0),AM13="Semi-an",VLOOKUP($O13,PM执行时间!$A:$E,4,0),AM13="Annual",VLOOKUP($O13,PM执行时间!$A:$E,5,0),AM13="","")</f>
        <v/>
      </c>
      <c r="AO13" s="99">
        <v>44682</v>
      </c>
      <c r="AP13" s="88"/>
    </row>
    <row r="14" spans="1:42" ht="24.75" hidden="1" customHeight="1" x14ac:dyDescent="0.2">
      <c r="A14" s="1">
        <v>12</v>
      </c>
      <c r="B14" s="1">
        <f>SUBTOTAL(3,G$3:G14)+0</f>
        <v>0</v>
      </c>
      <c r="C14" s="1"/>
      <c r="D14" s="2">
        <v>189</v>
      </c>
      <c r="E14" s="85" t="s">
        <v>424</v>
      </c>
      <c r="F14" s="85" t="s">
        <v>546</v>
      </c>
      <c r="G14" s="85" t="s">
        <v>547</v>
      </c>
      <c r="H14" s="35">
        <v>4888</v>
      </c>
      <c r="I14" s="24">
        <v>38443</v>
      </c>
      <c r="J14" s="79" t="s">
        <v>1075</v>
      </c>
      <c r="K14" s="92" t="s">
        <v>511</v>
      </c>
      <c r="L14" s="79" t="s">
        <v>513</v>
      </c>
      <c r="M14" s="24" t="s">
        <v>512</v>
      </c>
      <c r="N14" s="79" t="s">
        <v>514</v>
      </c>
      <c r="O14" s="77" t="s">
        <v>1213</v>
      </c>
      <c r="P14" s="77" t="s">
        <v>517</v>
      </c>
      <c r="Q14" s="77"/>
      <c r="R14" s="77" t="str" cm="1">
        <f t="array" ref="R14">_xlfn.IFS(Q14="Monthly",VLOOKUP($O14,PM执行时间!$A:$E,2,0),Q14="Quarterly",VLOOKUP($O14,PM执行时间!$A:$E,3,0),Q14="Semi-an",VLOOKUP($O14,PM执行时间!$A:$E,4,0),Q14="Annual",VLOOKUP($O14,PM执行时间!$A:$E,5,0),Q14="","")</f>
        <v/>
      </c>
      <c r="S14" s="77"/>
      <c r="T14" s="77" t="str" cm="1">
        <f t="array" ref="T14">_xlfn.IFS(S14="Monthly",VLOOKUP($O14,PM执行时间!$A:$E,2,0),S14="Quarterly",VLOOKUP($O14,PM执行时间!$A:$E,3,0),S14="Semi-an",VLOOKUP($O14,PM执行时间!$A:$E,4,0),S14="Annual",VLOOKUP($O14,PM执行时间!$A:$E,5,0),S14="","")</f>
        <v/>
      </c>
      <c r="U14" s="77"/>
      <c r="V14" s="77" t="str" cm="1">
        <f t="array" ref="V14">_xlfn.IFS(U14="Monthly",VLOOKUP($O14,PM执行时间!$A:$E,2,0),U14="Quarterly",VLOOKUP($O14,PM执行时间!$A:$E,3,0),U14="Semi-an",VLOOKUP($O14,PM执行时间!$A:$E,4,0),U14="Annual",VLOOKUP($O14,PM执行时间!$A:$E,5,0),U14="","")</f>
        <v/>
      </c>
      <c r="W14" s="77"/>
      <c r="X14" s="77" t="str" cm="1">
        <f t="array" ref="X14">_xlfn.IFS(W14="Monthly",VLOOKUP($O14,PM执行时间!$A:$E,2,0),W14="Quarterly",VLOOKUP($O14,PM执行时间!$A:$E,3,0),W14="Semi-an",VLOOKUP($O14,PM执行时间!$A:$E,4,0),W14="Annual",VLOOKUP($O14,PM执行时间!$A:$E,5,0),W14="","")</f>
        <v/>
      </c>
      <c r="Y14" s="77"/>
      <c r="Z14" s="77" t="str" cm="1">
        <f t="array" ref="Z14">_xlfn.IFS(Y14="Monthly",VLOOKUP($O14,PM执行时间!$A:$E,2,0),Y14="Quarterly",VLOOKUP($O14,PM执行时间!$A:$E,3,0),Y14="Semi-an",VLOOKUP($O14,PM执行时间!$A:$E,4,0),Y14="Annual",VLOOKUP($O14,PM执行时间!$A:$E,5,0),Y14="","")</f>
        <v/>
      </c>
      <c r="AA14" s="94" t="s">
        <v>33</v>
      </c>
      <c r="AB14" s="77" cm="1">
        <f t="array" ref="AB14">_xlfn.IFS(AA14="Monthly",VLOOKUP($O14,PM执行时间!$A:$E,2,0),AA14="Quarterly",VLOOKUP($O14,PM执行时间!$A:$E,3,0),AA14="Semi-an",VLOOKUP($O14,PM执行时间!$A:$E,4,0),AA14="Annual",VLOOKUP($O14,PM执行时间!$A:$E,5,0),AA14="","")</f>
        <v>1</v>
      </c>
      <c r="AC14" s="77"/>
      <c r="AD14" s="77" t="str" cm="1">
        <f t="array" ref="AD14">_xlfn.IFS(AC14="Monthly",VLOOKUP($O14,PM执行时间!$A:$E,2,0),AC14="Quarterly",VLOOKUP($O14,PM执行时间!$A:$E,3,0),AC14="Semi-an",VLOOKUP($O14,PM执行时间!$A:$E,4,0),AC14="Annual",VLOOKUP($O14,PM执行时间!$A:$E,5,0),AC14="","")</f>
        <v/>
      </c>
      <c r="AE14" s="77"/>
      <c r="AF14" s="77" t="str" cm="1">
        <f t="array" ref="AF14">_xlfn.IFS(AE14="Monthly",VLOOKUP($O14,PM执行时间!$A:$E,2,0),AE14="Quarterly",VLOOKUP($O14,PM执行时间!$A:$E,3,0),AE14="Semi-an",VLOOKUP($O14,PM执行时间!$A:$E,4,0),AE14="Annual",VLOOKUP($O14,PM执行时间!$A:$E,5,0),AE14="","")</f>
        <v/>
      </c>
      <c r="AG14" s="77"/>
      <c r="AH14" s="77" t="str" cm="1">
        <f t="array" ref="AH14">_xlfn.IFS(AG14="Monthly",VLOOKUP($O14,PM执行时间!$A:$E,2,0),AG14="Quarterly",VLOOKUP($O14,PM执行时间!$A:$E,3,0),AG14="Semi-an",VLOOKUP($O14,PM执行时间!$A:$E,4,0),AG14="Annual",VLOOKUP($O14,PM执行时间!$A:$E,5,0),AG14="","")</f>
        <v/>
      </c>
      <c r="AI14" s="77"/>
      <c r="AJ14" s="77" t="str" cm="1">
        <f t="array" ref="AJ14">_xlfn.IFS(AI14="Monthly",VLOOKUP($O14,PM执行时间!$A:$E,2,0),AI14="Quarterly",VLOOKUP($O14,PM执行时间!$A:$E,3,0),AI14="Semi-an",VLOOKUP($O14,PM执行时间!$A:$E,4,0),AI14="Annual",VLOOKUP($O14,PM执行时间!$A:$E,5,0),AI14="","")</f>
        <v/>
      </c>
      <c r="AK14" s="77"/>
      <c r="AL14" s="77" t="str" cm="1">
        <f t="array" ref="AL14">_xlfn.IFS(AK14="Monthly",VLOOKUP($O14,PM执行时间!$A:$E,2,0),AK14="Quarterly",VLOOKUP($O14,PM执行时间!$A:$E,3,0),AK14="Semi-an",VLOOKUP($O14,PM执行时间!$A:$E,4,0),AK14="Annual",VLOOKUP($O14,PM执行时间!$A:$E,5,0),AK14="","")</f>
        <v/>
      </c>
      <c r="AM14" s="77"/>
      <c r="AN14" s="77" t="str" cm="1">
        <f t="array" ref="AN14">_xlfn.IFS(AM14="Monthly",VLOOKUP($O14,PM执行时间!$A:$E,2,0),AM14="Quarterly",VLOOKUP($O14,PM执行时间!$A:$E,3,0),AM14="Semi-an",VLOOKUP($O14,PM执行时间!$A:$E,4,0),AM14="Annual",VLOOKUP($O14,PM执行时间!$A:$E,5,0),AM14="","")</f>
        <v/>
      </c>
      <c r="AO14" s="93">
        <v>44713</v>
      </c>
      <c r="AP14" s="88"/>
    </row>
    <row r="15" spans="1:42" ht="24.75" hidden="1" customHeight="1" x14ac:dyDescent="0.2">
      <c r="A15" s="1">
        <v>13</v>
      </c>
      <c r="B15" s="1">
        <f>SUBTOTAL(3,G$3:G15)+0</f>
        <v>0</v>
      </c>
      <c r="C15" s="1"/>
      <c r="D15" s="2">
        <v>198</v>
      </c>
      <c r="E15" s="85" t="s">
        <v>548</v>
      </c>
      <c r="F15" s="85" t="s">
        <v>549</v>
      </c>
      <c r="G15" s="85" t="s">
        <v>550</v>
      </c>
      <c r="H15" s="35">
        <v>25026</v>
      </c>
      <c r="I15" s="24">
        <v>38534</v>
      </c>
      <c r="J15" s="79" t="s">
        <v>1075</v>
      </c>
      <c r="K15" s="92" t="s">
        <v>511</v>
      </c>
      <c r="L15" s="79" t="s">
        <v>513</v>
      </c>
      <c r="M15" s="24" t="s">
        <v>512</v>
      </c>
      <c r="N15" s="79" t="s">
        <v>514</v>
      </c>
      <c r="O15" s="77" t="s">
        <v>551</v>
      </c>
      <c r="P15" s="77" t="s">
        <v>517</v>
      </c>
      <c r="Q15" s="77"/>
      <c r="R15" s="77" t="str" cm="1">
        <f t="array" ref="R15">_xlfn.IFS(Q15="Monthly",VLOOKUP($O15,PM执行时间!$A:$E,2,0),Q15="Quarterly",VLOOKUP($O15,PM执行时间!$A:$E,3,0),Q15="Semi-an",VLOOKUP($O15,PM执行时间!$A:$E,4,0),Q15="Annual",VLOOKUP($O15,PM执行时间!$A:$E,5,0),Q15="","")</f>
        <v/>
      </c>
      <c r="S15" s="77"/>
      <c r="T15" s="77" t="str" cm="1">
        <f t="array" ref="T15">_xlfn.IFS(S15="Monthly",VLOOKUP($O15,PM执行时间!$A:$E,2,0),S15="Quarterly",VLOOKUP($O15,PM执行时间!$A:$E,3,0),S15="Semi-an",VLOOKUP($O15,PM执行时间!$A:$E,4,0),S15="Annual",VLOOKUP($O15,PM执行时间!$A:$E,5,0),S15="","")</f>
        <v/>
      </c>
      <c r="U15" s="77"/>
      <c r="V15" s="77" t="str" cm="1">
        <f t="array" ref="V15">_xlfn.IFS(U15="Monthly",VLOOKUP($O15,PM执行时间!$A:$E,2,0),U15="Quarterly",VLOOKUP($O15,PM执行时间!$A:$E,3,0),U15="Semi-an",VLOOKUP($O15,PM执行时间!$A:$E,4,0),U15="Annual",VLOOKUP($O15,PM执行时间!$A:$E,5,0),U15="","")</f>
        <v/>
      </c>
      <c r="W15" s="77"/>
      <c r="X15" s="77" t="str" cm="1">
        <f t="array" ref="X15">_xlfn.IFS(W15="Monthly",VLOOKUP($O15,PM执行时间!$A:$E,2,0),W15="Quarterly",VLOOKUP($O15,PM执行时间!$A:$E,3,0),W15="Semi-an",VLOOKUP($O15,PM执行时间!$A:$E,4,0),W15="Annual",VLOOKUP($O15,PM执行时间!$A:$E,5,0),W15="","")</f>
        <v/>
      </c>
      <c r="Y15" s="77"/>
      <c r="Z15" s="77" t="str" cm="1">
        <f t="array" ref="Z15">_xlfn.IFS(Y15="Monthly",VLOOKUP($O15,PM执行时间!$A:$E,2,0),Y15="Quarterly",VLOOKUP($O15,PM执行时间!$A:$E,3,0),Y15="Semi-an",VLOOKUP($O15,PM执行时间!$A:$E,4,0),Y15="Annual",VLOOKUP($O15,PM执行时间!$A:$E,5,0),Y15="","")</f>
        <v/>
      </c>
      <c r="AA15" s="77"/>
      <c r="AB15" s="77" t="str" cm="1">
        <f t="array" ref="AB15">_xlfn.IFS(AA15="Monthly",VLOOKUP($O15,PM执行时间!$A:$E,2,0),AA15="Quarterly",VLOOKUP($O15,PM执行时间!$A:$E,3,0),AA15="Semi-an",VLOOKUP($O15,PM执行时间!$A:$E,4,0),AA15="Annual",VLOOKUP($O15,PM执行时间!$A:$E,5,0),AA15="","")</f>
        <v/>
      </c>
      <c r="AC15" s="77"/>
      <c r="AD15" s="77" t="str" cm="1">
        <f t="array" ref="AD15">_xlfn.IFS(AC15="Monthly",VLOOKUP($O15,PM执行时间!$A:$E,2,0),AC15="Quarterly",VLOOKUP($O15,PM执行时间!$A:$E,3,0),AC15="Semi-an",VLOOKUP($O15,PM执行时间!$A:$E,4,0),AC15="Annual",VLOOKUP($O15,PM执行时间!$A:$E,5,0),AC15="","")</f>
        <v/>
      </c>
      <c r="AE15" s="77"/>
      <c r="AF15" s="77" t="str" cm="1">
        <f t="array" ref="AF15">_xlfn.IFS(AE15="Monthly",VLOOKUP($O15,PM执行时间!$A:$E,2,0),AE15="Quarterly",VLOOKUP($O15,PM执行时间!$A:$E,3,0),AE15="Semi-an",VLOOKUP($O15,PM执行时间!$A:$E,4,0),AE15="Annual",VLOOKUP($O15,PM执行时间!$A:$E,5,0),AE15="","")</f>
        <v/>
      </c>
      <c r="AG15" s="94" t="s">
        <v>33</v>
      </c>
      <c r="AH15" s="77" cm="1">
        <f t="array" ref="AH15">_xlfn.IFS(AG15="Monthly",VLOOKUP($O15,PM执行时间!$A:$E,2,0),AG15="Quarterly",VLOOKUP($O15,PM执行时间!$A:$E,3,0),AG15="Semi-an",VLOOKUP($O15,PM执行时间!$A:$E,4,0),AG15="Annual",VLOOKUP($O15,PM执行时间!$A:$E,5,0),AG15="","")</f>
        <v>1</v>
      </c>
      <c r="AI15" s="77"/>
      <c r="AJ15" s="77" t="str" cm="1">
        <f t="array" ref="AJ15">_xlfn.IFS(AI15="Monthly",VLOOKUP($O15,PM执行时间!$A:$E,2,0),AI15="Quarterly",VLOOKUP($O15,PM执行时间!$A:$E,3,0),AI15="Semi-an",VLOOKUP($O15,PM执行时间!$A:$E,4,0),AI15="Annual",VLOOKUP($O15,PM执行时间!$A:$E,5,0),AI15="","")</f>
        <v/>
      </c>
      <c r="AK15" s="77"/>
      <c r="AL15" s="77" t="str" cm="1">
        <f t="array" ref="AL15">_xlfn.IFS(AK15="Monthly",VLOOKUP($O15,PM执行时间!$A:$E,2,0),AK15="Quarterly",VLOOKUP($O15,PM执行时间!$A:$E,3,0),AK15="Semi-an",VLOOKUP($O15,PM执行时间!$A:$E,4,0),AK15="Annual",VLOOKUP($O15,PM执行时间!$A:$E,5,0),AK15="","")</f>
        <v/>
      </c>
      <c r="AM15" s="77"/>
      <c r="AN15" s="77" t="str" cm="1">
        <f t="array" ref="AN15">_xlfn.IFS(AM15="Monthly",VLOOKUP($O15,PM执行时间!$A:$E,2,0),AM15="Quarterly",VLOOKUP($O15,PM执行时间!$A:$E,3,0),AM15="Semi-an",VLOOKUP($O15,PM执行时间!$A:$E,4,0),AM15="Annual",VLOOKUP($O15,PM执行时间!$A:$E,5,0),AM15="","")</f>
        <v/>
      </c>
      <c r="AO15" s="93">
        <v>44805</v>
      </c>
      <c r="AP15" s="88"/>
    </row>
    <row r="16" spans="1:42" ht="24.75" hidden="1" customHeight="1" x14ac:dyDescent="0.2">
      <c r="A16" s="1">
        <v>14</v>
      </c>
      <c r="B16" s="1">
        <f>SUBTOTAL(3,G$3:G16)+0</f>
        <v>0</v>
      </c>
      <c r="C16" s="1"/>
      <c r="D16" s="2">
        <v>199</v>
      </c>
      <c r="E16" s="85" t="s">
        <v>548</v>
      </c>
      <c r="F16" s="85" t="s">
        <v>549</v>
      </c>
      <c r="G16" s="85" t="s">
        <v>550</v>
      </c>
      <c r="H16" s="35">
        <v>35008</v>
      </c>
      <c r="I16" s="24">
        <v>38534</v>
      </c>
      <c r="J16" s="79" t="s">
        <v>1075</v>
      </c>
      <c r="K16" s="92" t="s">
        <v>511</v>
      </c>
      <c r="L16" s="79" t="s">
        <v>513</v>
      </c>
      <c r="M16" s="24" t="s">
        <v>512</v>
      </c>
      <c r="N16" s="79" t="s">
        <v>514</v>
      </c>
      <c r="O16" s="77" t="s">
        <v>551</v>
      </c>
      <c r="P16" s="77" t="s">
        <v>517</v>
      </c>
      <c r="Q16" s="77"/>
      <c r="R16" s="77" t="str" cm="1">
        <f t="array" ref="R16">_xlfn.IFS(Q16="Monthly",VLOOKUP($O16,PM执行时间!$A:$E,2,0),Q16="Quarterly",VLOOKUP($O16,PM执行时间!$A:$E,3,0),Q16="Semi-an",VLOOKUP($O16,PM执行时间!$A:$E,4,0),Q16="Annual",VLOOKUP($O16,PM执行时间!$A:$E,5,0),Q16="","")</f>
        <v/>
      </c>
      <c r="S16" s="77"/>
      <c r="T16" s="77" t="str" cm="1">
        <f t="array" ref="T16">_xlfn.IFS(S16="Monthly",VLOOKUP($O16,PM执行时间!$A:$E,2,0),S16="Quarterly",VLOOKUP($O16,PM执行时间!$A:$E,3,0),S16="Semi-an",VLOOKUP($O16,PM执行时间!$A:$E,4,0),S16="Annual",VLOOKUP($O16,PM执行时间!$A:$E,5,0),S16="","")</f>
        <v/>
      </c>
      <c r="U16" s="77"/>
      <c r="V16" s="77" t="str" cm="1">
        <f t="array" ref="V16">_xlfn.IFS(U16="Monthly",VLOOKUP($O16,PM执行时间!$A:$E,2,0),U16="Quarterly",VLOOKUP($O16,PM执行时间!$A:$E,3,0),U16="Semi-an",VLOOKUP($O16,PM执行时间!$A:$E,4,0),U16="Annual",VLOOKUP($O16,PM执行时间!$A:$E,5,0),U16="","")</f>
        <v/>
      </c>
      <c r="W16" s="77"/>
      <c r="X16" s="77" t="str" cm="1">
        <f t="array" ref="X16">_xlfn.IFS(W16="Monthly",VLOOKUP($O16,PM执行时间!$A:$E,2,0),W16="Quarterly",VLOOKUP($O16,PM执行时间!$A:$E,3,0),W16="Semi-an",VLOOKUP($O16,PM执行时间!$A:$E,4,0),W16="Annual",VLOOKUP($O16,PM执行时间!$A:$E,5,0),W16="","")</f>
        <v/>
      </c>
      <c r="Y16" s="77"/>
      <c r="Z16" s="77" t="str" cm="1">
        <f t="array" ref="Z16">_xlfn.IFS(Y16="Monthly",VLOOKUP($O16,PM执行时间!$A:$E,2,0),Y16="Quarterly",VLOOKUP($O16,PM执行时间!$A:$E,3,0),Y16="Semi-an",VLOOKUP($O16,PM执行时间!$A:$E,4,0),Y16="Annual",VLOOKUP($O16,PM执行时间!$A:$E,5,0),Y16="","")</f>
        <v/>
      </c>
      <c r="AA16" s="77"/>
      <c r="AB16" s="77" t="str" cm="1">
        <f t="array" ref="AB16">_xlfn.IFS(AA16="Monthly",VLOOKUP($O16,PM执行时间!$A:$E,2,0),AA16="Quarterly",VLOOKUP($O16,PM执行时间!$A:$E,3,0),AA16="Semi-an",VLOOKUP($O16,PM执行时间!$A:$E,4,0),AA16="Annual",VLOOKUP($O16,PM执行时间!$A:$E,5,0),AA16="","")</f>
        <v/>
      </c>
      <c r="AC16" s="77"/>
      <c r="AD16" s="77" t="str" cm="1">
        <f t="array" ref="AD16">_xlfn.IFS(AC16="Monthly",VLOOKUP($O16,PM执行时间!$A:$E,2,0),AC16="Quarterly",VLOOKUP($O16,PM执行时间!$A:$E,3,0),AC16="Semi-an",VLOOKUP($O16,PM执行时间!$A:$E,4,0),AC16="Annual",VLOOKUP($O16,PM执行时间!$A:$E,5,0),AC16="","")</f>
        <v/>
      </c>
      <c r="AE16" s="77"/>
      <c r="AF16" s="77" t="str" cm="1">
        <f t="array" ref="AF16">_xlfn.IFS(AE16="Monthly",VLOOKUP($O16,PM执行时间!$A:$E,2,0),AE16="Quarterly",VLOOKUP($O16,PM执行时间!$A:$E,3,0),AE16="Semi-an",VLOOKUP($O16,PM执行时间!$A:$E,4,0),AE16="Annual",VLOOKUP($O16,PM执行时间!$A:$E,5,0),AE16="","")</f>
        <v/>
      </c>
      <c r="AG16" s="94" t="s">
        <v>33</v>
      </c>
      <c r="AH16" s="77" cm="1">
        <f t="array" ref="AH16">_xlfn.IFS(AG16="Monthly",VLOOKUP($O16,PM执行时间!$A:$E,2,0),AG16="Quarterly",VLOOKUP($O16,PM执行时间!$A:$E,3,0),AG16="Semi-an",VLOOKUP($O16,PM执行时间!$A:$E,4,0),AG16="Annual",VLOOKUP($O16,PM执行时间!$A:$E,5,0),AG16="","")</f>
        <v>1</v>
      </c>
      <c r="AI16" s="77"/>
      <c r="AJ16" s="77" t="str" cm="1">
        <f t="array" ref="AJ16">_xlfn.IFS(AI16="Monthly",VLOOKUP($O16,PM执行时间!$A:$E,2,0),AI16="Quarterly",VLOOKUP($O16,PM执行时间!$A:$E,3,0),AI16="Semi-an",VLOOKUP($O16,PM执行时间!$A:$E,4,0),AI16="Annual",VLOOKUP($O16,PM执行时间!$A:$E,5,0),AI16="","")</f>
        <v/>
      </c>
      <c r="AK16" s="77"/>
      <c r="AL16" s="77" t="str" cm="1">
        <f t="array" ref="AL16">_xlfn.IFS(AK16="Monthly",VLOOKUP($O16,PM执行时间!$A:$E,2,0),AK16="Quarterly",VLOOKUP($O16,PM执行时间!$A:$E,3,0),AK16="Semi-an",VLOOKUP($O16,PM执行时间!$A:$E,4,0),AK16="Annual",VLOOKUP($O16,PM执行时间!$A:$E,5,0),AK16="","")</f>
        <v/>
      </c>
      <c r="AM16" s="77"/>
      <c r="AN16" s="77" t="str" cm="1">
        <f t="array" ref="AN16">_xlfn.IFS(AM16="Monthly",VLOOKUP($O16,PM执行时间!$A:$E,2,0),AM16="Quarterly",VLOOKUP($O16,PM执行时间!$A:$E,3,0),AM16="Semi-an",VLOOKUP($O16,PM执行时间!$A:$E,4,0),AM16="Annual",VLOOKUP($O16,PM执行时间!$A:$E,5,0),AM16="","")</f>
        <v/>
      </c>
      <c r="AO16" s="93">
        <v>44805</v>
      </c>
      <c r="AP16" s="88"/>
    </row>
    <row r="17" spans="1:42" ht="24.75" hidden="1" customHeight="1" x14ac:dyDescent="0.2">
      <c r="A17" s="1">
        <v>15</v>
      </c>
      <c r="B17" s="1">
        <f>SUBTOTAL(3,G$3:G17)+0</f>
        <v>0</v>
      </c>
      <c r="C17" s="1"/>
      <c r="D17" s="2">
        <v>200</v>
      </c>
      <c r="E17" s="85" t="s">
        <v>552</v>
      </c>
      <c r="F17" s="85" t="s">
        <v>553</v>
      </c>
      <c r="G17" s="85" t="s">
        <v>1109</v>
      </c>
      <c r="H17" s="35">
        <v>505003</v>
      </c>
      <c r="I17" s="24">
        <v>38534</v>
      </c>
      <c r="J17" s="79" t="s">
        <v>1075</v>
      </c>
      <c r="K17" s="92" t="s">
        <v>511</v>
      </c>
      <c r="L17" s="79" t="s">
        <v>525</v>
      </c>
      <c r="M17" s="24" t="s">
        <v>512</v>
      </c>
      <c r="N17" s="79" t="s">
        <v>526</v>
      </c>
      <c r="O17" s="77" t="e">
        <v>#N/A</v>
      </c>
      <c r="P17" s="77"/>
      <c r="Q17" s="77"/>
      <c r="R17" s="77" t="str" cm="1">
        <f t="array" ref="R17">_xlfn.IFS(Q17="Monthly",VLOOKUP($O17,PM执行时间!$A:$E,2,0),Q17="Quarterly",VLOOKUP($O17,PM执行时间!$A:$E,3,0),Q17="Semi-an",VLOOKUP($O17,PM执行时间!$A:$E,4,0),Q17="Annual",VLOOKUP($O17,PM执行时间!$A:$E,5,0),Q17="","")</f>
        <v/>
      </c>
      <c r="S17" s="77"/>
      <c r="T17" s="77" t="str" cm="1">
        <f t="array" ref="T17">_xlfn.IFS(S17="Monthly",VLOOKUP($O17,PM执行时间!$A:$E,2,0),S17="Quarterly",VLOOKUP($O17,PM执行时间!$A:$E,3,0),S17="Semi-an",VLOOKUP($O17,PM执行时间!$A:$E,4,0),S17="Annual",VLOOKUP($O17,PM执行时间!$A:$E,5,0),S17="","")</f>
        <v/>
      </c>
      <c r="U17" s="77"/>
      <c r="V17" s="77" t="str" cm="1">
        <f t="array" ref="V17">_xlfn.IFS(U17="Monthly",VLOOKUP($O17,PM执行时间!$A:$E,2,0),U17="Quarterly",VLOOKUP($O17,PM执行时间!$A:$E,3,0),U17="Semi-an",VLOOKUP($O17,PM执行时间!$A:$E,4,0),U17="Annual",VLOOKUP($O17,PM执行时间!$A:$E,5,0),U17="","")</f>
        <v/>
      </c>
      <c r="W17" s="77"/>
      <c r="X17" s="77" t="str" cm="1">
        <f t="array" ref="X17">_xlfn.IFS(W17="Monthly",VLOOKUP($O17,PM执行时间!$A:$E,2,0),W17="Quarterly",VLOOKUP($O17,PM执行时间!$A:$E,3,0),W17="Semi-an",VLOOKUP($O17,PM执行时间!$A:$E,4,0),W17="Annual",VLOOKUP($O17,PM执行时间!$A:$E,5,0),W17="","")</f>
        <v/>
      </c>
      <c r="Y17" s="77"/>
      <c r="Z17" s="77" t="str" cm="1">
        <f t="array" ref="Z17">_xlfn.IFS(Y17="Monthly",VLOOKUP($O17,PM执行时间!$A:$E,2,0),Y17="Quarterly",VLOOKUP($O17,PM执行时间!$A:$E,3,0),Y17="Semi-an",VLOOKUP($O17,PM执行时间!$A:$E,4,0),Y17="Annual",VLOOKUP($O17,PM执行时间!$A:$E,5,0),Y17="","")</f>
        <v/>
      </c>
      <c r="AA17" s="77"/>
      <c r="AB17" s="77" t="str" cm="1">
        <f t="array" ref="AB17">_xlfn.IFS(AA17="Monthly",VLOOKUP($O17,PM执行时间!$A:$E,2,0),AA17="Quarterly",VLOOKUP($O17,PM执行时间!$A:$E,3,0),AA17="Semi-an",VLOOKUP($O17,PM执行时间!$A:$E,4,0),AA17="Annual",VLOOKUP($O17,PM执行时间!$A:$E,5,0),AA17="","")</f>
        <v/>
      </c>
      <c r="AC17" s="77"/>
      <c r="AD17" s="77" t="str" cm="1">
        <f t="array" ref="AD17">_xlfn.IFS(AC17="Monthly",VLOOKUP($O17,PM执行时间!$A:$E,2,0),AC17="Quarterly",VLOOKUP($O17,PM执行时间!$A:$E,3,0),AC17="Semi-an",VLOOKUP($O17,PM执行时间!$A:$E,4,0),AC17="Annual",VLOOKUP($O17,PM执行时间!$A:$E,5,0),AC17="","")</f>
        <v/>
      </c>
      <c r="AE17" s="77"/>
      <c r="AF17" s="77" t="str" cm="1">
        <f t="array" ref="AF17">_xlfn.IFS(AE17="Monthly",VLOOKUP($O17,PM执行时间!$A:$E,2,0),AE17="Quarterly",VLOOKUP($O17,PM执行时间!$A:$E,3,0),AE17="Semi-an",VLOOKUP($O17,PM执行时间!$A:$E,4,0),AE17="Annual",VLOOKUP($O17,PM执行时间!$A:$E,5,0),AE17="","")</f>
        <v/>
      </c>
      <c r="AG17" s="77"/>
      <c r="AH17" s="77" t="str" cm="1">
        <f t="array" ref="AH17">_xlfn.IFS(AG17="Monthly",VLOOKUP($O17,PM执行时间!$A:$E,2,0),AG17="Quarterly",VLOOKUP($O17,PM执行时间!$A:$E,3,0),AG17="Semi-an",VLOOKUP($O17,PM执行时间!$A:$E,4,0),AG17="Annual",VLOOKUP($O17,PM执行时间!$A:$E,5,0),AG17="","")</f>
        <v/>
      </c>
      <c r="AI17" s="77"/>
      <c r="AJ17" s="77" t="str" cm="1">
        <f t="array" ref="AJ17">_xlfn.IFS(AI17="Monthly",VLOOKUP($O17,PM执行时间!$A:$E,2,0),AI17="Quarterly",VLOOKUP($O17,PM执行时间!$A:$E,3,0),AI17="Semi-an",VLOOKUP($O17,PM执行时间!$A:$E,4,0),AI17="Annual",VLOOKUP($O17,PM执行时间!$A:$E,5,0),AI17="","")</f>
        <v/>
      </c>
      <c r="AK17" s="77"/>
      <c r="AL17" s="77" t="str" cm="1">
        <f t="array" ref="AL17">_xlfn.IFS(AK17="Monthly",VLOOKUP($O17,PM执行时间!$A:$E,2,0),AK17="Quarterly",VLOOKUP($O17,PM执行时间!$A:$E,3,0),AK17="Semi-an",VLOOKUP($O17,PM执行时间!$A:$E,4,0),AK17="Annual",VLOOKUP($O17,PM执行时间!$A:$E,5,0),AK17="","")</f>
        <v/>
      </c>
      <c r="AM17" s="77"/>
      <c r="AN17" s="77" t="str" cm="1">
        <f t="array" ref="AN17">_xlfn.IFS(AM17="Monthly",VLOOKUP($O17,PM执行时间!$A:$E,2,0),AM17="Quarterly",VLOOKUP($O17,PM执行时间!$A:$E,3,0),AM17="Semi-an",VLOOKUP($O17,PM执行时间!$A:$E,4,0),AM17="Annual",VLOOKUP($O17,PM执行时间!$A:$E,5,0),AM17="","")</f>
        <v/>
      </c>
      <c r="AO17" s="93"/>
      <c r="AP17" s="88"/>
    </row>
    <row r="18" spans="1:42" ht="24.75" hidden="1" customHeight="1" x14ac:dyDescent="0.2">
      <c r="A18" s="1">
        <v>16</v>
      </c>
      <c r="B18" s="1">
        <f>SUBTOTAL(3,G$3:G18)+0</f>
        <v>0</v>
      </c>
      <c r="C18" s="1"/>
      <c r="D18" s="11">
        <v>205</v>
      </c>
      <c r="E18" s="107" t="s">
        <v>105</v>
      </c>
      <c r="F18" s="107" t="s">
        <v>554</v>
      </c>
      <c r="G18" s="107" t="s">
        <v>1102</v>
      </c>
      <c r="H18" s="104">
        <v>55</v>
      </c>
      <c r="I18" s="74">
        <v>38534</v>
      </c>
      <c r="J18" s="84" t="s">
        <v>1075</v>
      </c>
      <c r="K18" s="106" t="s">
        <v>1282</v>
      </c>
      <c r="L18" s="84" t="s">
        <v>513</v>
      </c>
      <c r="M18" s="74">
        <v>38534</v>
      </c>
      <c r="N18" s="84" t="s">
        <v>514</v>
      </c>
      <c r="O18" s="77" t="s">
        <v>521</v>
      </c>
      <c r="P18" s="77" t="s">
        <v>517</v>
      </c>
      <c r="Q18" s="77"/>
      <c r="R18" s="77" t="str" cm="1">
        <f t="array" ref="R18">_xlfn.IFS(Q18="Monthly",VLOOKUP($O18,PM执行时间!$A:$E,2,0),Q18="Quarterly",VLOOKUP($O18,PM执行时间!$A:$E,3,0),Q18="Semi-an",VLOOKUP($O18,PM执行时间!$A:$E,4,0),Q18="Annual",VLOOKUP($O18,PM执行时间!$A:$E,5,0),Q18="","")</f>
        <v/>
      </c>
      <c r="S18" s="77"/>
      <c r="T18" s="77" t="str" cm="1">
        <f t="array" ref="T18">_xlfn.IFS(S18="Monthly",VLOOKUP($O18,PM执行时间!$A:$E,2,0),S18="Quarterly",VLOOKUP($O18,PM执行时间!$A:$E,3,0),S18="Semi-an",VLOOKUP($O18,PM执行时间!$A:$E,4,0),S18="Annual",VLOOKUP($O18,PM执行时间!$A:$E,5,0),S18="","")</f>
        <v/>
      </c>
      <c r="U18" s="77"/>
      <c r="V18" s="77" t="str" cm="1">
        <f t="array" ref="V18">_xlfn.IFS(U18="Monthly",VLOOKUP($O18,PM执行时间!$A:$E,2,0),U18="Quarterly",VLOOKUP($O18,PM执行时间!$A:$E,3,0),U18="Semi-an",VLOOKUP($O18,PM执行时间!$A:$E,4,0),U18="Annual",VLOOKUP($O18,PM执行时间!$A:$E,5,0),U18="","")</f>
        <v/>
      </c>
      <c r="W18" s="77"/>
      <c r="X18" s="77" t="str" cm="1">
        <f t="array" ref="X18">_xlfn.IFS(W18="Monthly",VLOOKUP($O18,PM执行时间!$A:$E,2,0),W18="Quarterly",VLOOKUP($O18,PM执行时间!$A:$E,3,0),W18="Semi-an",VLOOKUP($O18,PM执行时间!$A:$E,4,0),W18="Annual",VLOOKUP($O18,PM执行时间!$A:$E,5,0),W18="","")</f>
        <v/>
      </c>
      <c r="Y18" s="77"/>
      <c r="Z18" s="77" t="str" cm="1">
        <f t="array" ref="Z18">_xlfn.IFS(Y18="Monthly",VLOOKUP($O18,PM执行时间!$A:$E,2,0),Y18="Quarterly",VLOOKUP($O18,PM执行时间!$A:$E,3,0),Y18="Semi-an",VLOOKUP($O18,PM执行时间!$A:$E,4,0),Y18="Annual",VLOOKUP($O18,PM执行时间!$A:$E,5,0),Y18="","")</f>
        <v/>
      </c>
      <c r="AA18" s="77"/>
      <c r="AB18" s="77" t="str" cm="1">
        <f t="array" ref="AB18">_xlfn.IFS(AA18="Monthly",VLOOKUP($O18,PM执行时间!$A:$E,2,0),AA18="Quarterly",VLOOKUP($O18,PM执行时间!$A:$E,3,0),AA18="Semi-an",VLOOKUP($O18,PM执行时间!$A:$E,4,0),AA18="Annual",VLOOKUP($O18,PM执行时间!$A:$E,5,0),AA18="","")</f>
        <v/>
      </c>
      <c r="AC18" s="77"/>
      <c r="AD18" s="77" t="str" cm="1">
        <f t="array" ref="AD18">_xlfn.IFS(AC18="Monthly",VLOOKUP($O18,PM执行时间!$A:$E,2,0),AC18="Quarterly",VLOOKUP($O18,PM执行时间!$A:$E,3,0),AC18="Semi-an",VLOOKUP($O18,PM执行时间!$A:$E,4,0),AC18="Annual",VLOOKUP($O18,PM执行时间!$A:$E,5,0),AC18="","")</f>
        <v/>
      </c>
      <c r="AE18" s="77"/>
      <c r="AF18" s="77" t="str" cm="1">
        <f t="array" ref="AF18">_xlfn.IFS(AE18="Monthly",VLOOKUP($O18,PM执行时间!$A:$E,2,0),AE18="Quarterly",VLOOKUP($O18,PM执行时间!$A:$E,3,0),AE18="Semi-an",VLOOKUP($O18,PM执行时间!$A:$E,4,0),AE18="Annual",VLOOKUP($O18,PM执行时间!$A:$E,5,0),AE18="","")</f>
        <v/>
      </c>
      <c r="AG18" s="77"/>
      <c r="AH18" s="77" t="str" cm="1">
        <f t="array" ref="AH18">_xlfn.IFS(AG18="Monthly",VLOOKUP($O18,PM执行时间!$A:$E,2,0),AG18="Quarterly",VLOOKUP($O18,PM执行时间!$A:$E,3,0),AG18="Semi-an",VLOOKUP($O18,PM执行时间!$A:$E,4,0),AG18="Annual",VLOOKUP($O18,PM执行时间!$A:$E,5,0),AG18="","")</f>
        <v/>
      </c>
      <c r="AI18" s="94" t="s">
        <v>33</v>
      </c>
      <c r="AJ18" s="77" cm="1">
        <f t="array" ref="AJ18">_xlfn.IFS(AI18="Monthly",VLOOKUP($O18,PM执行时间!$A:$E,2,0),AI18="Quarterly",VLOOKUP($O18,PM执行时间!$A:$E,3,0),AI18="Semi-an",VLOOKUP($O18,PM执行时间!$A:$E,4,0),AI18="Annual",VLOOKUP($O18,PM执行时间!$A:$E,5,0),AI18="","")</f>
        <v>1</v>
      </c>
      <c r="AK18" s="77"/>
      <c r="AL18" s="77" t="str" cm="1">
        <f t="array" ref="AL18">_xlfn.IFS(AK18="Monthly",VLOOKUP($O18,PM执行时间!$A:$E,2,0),AK18="Quarterly",VLOOKUP($O18,PM执行时间!$A:$E,3,0),AK18="Semi-an",VLOOKUP($O18,PM执行时间!$A:$E,4,0),AK18="Annual",VLOOKUP($O18,PM执行时间!$A:$E,5,0),AK18="","")</f>
        <v/>
      </c>
      <c r="AM18" s="77"/>
      <c r="AN18" s="77" t="str" cm="1">
        <f t="array" ref="AN18">_xlfn.IFS(AM18="Monthly",VLOOKUP($O18,PM执行时间!$A:$E,2,0),AM18="Quarterly",VLOOKUP($O18,PM执行时间!$A:$E,3,0),AM18="Semi-an",VLOOKUP($O18,PM执行时间!$A:$E,4,0),AM18="Annual",VLOOKUP($O18,PM执行时间!$A:$E,5,0),AM18="","")</f>
        <v/>
      </c>
      <c r="AO18" s="93">
        <v>44835</v>
      </c>
      <c r="AP18" s="88"/>
    </row>
    <row r="19" spans="1:42" ht="24.75" hidden="1" customHeight="1" x14ac:dyDescent="0.2">
      <c r="A19" s="1">
        <v>17</v>
      </c>
      <c r="B19" s="1">
        <f>SUBTOTAL(3,G$3:G19)+0</f>
        <v>0</v>
      </c>
      <c r="C19" s="1"/>
      <c r="D19" s="2">
        <v>218</v>
      </c>
      <c r="E19" s="85" t="s">
        <v>555</v>
      </c>
      <c r="F19" s="85" t="s">
        <v>556</v>
      </c>
      <c r="G19" s="85" t="s">
        <v>557</v>
      </c>
      <c r="H19" s="35" t="s">
        <v>520</v>
      </c>
      <c r="I19" s="24">
        <v>38596</v>
      </c>
      <c r="J19" s="79" t="s">
        <v>1075</v>
      </c>
      <c r="K19" s="92" t="s">
        <v>511</v>
      </c>
      <c r="L19" s="79" t="s">
        <v>525</v>
      </c>
      <c r="M19" s="24" t="s">
        <v>512</v>
      </c>
      <c r="N19" s="79" t="s">
        <v>526</v>
      </c>
      <c r="O19" s="77" t="s">
        <v>293</v>
      </c>
      <c r="P19" s="77" t="s">
        <v>517</v>
      </c>
      <c r="Q19" s="77"/>
      <c r="R19" s="77" t="str" cm="1">
        <f t="array" ref="R19">_xlfn.IFS(Q19="Monthly",VLOOKUP($O19,PM执行时间!$A:$E,2,0),Q19="Quarterly",VLOOKUP($O19,PM执行时间!$A:$E,3,0),Q19="Semi-an",VLOOKUP($O19,PM执行时间!$A:$E,4,0),Q19="Annual",VLOOKUP($O19,PM执行时间!$A:$E,5,0),Q19="","")</f>
        <v/>
      </c>
      <c r="S19" s="77"/>
      <c r="T19" s="77" t="str" cm="1">
        <f t="array" ref="T19">_xlfn.IFS(S19="Monthly",VLOOKUP($O19,PM执行时间!$A:$E,2,0),S19="Quarterly",VLOOKUP($O19,PM执行时间!$A:$E,3,0),S19="Semi-an",VLOOKUP($O19,PM执行时间!$A:$E,4,0),S19="Annual",VLOOKUP($O19,PM执行时间!$A:$E,5,0),S19="","")</f>
        <v/>
      </c>
      <c r="U19" s="77"/>
      <c r="V19" s="77" t="str" cm="1">
        <f t="array" ref="V19">_xlfn.IFS(U19="Monthly",VLOOKUP($O19,PM执行时间!$A:$E,2,0),U19="Quarterly",VLOOKUP($O19,PM执行时间!$A:$E,3,0),U19="Semi-an",VLOOKUP($O19,PM执行时间!$A:$E,4,0),U19="Annual",VLOOKUP($O19,PM执行时间!$A:$E,5,0),U19="","")</f>
        <v/>
      </c>
      <c r="W19" s="77"/>
      <c r="X19" s="77" t="str" cm="1">
        <f t="array" ref="X19">_xlfn.IFS(W19="Monthly",VLOOKUP($O19,PM执行时间!$A:$E,2,0),W19="Quarterly",VLOOKUP($O19,PM执行时间!$A:$E,3,0),W19="Semi-an",VLOOKUP($O19,PM执行时间!$A:$E,4,0),W19="Annual",VLOOKUP($O19,PM执行时间!$A:$E,5,0),W19="","")</f>
        <v/>
      </c>
      <c r="Y19" s="77"/>
      <c r="Z19" s="77" t="str" cm="1">
        <f t="array" ref="Z19">_xlfn.IFS(Y19="Monthly",VLOOKUP($O19,PM执行时间!$A:$E,2,0),Y19="Quarterly",VLOOKUP($O19,PM执行时间!$A:$E,3,0),Y19="Semi-an",VLOOKUP($O19,PM执行时间!$A:$E,4,0),Y19="Annual",VLOOKUP($O19,PM执行时间!$A:$E,5,0),Y19="","")</f>
        <v/>
      </c>
      <c r="AA19" s="94" t="s">
        <v>33</v>
      </c>
      <c r="AB19" s="77" cm="1">
        <f t="array" ref="AB19">_xlfn.IFS(AA19="Monthly",VLOOKUP($O19,PM执行时间!$A:$E,2,0),AA19="Quarterly",VLOOKUP($O19,PM执行时间!$A:$E,3,0),AA19="Semi-an",VLOOKUP($O19,PM执行时间!$A:$E,4,0),AA19="Annual",VLOOKUP($O19,PM执行时间!$A:$E,5,0),AA19="","")</f>
        <v>1</v>
      </c>
      <c r="AC19" s="77"/>
      <c r="AD19" s="77" t="str" cm="1">
        <f t="array" ref="AD19">_xlfn.IFS(AC19="Monthly",VLOOKUP($O19,PM执行时间!$A:$E,2,0),AC19="Quarterly",VLOOKUP($O19,PM执行时间!$A:$E,3,0),AC19="Semi-an",VLOOKUP($O19,PM执行时间!$A:$E,4,0),AC19="Annual",VLOOKUP($O19,PM执行时间!$A:$E,5,0),AC19="","")</f>
        <v/>
      </c>
      <c r="AE19" s="77"/>
      <c r="AF19" s="77" t="str" cm="1">
        <f t="array" ref="AF19">_xlfn.IFS(AE19="Monthly",VLOOKUP($O19,PM执行时间!$A:$E,2,0),AE19="Quarterly",VLOOKUP($O19,PM执行时间!$A:$E,3,0),AE19="Semi-an",VLOOKUP($O19,PM执行时间!$A:$E,4,0),AE19="Annual",VLOOKUP($O19,PM执行时间!$A:$E,5,0),AE19="","")</f>
        <v/>
      </c>
      <c r="AG19" s="77"/>
      <c r="AH19" s="77" t="str" cm="1">
        <f t="array" ref="AH19">_xlfn.IFS(AG19="Monthly",VLOOKUP($O19,PM执行时间!$A:$E,2,0),AG19="Quarterly",VLOOKUP($O19,PM执行时间!$A:$E,3,0),AG19="Semi-an",VLOOKUP($O19,PM执行时间!$A:$E,4,0),AG19="Annual",VLOOKUP($O19,PM执行时间!$A:$E,5,0),AG19="","")</f>
        <v/>
      </c>
      <c r="AI19" s="77"/>
      <c r="AJ19" s="77" t="str" cm="1">
        <f t="array" ref="AJ19">_xlfn.IFS(AI19="Monthly",VLOOKUP($O19,PM执行时间!$A:$E,2,0),AI19="Quarterly",VLOOKUP($O19,PM执行时间!$A:$E,3,0),AI19="Semi-an",VLOOKUP($O19,PM执行时间!$A:$E,4,0),AI19="Annual",VLOOKUP($O19,PM执行时间!$A:$E,5,0),AI19="","")</f>
        <v/>
      </c>
      <c r="AK19" s="77"/>
      <c r="AL19" s="77" t="str" cm="1">
        <f t="array" ref="AL19">_xlfn.IFS(AK19="Monthly",VLOOKUP($O19,PM执行时间!$A:$E,2,0),AK19="Quarterly",VLOOKUP($O19,PM执行时间!$A:$E,3,0),AK19="Semi-an",VLOOKUP($O19,PM执行时间!$A:$E,4,0),AK19="Annual",VLOOKUP($O19,PM执行时间!$A:$E,5,0),AK19="","")</f>
        <v/>
      </c>
      <c r="AM19" s="77"/>
      <c r="AN19" s="77" t="str" cm="1">
        <f t="array" ref="AN19">_xlfn.IFS(AM19="Monthly",VLOOKUP($O19,PM执行时间!$A:$E,2,0),AM19="Quarterly",VLOOKUP($O19,PM执行时间!$A:$E,3,0),AM19="Semi-an",VLOOKUP($O19,PM执行时间!$A:$E,4,0),AM19="Annual",VLOOKUP($O19,PM执行时间!$A:$E,5,0),AM19="","")</f>
        <v/>
      </c>
      <c r="AO19" s="93">
        <v>44713</v>
      </c>
      <c r="AP19" s="88"/>
    </row>
    <row r="20" spans="1:42" ht="24.75" customHeight="1" x14ac:dyDescent="0.2">
      <c r="A20" s="1">
        <v>39</v>
      </c>
      <c r="B20" s="1">
        <f>SUBTOTAL(3,G$3:G20)+0</f>
        <v>1</v>
      </c>
      <c r="C20" s="1"/>
      <c r="D20" s="3">
        <v>311</v>
      </c>
      <c r="E20" s="79" t="s">
        <v>199</v>
      </c>
      <c r="F20" s="77" t="s">
        <v>722</v>
      </c>
      <c r="G20" s="79" t="s">
        <v>723</v>
      </c>
      <c r="H20" s="77">
        <v>70301</v>
      </c>
      <c r="I20" s="24">
        <v>39203</v>
      </c>
      <c r="J20" s="79" t="s">
        <v>1075</v>
      </c>
      <c r="K20" s="92" t="s">
        <v>511</v>
      </c>
      <c r="L20" s="79" t="s">
        <v>513</v>
      </c>
      <c r="M20" s="24">
        <v>39142</v>
      </c>
      <c r="N20" s="79" t="s">
        <v>514</v>
      </c>
      <c r="O20" s="77" t="s">
        <v>1055</v>
      </c>
      <c r="P20" s="77" t="s">
        <v>724</v>
      </c>
      <c r="Q20" s="97" t="s">
        <v>164</v>
      </c>
      <c r="R20" s="77" cm="1">
        <f t="array" ref="R20">_xlfn.IFS(Q20="Monthly",VLOOKUP($O20,PM执行时间!$A:$E,2,0),Q20="Quarterly",VLOOKUP($O20,PM执行时间!$A:$E,3,0),Q20="Semi-an",VLOOKUP($O20,PM执行时间!$A:$E,4,0),Q20="Annual",VLOOKUP($O20,PM执行时间!$A:$E,5,0),Q20="","")</f>
        <v>1</v>
      </c>
      <c r="S20" s="97" t="s">
        <v>164</v>
      </c>
      <c r="T20" s="77" cm="1">
        <f t="array" ref="T20">_xlfn.IFS(S20="Monthly",VLOOKUP($O20,PM执行时间!$A:$E,2,0),S20="Quarterly",VLOOKUP($O20,PM执行时间!$A:$E,3,0),S20="Semi-an",VLOOKUP($O20,PM执行时间!$A:$E,4,0),S20="Annual",VLOOKUP($O20,PM执行时间!$A:$E,5,0),S20="","")</f>
        <v>1</v>
      </c>
      <c r="U20" s="97" t="s">
        <v>164</v>
      </c>
      <c r="V20" s="77" cm="1">
        <f t="array" ref="V20">_xlfn.IFS(U20="Monthly",VLOOKUP($O20,PM执行时间!$A:$E,2,0),U20="Quarterly",VLOOKUP($O20,PM执行时间!$A:$E,3,0),U20="Semi-an",VLOOKUP($O20,PM执行时间!$A:$E,4,0),U20="Annual",VLOOKUP($O20,PM执行时间!$A:$E,5,0),U20="","")</f>
        <v>1</v>
      </c>
      <c r="W20" s="97" t="s">
        <v>164</v>
      </c>
      <c r="X20" s="77" cm="1">
        <f t="array" ref="X20">_xlfn.IFS(W20="Monthly",VLOOKUP($O20,PM执行时间!$A:$E,2,0),W20="Quarterly",VLOOKUP($O20,PM执行时间!$A:$E,3,0),W20="Semi-an",VLOOKUP($O20,PM执行时间!$A:$E,4,0),W20="Annual",VLOOKUP($O20,PM执行时间!$A:$E,5,0),W20="","")</f>
        <v>1</v>
      </c>
      <c r="Y20" s="97" t="s">
        <v>164</v>
      </c>
      <c r="Z20" s="77" cm="1">
        <f t="array" ref="Z20">_xlfn.IFS(Y20="Monthly",VLOOKUP($O20,PM执行时间!$A:$E,2,0),Y20="Quarterly",VLOOKUP($O20,PM执行时间!$A:$E,3,0),Y20="Semi-an",VLOOKUP($O20,PM执行时间!$A:$E,4,0),Y20="Annual",VLOOKUP($O20,PM执行时间!$A:$E,5,0),Y20="","")</f>
        <v>1</v>
      </c>
      <c r="AA20" s="97" t="s">
        <v>164</v>
      </c>
      <c r="AB20" s="77" cm="1">
        <f t="array" ref="AB20">_xlfn.IFS(AA20="Monthly",VLOOKUP($O20,PM执行时间!$A:$E,2,0),AA20="Quarterly",VLOOKUP($O20,PM执行时间!$A:$E,3,0),AA20="Semi-an",VLOOKUP($O20,PM执行时间!$A:$E,4,0),AA20="Annual",VLOOKUP($O20,PM执行时间!$A:$E,5,0),AA20="","")</f>
        <v>1</v>
      </c>
      <c r="AC20" s="97" t="s">
        <v>164</v>
      </c>
      <c r="AD20" s="77" cm="1">
        <f t="array" ref="AD20">_xlfn.IFS(AC20="Monthly",VLOOKUP($O20,PM执行时间!$A:$E,2,0),AC20="Quarterly",VLOOKUP($O20,PM执行时间!$A:$E,3,0),AC20="Semi-an",VLOOKUP($O20,PM执行时间!$A:$E,4,0),AC20="Annual",VLOOKUP($O20,PM执行时间!$A:$E,5,0),AC20="","")</f>
        <v>1</v>
      </c>
      <c r="AE20" s="97" t="s">
        <v>164</v>
      </c>
      <c r="AF20" s="77" cm="1">
        <f t="array" ref="AF20">_xlfn.IFS(AE20="Monthly",VLOOKUP($O20,PM执行时间!$A:$E,2,0),AE20="Quarterly",VLOOKUP($O20,PM执行时间!$A:$E,3,0),AE20="Semi-an",VLOOKUP($O20,PM执行时间!$A:$E,4,0),AE20="Annual",VLOOKUP($O20,PM执行时间!$A:$E,5,0),AE20="","")</f>
        <v>1</v>
      </c>
      <c r="AG20" s="97" t="s">
        <v>164</v>
      </c>
      <c r="AH20" s="77" cm="1">
        <f t="array" ref="AH20">_xlfn.IFS(AG20="Monthly",VLOOKUP($O20,PM执行时间!$A:$E,2,0),AG20="Quarterly",VLOOKUP($O20,PM执行时间!$A:$E,3,0),AG20="Semi-an",VLOOKUP($O20,PM执行时间!$A:$E,4,0),AG20="Annual",VLOOKUP($O20,PM执行时间!$A:$E,5,0),AG20="","")</f>
        <v>1</v>
      </c>
      <c r="AI20" s="97" t="s">
        <v>164</v>
      </c>
      <c r="AJ20" s="77" cm="1">
        <f t="array" ref="AJ20">_xlfn.IFS(AI20="Monthly",VLOOKUP($O20,PM执行时间!$A:$E,2,0),AI20="Quarterly",VLOOKUP($O20,PM执行时间!$A:$E,3,0),AI20="Semi-an",VLOOKUP($O20,PM执行时间!$A:$E,4,0),AI20="Annual",VLOOKUP($O20,PM执行时间!$A:$E,5,0),AI20="","")</f>
        <v>1</v>
      </c>
      <c r="AK20" s="97" t="s">
        <v>164</v>
      </c>
      <c r="AL20" s="77" cm="1">
        <f t="array" ref="AL20">_xlfn.IFS(AK20="Monthly",VLOOKUP($O20,PM执行时间!$A:$E,2,0),AK20="Quarterly",VLOOKUP($O20,PM执行时间!$A:$E,3,0),AK20="Semi-an",VLOOKUP($O20,PM执行时间!$A:$E,4,0),AK20="Annual",VLOOKUP($O20,PM执行时间!$A:$E,5,0),AK20="","")</f>
        <v>1</v>
      </c>
      <c r="AM20" s="97" t="s">
        <v>164</v>
      </c>
      <c r="AN20" s="77" cm="1">
        <f t="array" ref="AN20">_xlfn.IFS(AM20="Monthly",VLOOKUP($O20,PM执行时间!$A:$E,2,0),AM20="Quarterly",VLOOKUP($O20,PM执行时间!$A:$E,3,0),AM20="Semi-an",VLOOKUP($O20,PM执行时间!$A:$E,4,0),AM20="Annual",VLOOKUP($O20,PM执行时间!$A:$E,5,0),AM20="","")</f>
        <v>1</v>
      </c>
      <c r="AO20" s="99">
        <v>44805</v>
      </c>
      <c r="AP20" s="5" t="s">
        <v>1302</v>
      </c>
    </row>
    <row r="21" spans="1:42" ht="24.75" hidden="1" customHeight="1" x14ac:dyDescent="0.2">
      <c r="A21" s="1">
        <v>19</v>
      </c>
      <c r="B21" s="1">
        <f>SUBTOTAL(3,G$3:G21)+0</f>
        <v>1</v>
      </c>
      <c r="C21" s="1"/>
      <c r="D21" s="2">
        <v>234</v>
      </c>
      <c r="E21" s="85" t="s">
        <v>45</v>
      </c>
      <c r="F21" s="85" t="s">
        <v>563</v>
      </c>
      <c r="G21" s="85" t="s">
        <v>61</v>
      </c>
      <c r="H21" s="85" t="s">
        <v>564</v>
      </c>
      <c r="I21" s="160">
        <v>38657</v>
      </c>
      <c r="J21" s="79" t="s">
        <v>1075</v>
      </c>
      <c r="K21" s="92" t="s">
        <v>511</v>
      </c>
      <c r="L21" s="79" t="s">
        <v>561</v>
      </c>
      <c r="M21" s="160">
        <v>2005</v>
      </c>
      <c r="N21" s="79" t="s">
        <v>529</v>
      </c>
      <c r="O21" s="77" t="s">
        <v>1230</v>
      </c>
      <c r="P21" s="77" t="s">
        <v>517</v>
      </c>
      <c r="Q21" s="94" t="s">
        <v>33</v>
      </c>
      <c r="R21" s="77" cm="1">
        <f t="array" ref="R21">_xlfn.IFS(Q21="Monthly",VLOOKUP($O21,PM执行时间!$A:$E,2,0),Q21="Quarterly",VLOOKUP($O21,PM执行时间!$A:$E,3,0),Q21="Semi-an",VLOOKUP($O21,PM执行时间!$A:$E,4,0),Q21="Annual",VLOOKUP($O21,PM执行时间!$A:$E,5,0),Q21="","")</f>
        <v>1</v>
      </c>
      <c r="S21" s="77"/>
      <c r="T21" s="77" t="str" cm="1">
        <f t="array" ref="T21">_xlfn.IFS(S21="Monthly",VLOOKUP($O21,PM执行时间!$A:$E,2,0),S21="Quarterly",VLOOKUP($O21,PM执行时间!$A:$E,3,0),S21="Semi-an",VLOOKUP($O21,PM执行时间!$A:$E,4,0),S21="Annual",VLOOKUP($O21,PM执行时间!$A:$E,5,0),S21="","")</f>
        <v/>
      </c>
      <c r="U21" s="77"/>
      <c r="V21" s="77" t="str" cm="1">
        <f t="array" ref="V21">_xlfn.IFS(U21="Monthly",VLOOKUP($O21,PM执行时间!$A:$E,2,0),U21="Quarterly",VLOOKUP($O21,PM执行时间!$A:$E,3,0),U21="Semi-an",VLOOKUP($O21,PM执行时间!$A:$E,4,0),U21="Annual",VLOOKUP($O21,PM执行时间!$A:$E,5,0),U21="","")</f>
        <v/>
      </c>
      <c r="W21" s="77"/>
      <c r="X21" s="77" t="str" cm="1">
        <f t="array" ref="X21">_xlfn.IFS(W21="Monthly",VLOOKUP($O21,PM执行时间!$A:$E,2,0),W21="Quarterly",VLOOKUP($O21,PM执行时间!$A:$E,3,0),W21="Semi-an",VLOOKUP($O21,PM执行时间!$A:$E,4,0),W21="Annual",VLOOKUP($O21,PM执行时间!$A:$E,5,0),W21="","")</f>
        <v/>
      </c>
      <c r="Y21" s="77"/>
      <c r="Z21" s="77" t="str" cm="1">
        <f t="array" ref="Z21">_xlfn.IFS(Y21="Monthly",VLOOKUP($O21,PM执行时间!$A:$E,2,0),Y21="Quarterly",VLOOKUP($O21,PM执行时间!$A:$E,3,0),Y21="Semi-an",VLOOKUP($O21,PM执行时间!$A:$E,4,0),Y21="Annual",VLOOKUP($O21,PM执行时间!$A:$E,5,0),Y21="","")</f>
        <v/>
      </c>
      <c r="AA21" s="77"/>
      <c r="AB21" s="77" t="str" cm="1">
        <f t="array" ref="AB21">_xlfn.IFS(AA21="Monthly",VLOOKUP($O21,PM执行时间!$A:$E,2,0),AA21="Quarterly",VLOOKUP($O21,PM执行时间!$A:$E,3,0),AA21="Semi-an",VLOOKUP($O21,PM执行时间!$A:$E,4,0),AA21="Annual",VLOOKUP($O21,PM执行时间!$A:$E,5,0),AA21="","")</f>
        <v/>
      </c>
      <c r="AC21" s="77"/>
      <c r="AD21" s="77" t="str" cm="1">
        <f t="array" ref="AD21">_xlfn.IFS(AC21="Monthly",VLOOKUP($O21,PM执行时间!$A:$E,2,0),AC21="Quarterly",VLOOKUP($O21,PM执行时间!$A:$E,3,0),AC21="Semi-an",VLOOKUP($O21,PM执行时间!$A:$E,4,0),AC21="Annual",VLOOKUP($O21,PM执行时间!$A:$E,5,0),AC21="","")</f>
        <v/>
      </c>
      <c r="AE21" s="77"/>
      <c r="AF21" s="77" t="str" cm="1">
        <f t="array" ref="AF21">_xlfn.IFS(AE21="Monthly",VLOOKUP($O21,PM执行时间!$A:$E,2,0),AE21="Quarterly",VLOOKUP($O21,PM执行时间!$A:$E,3,0),AE21="Semi-an",VLOOKUP($O21,PM执行时间!$A:$E,4,0),AE21="Annual",VLOOKUP($O21,PM执行时间!$A:$E,5,0),AE21="","")</f>
        <v/>
      </c>
      <c r="AG21" s="77"/>
      <c r="AH21" s="77" t="str" cm="1">
        <f t="array" ref="AH21">_xlfn.IFS(AG21="Monthly",VLOOKUP($O21,PM执行时间!$A:$E,2,0),AG21="Quarterly",VLOOKUP($O21,PM执行时间!$A:$E,3,0),AG21="Semi-an",VLOOKUP($O21,PM执行时间!$A:$E,4,0),AG21="Annual",VLOOKUP($O21,PM执行时间!$A:$E,5,0),AG21="","")</f>
        <v/>
      </c>
      <c r="AI21" s="77"/>
      <c r="AJ21" s="77" t="str" cm="1">
        <f t="array" ref="AJ21">_xlfn.IFS(AI21="Monthly",VLOOKUP($O21,PM执行时间!$A:$E,2,0),AI21="Quarterly",VLOOKUP($O21,PM执行时间!$A:$E,3,0),AI21="Semi-an",VLOOKUP($O21,PM执行时间!$A:$E,4,0),AI21="Annual",VLOOKUP($O21,PM执行时间!$A:$E,5,0),AI21="","")</f>
        <v/>
      </c>
      <c r="AK21" s="77"/>
      <c r="AL21" s="77" t="str" cm="1">
        <f t="array" ref="AL21">_xlfn.IFS(AK21="Monthly",VLOOKUP($O21,PM执行时间!$A:$E,2,0),AK21="Quarterly",VLOOKUP($O21,PM执行时间!$A:$E,3,0),AK21="Semi-an",VLOOKUP($O21,PM执行时间!$A:$E,4,0),AK21="Annual",VLOOKUP($O21,PM执行时间!$A:$E,5,0),AK21="","")</f>
        <v/>
      </c>
      <c r="AM21" s="77"/>
      <c r="AN21" s="77" t="str" cm="1">
        <f t="array" ref="AN21">_xlfn.IFS(AM21="Monthly",VLOOKUP($O21,PM执行时间!$A:$E,2,0),AM21="Quarterly",VLOOKUP($O21,PM执行时间!$A:$E,3,0),AM21="Semi-an",VLOOKUP($O21,PM执行时间!$A:$E,4,0),AM21="Annual",VLOOKUP($O21,PM执行时间!$A:$E,5,0),AM21="","")</f>
        <v/>
      </c>
      <c r="AO21" s="93">
        <v>44562</v>
      </c>
      <c r="AP21" s="88"/>
    </row>
    <row r="22" spans="1:42" ht="24.75" hidden="1" customHeight="1" x14ac:dyDescent="0.2">
      <c r="A22" s="1">
        <v>20</v>
      </c>
      <c r="B22" s="1">
        <f>SUBTOTAL(3,G$3:G22)+0</f>
        <v>1</v>
      </c>
      <c r="C22" s="1"/>
      <c r="D22" s="2">
        <v>235</v>
      </c>
      <c r="E22" s="85" t="s">
        <v>27</v>
      </c>
      <c r="F22" s="85" t="s">
        <v>34</v>
      </c>
      <c r="G22" s="85" t="s">
        <v>29</v>
      </c>
      <c r="H22" s="154">
        <v>1075</v>
      </c>
      <c r="I22" s="24">
        <v>38687</v>
      </c>
      <c r="J22" s="156" t="s">
        <v>1058</v>
      </c>
      <c r="K22" s="92" t="s">
        <v>511</v>
      </c>
      <c r="L22" s="162" t="s">
        <v>582</v>
      </c>
      <c r="M22" s="24">
        <v>38626</v>
      </c>
      <c r="N22" s="156" t="s">
        <v>529</v>
      </c>
      <c r="O22" s="77" t="s">
        <v>35</v>
      </c>
      <c r="P22" s="77" t="s">
        <v>1106</v>
      </c>
      <c r="Q22" s="98" t="s">
        <v>25</v>
      </c>
      <c r="R22" s="77" cm="1">
        <f t="array" ref="R22">_xlfn.IFS(Q22="Monthly",VLOOKUP($O22,PM执行时间!$A:$E,2,0),Q22="Quarterly",VLOOKUP($O22,PM执行时间!$A:$E,3,0),Q22="Semi-an",VLOOKUP($O22,PM执行时间!$A:$E,4,0),Q22="Annual",VLOOKUP($O22,PM执行时间!$A:$E,5,0),Q22="","")</f>
        <v>1.42</v>
      </c>
      <c r="S22" s="77"/>
      <c r="T22" s="77" t="str" cm="1">
        <f t="array" ref="T22">_xlfn.IFS(S22="Monthly",VLOOKUP($O22,PM执行时间!$A:$E,2,0),S22="Quarterly",VLOOKUP($O22,PM执行时间!$A:$E,3,0),S22="Semi-an",VLOOKUP($O22,PM执行时间!$A:$E,4,0),S22="Annual",VLOOKUP($O22,PM执行时间!$A:$E,5,0),S22="","")</f>
        <v/>
      </c>
      <c r="U22" s="77"/>
      <c r="V22" s="77" t="str" cm="1">
        <f t="array" ref="V22">_xlfn.IFS(U22="Monthly",VLOOKUP($O22,PM执行时间!$A:$E,2,0),U22="Quarterly",VLOOKUP($O22,PM执行时间!$A:$E,3,0),U22="Semi-an",VLOOKUP($O22,PM执行时间!$A:$E,4,0),U22="Annual",VLOOKUP($O22,PM执行时间!$A:$E,5,0),U22="","")</f>
        <v/>
      </c>
      <c r="W22" s="101" t="s">
        <v>24</v>
      </c>
      <c r="X22" s="77" cm="1">
        <f t="array" ref="X22">_xlfn.IFS(W22="Monthly",VLOOKUP($O22,PM执行时间!$A:$E,2,0),W22="Quarterly",VLOOKUP($O22,PM执行时间!$A:$E,3,0),W22="Semi-an",VLOOKUP($O22,PM执行时间!$A:$E,4,0),W22="Annual",VLOOKUP($O22,PM执行时间!$A:$E,5,0),W22="","")</f>
        <v>1</v>
      </c>
      <c r="Y22" s="77"/>
      <c r="Z22" s="77" t="str" cm="1">
        <f t="array" ref="Z22">_xlfn.IFS(Y22="Monthly",VLOOKUP($O22,PM执行时间!$A:$E,2,0),Y22="Quarterly",VLOOKUP($O22,PM执行时间!$A:$E,3,0),Y22="Semi-an",VLOOKUP($O22,PM执行时间!$A:$E,4,0),Y22="Annual",VLOOKUP($O22,PM执行时间!$A:$E,5,0),Y22="","")</f>
        <v/>
      </c>
      <c r="AA22" s="77"/>
      <c r="AB22" s="77" t="str" cm="1">
        <f t="array" ref="AB22">_xlfn.IFS(AA22="Monthly",VLOOKUP($O22,PM执行时间!$A:$E,2,0),AA22="Quarterly",VLOOKUP($O22,PM执行时间!$A:$E,3,0),AA22="Semi-an",VLOOKUP($O22,PM执行时间!$A:$E,4,0),AA22="Annual",VLOOKUP($O22,PM执行时间!$A:$E,5,0),AA22="","")</f>
        <v/>
      </c>
      <c r="AC22" s="94" t="s">
        <v>33</v>
      </c>
      <c r="AD22" s="77" cm="1">
        <f t="array" ref="AD22">_xlfn.IFS(AC22="Monthly",VLOOKUP($O22,PM执行时间!$A:$E,2,0),AC22="Quarterly",VLOOKUP($O22,PM执行时间!$A:$E,3,0),AC22="Semi-an",VLOOKUP($O22,PM执行时间!$A:$E,4,0),AC22="Annual",VLOOKUP($O22,PM执行时间!$A:$E,5,0),AC22="","")</f>
        <v>1.67</v>
      </c>
      <c r="AE22" s="77"/>
      <c r="AF22" s="77" t="str" cm="1">
        <f t="array" ref="AF22">_xlfn.IFS(AE22="Monthly",VLOOKUP($O22,PM执行时间!$A:$E,2,0),AE22="Quarterly",VLOOKUP($O22,PM执行时间!$A:$E,3,0),AE22="Semi-an",VLOOKUP($O22,PM执行时间!$A:$E,4,0),AE22="Annual",VLOOKUP($O22,PM执行时间!$A:$E,5,0),AE22="","")</f>
        <v/>
      </c>
      <c r="AG22" s="77"/>
      <c r="AH22" s="77" t="str" cm="1">
        <f t="array" ref="AH22">_xlfn.IFS(AG22="Monthly",VLOOKUP($O22,PM执行时间!$A:$E,2,0),AG22="Quarterly",VLOOKUP($O22,PM执行时间!$A:$E,3,0),AG22="Semi-an",VLOOKUP($O22,PM执行时间!$A:$E,4,0),AG22="Annual",VLOOKUP($O22,PM执行时间!$A:$E,5,0),AG22="","")</f>
        <v/>
      </c>
      <c r="AI22" s="101" t="s">
        <v>24</v>
      </c>
      <c r="AJ22" s="77" cm="1">
        <f t="array" ref="AJ22">_xlfn.IFS(AI22="Monthly",VLOOKUP($O22,PM执行时间!$A:$E,2,0),AI22="Quarterly",VLOOKUP($O22,PM执行时间!$A:$E,3,0),AI22="Semi-an",VLOOKUP($O22,PM执行时间!$A:$E,4,0),AI22="Annual",VLOOKUP($O22,PM执行时间!$A:$E,5,0),AI22="","")</f>
        <v>1</v>
      </c>
      <c r="AK22" s="77"/>
      <c r="AL22" s="77" t="str" cm="1">
        <f t="array" ref="AL22">_xlfn.IFS(AK22="Monthly",VLOOKUP($O22,PM执行时间!$A:$E,2,0),AK22="Quarterly",VLOOKUP($O22,PM执行时间!$A:$E,3,0),AK22="Semi-an",VLOOKUP($O22,PM执行时间!$A:$E,4,0),AK22="Annual",VLOOKUP($O22,PM执行时间!$A:$E,5,0),AK22="","")</f>
        <v/>
      </c>
      <c r="AM22" s="77"/>
      <c r="AN22" s="77" t="str" cm="1">
        <f t="array" ref="AN22">_xlfn.IFS(AM22="Monthly",VLOOKUP($O22,PM执行时间!$A:$E,2,0),AM22="Quarterly",VLOOKUP($O22,PM执行时间!$A:$E,3,0),AM22="Semi-an",VLOOKUP($O22,PM执行时间!$A:$E,4,0),AM22="Annual",VLOOKUP($O22,PM执行时间!$A:$E,5,0),AM22="","")</f>
        <v/>
      </c>
      <c r="AO22" s="99">
        <v>44743</v>
      </c>
      <c r="AP22" s="88"/>
    </row>
    <row r="23" spans="1:42" ht="24.75" hidden="1" customHeight="1" x14ac:dyDescent="0.2">
      <c r="A23" s="1">
        <v>21</v>
      </c>
      <c r="B23" s="1">
        <f>SUBTOTAL(3,G$3:G23)+0</f>
        <v>1</v>
      </c>
      <c r="C23" s="1"/>
      <c r="D23" s="2">
        <v>242</v>
      </c>
      <c r="E23" s="85" t="s">
        <v>87</v>
      </c>
      <c r="F23" s="85" t="s">
        <v>568</v>
      </c>
      <c r="G23" s="85" t="s">
        <v>569</v>
      </c>
      <c r="H23" s="35" t="s">
        <v>570</v>
      </c>
      <c r="I23" s="138">
        <v>38657</v>
      </c>
      <c r="J23" s="79" t="s">
        <v>1075</v>
      </c>
      <c r="K23" s="92" t="s">
        <v>511</v>
      </c>
      <c r="L23" s="79" t="s">
        <v>525</v>
      </c>
      <c r="M23" s="138" t="s">
        <v>512</v>
      </c>
      <c r="N23" s="79" t="s">
        <v>526</v>
      </c>
      <c r="O23" s="77" t="s">
        <v>571</v>
      </c>
      <c r="P23" s="77" t="s">
        <v>517</v>
      </c>
      <c r="Q23" s="77"/>
      <c r="R23" s="77" t="str" cm="1">
        <f t="array" ref="R23">_xlfn.IFS(Q23="Monthly",VLOOKUP($O23,PM执行时间!$A:$E,2,0),Q23="Quarterly",VLOOKUP($O23,PM执行时间!$A:$E,3,0),Q23="Semi-an",VLOOKUP($O23,PM执行时间!$A:$E,4,0),Q23="Annual",VLOOKUP($O23,PM执行时间!$A:$E,5,0),Q23="","")</f>
        <v/>
      </c>
      <c r="S23" s="77"/>
      <c r="T23" s="77" t="str" cm="1">
        <f t="array" ref="T23">_xlfn.IFS(S23="Monthly",VLOOKUP($O23,PM执行时间!$A:$E,2,0),S23="Quarterly",VLOOKUP($O23,PM执行时间!$A:$E,3,0),S23="Semi-an",VLOOKUP($O23,PM执行时间!$A:$E,4,0),S23="Annual",VLOOKUP($O23,PM执行时间!$A:$E,5,0),S23="","")</f>
        <v/>
      </c>
      <c r="U23" s="77"/>
      <c r="V23" s="77" t="str" cm="1">
        <f t="array" ref="V23">_xlfn.IFS(U23="Monthly",VLOOKUP($O23,PM执行时间!$A:$E,2,0),U23="Quarterly",VLOOKUP($O23,PM执行时间!$A:$E,3,0),U23="Semi-an",VLOOKUP($O23,PM执行时间!$A:$E,4,0),U23="Annual",VLOOKUP($O23,PM执行时间!$A:$E,5,0),U23="","")</f>
        <v/>
      </c>
      <c r="W23" s="94" t="s">
        <v>33</v>
      </c>
      <c r="X23" s="77" cm="1">
        <f t="array" ref="X23">_xlfn.IFS(W23="Monthly",VLOOKUP($O23,PM执行时间!$A:$E,2,0),W23="Quarterly",VLOOKUP($O23,PM执行时间!$A:$E,3,0),W23="Semi-an",VLOOKUP($O23,PM执行时间!$A:$E,4,0),W23="Annual",VLOOKUP($O23,PM执行时间!$A:$E,5,0),W23="","")</f>
        <v>1</v>
      </c>
      <c r="Y23" s="77"/>
      <c r="Z23" s="77" t="str" cm="1">
        <f t="array" ref="Z23">_xlfn.IFS(Y23="Monthly",VLOOKUP($O23,PM执行时间!$A:$E,2,0),Y23="Quarterly",VLOOKUP($O23,PM执行时间!$A:$E,3,0),Y23="Semi-an",VLOOKUP($O23,PM执行时间!$A:$E,4,0),Y23="Annual",VLOOKUP($O23,PM执行时间!$A:$E,5,0),Y23="","")</f>
        <v/>
      </c>
      <c r="AA23" s="77"/>
      <c r="AB23" s="77" t="str" cm="1">
        <f t="array" ref="AB23">_xlfn.IFS(AA23="Monthly",VLOOKUP($O23,PM执行时间!$A:$E,2,0),AA23="Quarterly",VLOOKUP($O23,PM执行时间!$A:$E,3,0),AA23="Semi-an",VLOOKUP($O23,PM执行时间!$A:$E,4,0),AA23="Annual",VLOOKUP($O23,PM执行时间!$A:$E,5,0),AA23="","")</f>
        <v/>
      </c>
      <c r="AC23" s="77"/>
      <c r="AD23" s="77" t="str" cm="1">
        <f t="array" ref="AD23">_xlfn.IFS(AC23="Monthly",VLOOKUP($O23,PM执行时间!$A:$E,2,0),AC23="Quarterly",VLOOKUP($O23,PM执行时间!$A:$E,3,0),AC23="Semi-an",VLOOKUP($O23,PM执行时间!$A:$E,4,0),AC23="Annual",VLOOKUP($O23,PM执行时间!$A:$E,5,0),AC23="","")</f>
        <v/>
      </c>
      <c r="AE23" s="77"/>
      <c r="AF23" s="77" t="str" cm="1">
        <f t="array" ref="AF23">_xlfn.IFS(AE23="Monthly",VLOOKUP($O23,PM执行时间!$A:$E,2,0),AE23="Quarterly",VLOOKUP($O23,PM执行时间!$A:$E,3,0),AE23="Semi-an",VLOOKUP($O23,PM执行时间!$A:$E,4,0),AE23="Annual",VLOOKUP($O23,PM执行时间!$A:$E,5,0),AE23="","")</f>
        <v/>
      </c>
      <c r="AG23" s="77"/>
      <c r="AH23" s="77" t="str" cm="1">
        <f t="array" ref="AH23">_xlfn.IFS(AG23="Monthly",VLOOKUP($O23,PM执行时间!$A:$E,2,0),AG23="Quarterly",VLOOKUP($O23,PM执行时间!$A:$E,3,0),AG23="Semi-an",VLOOKUP($O23,PM执行时间!$A:$E,4,0),AG23="Annual",VLOOKUP($O23,PM执行时间!$A:$E,5,0),AG23="","")</f>
        <v/>
      </c>
      <c r="AI23" s="77"/>
      <c r="AJ23" s="77" t="str" cm="1">
        <f t="array" ref="AJ23">_xlfn.IFS(AI23="Monthly",VLOOKUP($O23,PM执行时间!$A:$E,2,0),AI23="Quarterly",VLOOKUP($O23,PM执行时间!$A:$E,3,0),AI23="Semi-an",VLOOKUP($O23,PM执行时间!$A:$E,4,0),AI23="Annual",VLOOKUP($O23,PM执行时间!$A:$E,5,0),AI23="","")</f>
        <v/>
      </c>
      <c r="AK23" s="77"/>
      <c r="AL23" s="77" t="str" cm="1">
        <f t="array" ref="AL23">_xlfn.IFS(AK23="Monthly",VLOOKUP($O23,PM执行时间!$A:$E,2,0),AK23="Quarterly",VLOOKUP($O23,PM执行时间!$A:$E,3,0),AK23="Semi-an",VLOOKUP($O23,PM执行时间!$A:$E,4,0),AK23="Annual",VLOOKUP($O23,PM执行时间!$A:$E,5,0),AK23="","")</f>
        <v/>
      </c>
      <c r="AM23" s="77"/>
      <c r="AN23" s="77" t="str" cm="1">
        <f t="array" ref="AN23">_xlfn.IFS(AM23="Monthly",VLOOKUP($O23,PM执行时间!$A:$E,2,0),AM23="Quarterly",VLOOKUP($O23,PM执行时间!$A:$E,3,0),AM23="Semi-an",VLOOKUP($O23,PM执行时间!$A:$E,4,0),AM23="Annual",VLOOKUP($O23,PM执行时间!$A:$E,5,0),AM23="","")</f>
        <v/>
      </c>
      <c r="AO23" s="93">
        <v>44652</v>
      </c>
      <c r="AP23" s="88"/>
    </row>
    <row r="24" spans="1:42" ht="24.75" hidden="1" customHeight="1" x14ac:dyDescent="0.2">
      <c r="A24" s="1">
        <v>22</v>
      </c>
      <c r="B24" s="1">
        <f>SUBTOTAL(3,G$3:G24)+0</f>
        <v>1</v>
      </c>
      <c r="C24" s="1"/>
      <c r="D24" s="2">
        <v>243</v>
      </c>
      <c r="E24" s="85" t="s">
        <v>572</v>
      </c>
      <c r="F24" s="85">
        <v>243</v>
      </c>
      <c r="G24" s="85" t="s">
        <v>573</v>
      </c>
      <c r="H24" s="35">
        <v>451627</v>
      </c>
      <c r="I24" s="160">
        <v>38657</v>
      </c>
      <c r="J24" s="79" t="s">
        <v>1075</v>
      </c>
      <c r="K24" s="92" t="s">
        <v>511</v>
      </c>
      <c r="L24" s="79" t="s">
        <v>525</v>
      </c>
      <c r="M24" s="160" t="s">
        <v>512</v>
      </c>
      <c r="N24" s="79" t="s">
        <v>526</v>
      </c>
      <c r="O24" s="77" t="s">
        <v>574</v>
      </c>
      <c r="P24" s="77" t="s">
        <v>517</v>
      </c>
      <c r="Q24" s="77"/>
      <c r="R24" s="77" t="str" cm="1">
        <f t="array" ref="R24">_xlfn.IFS(Q24="Monthly",VLOOKUP($O24,PM执行时间!$A:$E,2,0),Q24="Quarterly",VLOOKUP($O24,PM执行时间!$A:$E,3,0),Q24="Semi-an",VLOOKUP($O24,PM执行时间!$A:$E,4,0),Q24="Annual",VLOOKUP($O24,PM执行时间!$A:$E,5,0),Q24="","")</f>
        <v/>
      </c>
      <c r="S24" s="77"/>
      <c r="T24" s="77" t="str" cm="1">
        <f t="array" ref="T24">_xlfn.IFS(S24="Monthly",VLOOKUP($O24,PM执行时间!$A:$E,2,0),S24="Quarterly",VLOOKUP($O24,PM执行时间!$A:$E,3,0),S24="Semi-an",VLOOKUP($O24,PM执行时间!$A:$E,4,0),S24="Annual",VLOOKUP($O24,PM执行时间!$A:$E,5,0),S24="","")</f>
        <v/>
      </c>
      <c r="U24" s="77"/>
      <c r="V24" s="77" t="str" cm="1">
        <f t="array" ref="V24">_xlfn.IFS(U24="Monthly",VLOOKUP($O24,PM执行时间!$A:$E,2,0),U24="Quarterly",VLOOKUP($O24,PM执行时间!$A:$E,3,0),U24="Semi-an",VLOOKUP($O24,PM执行时间!$A:$E,4,0),U24="Annual",VLOOKUP($O24,PM执行时间!$A:$E,5,0),U24="","")</f>
        <v/>
      </c>
      <c r="W24" s="77"/>
      <c r="X24" s="77" t="str" cm="1">
        <f t="array" ref="X24">_xlfn.IFS(W24="Monthly",VLOOKUP($O24,PM执行时间!$A:$E,2,0),W24="Quarterly",VLOOKUP($O24,PM执行时间!$A:$E,3,0),W24="Semi-an",VLOOKUP($O24,PM执行时间!$A:$E,4,0),W24="Annual",VLOOKUP($O24,PM执行时间!$A:$E,5,0),W24="","")</f>
        <v/>
      </c>
      <c r="Y24" s="77"/>
      <c r="Z24" s="77" t="str" cm="1">
        <f t="array" ref="Z24">_xlfn.IFS(Y24="Monthly",VLOOKUP($O24,PM执行时间!$A:$E,2,0),Y24="Quarterly",VLOOKUP($O24,PM执行时间!$A:$E,3,0),Y24="Semi-an",VLOOKUP($O24,PM执行时间!$A:$E,4,0),Y24="Annual",VLOOKUP($O24,PM执行时间!$A:$E,5,0),Y24="","")</f>
        <v/>
      </c>
      <c r="AA24" s="77"/>
      <c r="AB24" s="77" t="str" cm="1">
        <f t="array" ref="AB24">_xlfn.IFS(AA24="Monthly",VLOOKUP($O24,PM执行时间!$A:$E,2,0),AA24="Quarterly",VLOOKUP($O24,PM执行时间!$A:$E,3,0),AA24="Semi-an",VLOOKUP($O24,PM执行时间!$A:$E,4,0),AA24="Annual",VLOOKUP($O24,PM执行时间!$A:$E,5,0),AA24="","")</f>
        <v/>
      </c>
      <c r="AC24" s="77"/>
      <c r="AD24" s="77" t="str" cm="1">
        <f t="array" ref="AD24">_xlfn.IFS(AC24="Monthly",VLOOKUP($O24,PM执行时间!$A:$E,2,0),AC24="Quarterly",VLOOKUP($O24,PM执行时间!$A:$E,3,0),AC24="Semi-an",VLOOKUP($O24,PM执行时间!$A:$E,4,0),AC24="Annual",VLOOKUP($O24,PM执行时间!$A:$E,5,0),AC24="","")</f>
        <v/>
      </c>
      <c r="AE24" s="77"/>
      <c r="AF24" s="77" t="str" cm="1">
        <f t="array" ref="AF24">_xlfn.IFS(AE24="Monthly",VLOOKUP($O24,PM执行时间!$A:$E,2,0),AE24="Quarterly",VLOOKUP($O24,PM执行时间!$A:$E,3,0),AE24="Semi-an",VLOOKUP($O24,PM执行时间!$A:$E,4,0),AE24="Annual",VLOOKUP($O24,PM执行时间!$A:$E,5,0),AE24="","")</f>
        <v/>
      </c>
      <c r="AG24" s="94" t="s">
        <v>33</v>
      </c>
      <c r="AH24" s="77" cm="1">
        <f t="array" ref="AH24">_xlfn.IFS(AG24="Monthly",VLOOKUP($O24,PM执行时间!$A:$E,2,0),AG24="Quarterly",VLOOKUP($O24,PM执行时间!$A:$E,3,0),AG24="Semi-an",VLOOKUP($O24,PM执行时间!$A:$E,4,0),AG24="Annual",VLOOKUP($O24,PM执行时间!$A:$E,5,0),AG24="","")</f>
        <v>1</v>
      </c>
      <c r="AI24" s="77"/>
      <c r="AJ24" s="77" t="str" cm="1">
        <f t="array" ref="AJ24">_xlfn.IFS(AI24="Monthly",VLOOKUP($O24,PM执行时间!$A:$E,2,0),AI24="Quarterly",VLOOKUP($O24,PM执行时间!$A:$E,3,0),AI24="Semi-an",VLOOKUP($O24,PM执行时间!$A:$E,4,0),AI24="Annual",VLOOKUP($O24,PM执行时间!$A:$E,5,0),AI24="","")</f>
        <v/>
      </c>
      <c r="AK24" s="77"/>
      <c r="AL24" s="77" t="str" cm="1">
        <f t="array" ref="AL24">_xlfn.IFS(AK24="Monthly",VLOOKUP($O24,PM执行时间!$A:$E,2,0),AK24="Quarterly",VLOOKUP($O24,PM执行时间!$A:$E,3,0),AK24="Semi-an",VLOOKUP($O24,PM执行时间!$A:$E,4,0),AK24="Annual",VLOOKUP($O24,PM执行时间!$A:$E,5,0),AK24="","")</f>
        <v/>
      </c>
      <c r="AM24" s="77"/>
      <c r="AN24" s="77" t="str" cm="1">
        <f t="array" ref="AN24">_xlfn.IFS(AM24="Monthly",VLOOKUP($O24,PM执行时间!$A:$E,2,0),AM24="Quarterly",VLOOKUP($O24,PM执行时间!$A:$E,3,0),AM24="Semi-an",VLOOKUP($O24,PM执行时间!$A:$E,4,0),AM24="Annual",VLOOKUP($O24,PM执行时间!$A:$E,5,0),AM24="","")</f>
        <v/>
      </c>
      <c r="AO24" s="93">
        <v>44805</v>
      </c>
      <c r="AP24" s="88"/>
    </row>
    <row r="25" spans="1:42" ht="24.75" hidden="1" customHeight="1" x14ac:dyDescent="0.2">
      <c r="A25" s="1">
        <v>23</v>
      </c>
      <c r="B25" s="1">
        <f>SUBTOTAL(3,G$3:G25)+0</f>
        <v>1</v>
      </c>
      <c r="C25" s="1"/>
      <c r="D25" s="3">
        <v>258</v>
      </c>
      <c r="E25" s="85" t="s">
        <v>27</v>
      </c>
      <c r="F25" s="85" t="s">
        <v>34</v>
      </c>
      <c r="G25" s="85" t="s">
        <v>29</v>
      </c>
      <c r="H25" s="154">
        <v>1152</v>
      </c>
      <c r="I25" s="24">
        <v>38718</v>
      </c>
      <c r="J25" s="156" t="s">
        <v>1058</v>
      </c>
      <c r="K25" s="92" t="s">
        <v>511</v>
      </c>
      <c r="L25" s="162" t="s">
        <v>582</v>
      </c>
      <c r="M25" s="24">
        <v>38657</v>
      </c>
      <c r="N25" s="156" t="s">
        <v>529</v>
      </c>
      <c r="O25" s="77" t="s">
        <v>35</v>
      </c>
      <c r="P25" s="77" t="s">
        <v>1106</v>
      </c>
      <c r="Q25" s="98" t="s">
        <v>25</v>
      </c>
      <c r="R25" s="77" cm="1">
        <f t="array" ref="R25">_xlfn.IFS(Q25="Monthly",VLOOKUP($O25,PM执行时间!$A:$E,2,0),Q25="Quarterly",VLOOKUP($O25,PM执行时间!$A:$E,3,0),Q25="Semi-an",VLOOKUP($O25,PM执行时间!$A:$E,4,0),Q25="Annual",VLOOKUP($O25,PM执行时间!$A:$E,5,0),Q25="","")</f>
        <v>1.42</v>
      </c>
      <c r="S25" s="77"/>
      <c r="T25" s="77" t="str" cm="1">
        <f t="array" ref="T25">_xlfn.IFS(S25="Monthly",VLOOKUP($O25,PM执行时间!$A:$E,2,0),S25="Quarterly",VLOOKUP($O25,PM执行时间!$A:$E,3,0),S25="Semi-an",VLOOKUP($O25,PM执行时间!$A:$E,4,0),S25="Annual",VLOOKUP($O25,PM执行时间!$A:$E,5,0),S25="","")</f>
        <v/>
      </c>
      <c r="U25" s="77"/>
      <c r="V25" s="77" t="str" cm="1">
        <f t="array" ref="V25">_xlfn.IFS(U25="Monthly",VLOOKUP($O25,PM执行时间!$A:$E,2,0),U25="Quarterly",VLOOKUP($O25,PM执行时间!$A:$E,3,0),U25="Semi-an",VLOOKUP($O25,PM执行时间!$A:$E,4,0),U25="Annual",VLOOKUP($O25,PM执行时间!$A:$E,5,0),U25="","")</f>
        <v/>
      </c>
      <c r="W25" s="101" t="s">
        <v>24</v>
      </c>
      <c r="X25" s="77" cm="1">
        <f t="array" ref="X25">_xlfn.IFS(W25="Monthly",VLOOKUP($O25,PM执行时间!$A:$E,2,0),W25="Quarterly",VLOOKUP($O25,PM执行时间!$A:$E,3,0),W25="Semi-an",VLOOKUP($O25,PM执行时间!$A:$E,4,0),W25="Annual",VLOOKUP($O25,PM执行时间!$A:$E,5,0),W25="","")</f>
        <v>1</v>
      </c>
      <c r="Y25" s="77"/>
      <c r="Z25" s="77" t="str" cm="1">
        <f t="array" ref="Z25">_xlfn.IFS(Y25="Monthly",VLOOKUP($O25,PM执行时间!$A:$E,2,0),Y25="Quarterly",VLOOKUP($O25,PM执行时间!$A:$E,3,0),Y25="Semi-an",VLOOKUP($O25,PM执行时间!$A:$E,4,0),Y25="Annual",VLOOKUP($O25,PM执行时间!$A:$E,5,0),Y25="","")</f>
        <v/>
      </c>
      <c r="AA25" s="77"/>
      <c r="AB25" s="77" t="str" cm="1">
        <f t="array" ref="AB25">_xlfn.IFS(AA25="Monthly",VLOOKUP($O25,PM执行时间!$A:$E,2,0),AA25="Quarterly",VLOOKUP($O25,PM执行时间!$A:$E,3,0),AA25="Semi-an",VLOOKUP($O25,PM执行时间!$A:$E,4,0),AA25="Annual",VLOOKUP($O25,PM执行时间!$A:$E,5,0),AA25="","")</f>
        <v/>
      </c>
      <c r="AC25" s="94" t="s">
        <v>223</v>
      </c>
      <c r="AD25" s="77" cm="1">
        <f t="array" ref="AD25">_xlfn.IFS(AC25="Monthly",VLOOKUP($O25,PM执行时间!$A:$E,2,0),AC25="Quarterly",VLOOKUP($O25,PM执行时间!$A:$E,3,0),AC25="Semi-an",VLOOKUP($O25,PM执行时间!$A:$E,4,0),AC25="Annual",VLOOKUP($O25,PM执行时间!$A:$E,5,0),AC25="","")</f>
        <v>1.67</v>
      </c>
      <c r="AE25" s="77"/>
      <c r="AF25" s="77" t="str" cm="1">
        <f t="array" ref="AF25">_xlfn.IFS(AE25="Monthly",VLOOKUP($O25,PM执行时间!$A:$E,2,0),AE25="Quarterly",VLOOKUP($O25,PM执行时间!$A:$E,3,0),AE25="Semi-an",VLOOKUP($O25,PM执行时间!$A:$E,4,0),AE25="Annual",VLOOKUP($O25,PM执行时间!$A:$E,5,0),AE25="","")</f>
        <v/>
      </c>
      <c r="AG25" s="77"/>
      <c r="AH25" s="77" t="str" cm="1">
        <f t="array" ref="AH25">_xlfn.IFS(AG25="Monthly",VLOOKUP($O25,PM执行时间!$A:$E,2,0),AG25="Quarterly",VLOOKUP($O25,PM执行时间!$A:$E,3,0),AG25="Semi-an",VLOOKUP($O25,PM执行时间!$A:$E,4,0),AG25="Annual",VLOOKUP($O25,PM执行时间!$A:$E,5,0),AG25="","")</f>
        <v/>
      </c>
      <c r="AI25" s="101" t="s">
        <v>24</v>
      </c>
      <c r="AJ25" s="77" cm="1">
        <f t="array" ref="AJ25">_xlfn.IFS(AI25="Monthly",VLOOKUP($O25,PM执行时间!$A:$E,2,0),AI25="Quarterly",VLOOKUP($O25,PM执行时间!$A:$E,3,0),AI25="Semi-an",VLOOKUP($O25,PM执行时间!$A:$E,4,0),AI25="Annual",VLOOKUP($O25,PM执行时间!$A:$E,5,0),AI25="","")</f>
        <v>1</v>
      </c>
      <c r="AK25" s="77"/>
      <c r="AL25" s="77" t="str" cm="1">
        <f t="array" ref="AL25">_xlfn.IFS(AK25="Monthly",VLOOKUP($O25,PM执行时间!$A:$E,2,0),AK25="Quarterly",VLOOKUP($O25,PM执行时间!$A:$E,3,0),AK25="Semi-an",VLOOKUP($O25,PM执行时间!$A:$E,4,0),AK25="Annual",VLOOKUP($O25,PM执行时间!$A:$E,5,0),AK25="","")</f>
        <v/>
      </c>
      <c r="AM25" s="77"/>
      <c r="AN25" s="77" t="str" cm="1">
        <f t="array" ref="AN25">_xlfn.IFS(AM25="Monthly",VLOOKUP($O25,PM执行时间!$A:$E,2,0),AM25="Quarterly",VLOOKUP($O25,PM执行时间!$A:$E,3,0),AM25="Semi-an",VLOOKUP($O25,PM执行时间!$A:$E,4,0),AM25="Annual",VLOOKUP($O25,PM执行时间!$A:$E,5,0),AM25="","")</f>
        <v/>
      </c>
      <c r="AO25" s="99">
        <v>44743</v>
      </c>
      <c r="AP25" s="88"/>
    </row>
    <row r="26" spans="1:42" ht="24.75" hidden="1" customHeight="1" x14ac:dyDescent="0.2">
      <c r="A26" s="1">
        <v>24</v>
      </c>
      <c r="B26" s="1">
        <f>SUBTOTAL(3,G$3:G26)+0</f>
        <v>1</v>
      </c>
      <c r="C26" s="1"/>
      <c r="D26" s="3">
        <v>259</v>
      </c>
      <c r="E26" s="85" t="s">
        <v>27</v>
      </c>
      <c r="F26" s="85" t="s">
        <v>34</v>
      </c>
      <c r="G26" s="85" t="s">
        <v>29</v>
      </c>
      <c r="H26" s="154">
        <v>1151</v>
      </c>
      <c r="I26" s="24">
        <v>38718</v>
      </c>
      <c r="J26" s="156" t="s">
        <v>1058</v>
      </c>
      <c r="K26" s="92" t="s">
        <v>511</v>
      </c>
      <c r="L26" s="162" t="s">
        <v>582</v>
      </c>
      <c r="M26" s="24">
        <v>38657</v>
      </c>
      <c r="N26" s="156" t="s">
        <v>529</v>
      </c>
      <c r="O26" s="77" t="s">
        <v>35</v>
      </c>
      <c r="P26" s="77" t="s">
        <v>1106</v>
      </c>
      <c r="Q26" s="98" t="s">
        <v>25</v>
      </c>
      <c r="R26" s="77" cm="1">
        <f t="array" ref="R26">_xlfn.IFS(Q26="Monthly",VLOOKUP($O26,PM执行时间!$A:$E,2,0),Q26="Quarterly",VLOOKUP($O26,PM执行时间!$A:$E,3,0),Q26="Semi-an",VLOOKUP($O26,PM执行时间!$A:$E,4,0),Q26="Annual",VLOOKUP($O26,PM执行时间!$A:$E,5,0),Q26="","")</f>
        <v>1.42</v>
      </c>
      <c r="S26" s="77"/>
      <c r="T26" s="77" t="str" cm="1">
        <f t="array" ref="T26">_xlfn.IFS(S26="Monthly",VLOOKUP($O26,PM执行时间!$A:$E,2,0),S26="Quarterly",VLOOKUP($O26,PM执行时间!$A:$E,3,0),S26="Semi-an",VLOOKUP($O26,PM执行时间!$A:$E,4,0),S26="Annual",VLOOKUP($O26,PM执行时间!$A:$E,5,0),S26="","")</f>
        <v/>
      </c>
      <c r="U26" s="77"/>
      <c r="V26" s="77" t="str" cm="1">
        <f t="array" ref="V26">_xlfn.IFS(U26="Monthly",VLOOKUP($O26,PM执行时间!$A:$E,2,0),U26="Quarterly",VLOOKUP($O26,PM执行时间!$A:$E,3,0),U26="Semi-an",VLOOKUP($O26,PM执行时间!$A:$E,4,0),U26="Annual",VLOOKUP($O26,PM执行时间!$A:$E,5,0),U26="","")</f>
        <v/>
      </c>
      <c r="W26" s="101" t="s">
        <v>24</v>
      </c>
      <c r="X26" s="77" cm="1">
        <f t="array" ref="X26">_xlfn.IFS(W26="Monthly",VLOOKUP($O26,PM执行时间!$A:$E,2,0),W26="Quarterly",VLOOKUP($O26,PM执行时间!$A:$E,3,0),W26="Semi-an",VLOOKUP($O26,PM执行时间!$A:$E,4,0),W26="Annual",VLOOKUP($O26,PM执行时间!$A:$E,5,0),W26="","")</f>
        <v>1</v>
      </c>
      <c r="Y26" s="77"/>
      <c r="Z26" s="77" t="str" cm="1">
        <f t="array" ref="Z26">_xlfn.IFS(Y26="Monthly",VLOOKUP($O26,PM执行时间!$A:$E,2,0),Y26="Quarterly",VLOOKUP($O26,PM执行时间!$A:$E,3,0),Y26="Semi-an",VLOOKUP($O26,PM执行时间!$A:$E,4,0),Y26="Annual",VLOOKUP($O26,PM执行时间!$A:$E,5,0),Y26="","")</f>
        <v/>
      </c>
      <c r="AA26" s="77"/>
      <c r="AB26" s="77" t="str" cm="1">
        <f t="array" ref="AB26">_xlfn.IFS(AA26="Monthly",VLOOKUP($O26,PM执行时间!$A:$E,2,0),AA26="Quarterly",VLOOKUP($O26,PM执行时间!$A:$E,3,0),AA26="Semi-an",VLOOKUP($O26,PM执行时间!$A:$E,4,0),AA26="Annual",VLOOKUP($O26,PM执行时间!$A:$E,5,0),AA26="","")</f>
        <v/>
      </c>
      <c r="AC26" s="94" t="s">
        <v>223</v>
      </c>
      <c r="AD26" s="77" cm="1">
        <f t="array" ref="AD26">_xlfn.IFS(AC26="Monthly",VLOOKUP($O26,PM执行时间!$A:$E,2,0),AC26="Quarterly",VLOOKUP($O26,PM执行时间!$A:$E,3,0),AC26="Semi-an",VLOOKUP($O26,PM执行时间!$A:$E,4,0),AC26="Annual",VLOOKUP($O26,PM执行时间!$A:$E,5,0),AC26="","")</f>
        <v>1.67</v>
      </c>
      <c r="AE26" s="77"/>
      <c r="AF26" s="77" t="str" cm="1">
        <f t="array" ref="AF26">_xlfn.IFS(AE26="Monthly",VLOOKUP($O26,PM执行时间!$A:$E,2,0),AE26="Quarterly",VLOOKUP($O26,PM执行时间!$A:$E,3,0),AE26="Semi-an",VLOOKUP($O26,PM执行时间!$A:$E,4,0),AE26="Annual",VLOOKUP($O26,PM执行时间!$A:$E,5,0),AE26="","")</f>
        <v/>
      </c>
      <c r="AG26" s="77"/>
      <c r="AH26" s="77" t="str" cm="1">
        <f t="array" ref="AH26">_xlfn.IFS(AG26="Monthly",VLOOKUP($O26,PM执行时间!$A:$E,2,0),AG26="Quarterly",VLOOKUP($O26,PM执行时间!$A:$E,3,0),AG26="Semi-an",VLOOKUP($O26,PM执行时间!$A:$E,4,0),AG26="Annual",VLOOKUP($O26,PM执行时间!$A:$E,5,0),AG26="","")</f>
        <v/>
      </c>
      <c r="AI26" s="101" t="s">
        <v>24</v>
      </c>
      <c r="AJ26" s="77" cm="1">
        <f t="array" ref="AJ26">_xlfn.IFS(AI26="Monthly",VLOOKUP($O26,PM执行时间!$A:$E,2,0),AI26="Quarterly",VLOOKUP($O26,PM执行时间!$A:$E,3,0),AI26="Semi-an",VLOOKUP($O26,PM执行时间!$A:$E,4,0),AI26="Annual",VLOOKUP($O26,PM执行时间!$A:$E,5,0),AI26="","")</f>
        <v>1</v>
      </c>
      <c r="AK26" s="77"/>
      <c r="AL26" s="77" t="str" cm="1">
        <f t="array" ref="AL26">_xlfn.IFS(AK26="Monthly",VLOOKUP($O26,PM执行时间!$A:$E,2,0),AK26="Quarterly",VLOOKUP($O26,PM执行时间!$A:$E,3,0),AK26="Semi-an",VLOOKUP($O26,PM执行时间!$A:$E,4,0),AK26="Annual",VLOOKUP($O26,PM执行时间!$A:$E,5,0),AK26="","")</f>
        <v/>
      </c>
      <c r="AM26" s="77"/>
      <c r="AN26" s="77" t="str" cm="1">
        <f t="array" ref="AN26">_xlfn.IFS(AM26="Monthly",VLOOKUP($O26,PM执行时间!$A:$E,2,0),AM26="Quarterly",VLOOKUP($O26,PM执行时间!$A:$E,3,0),AM26="Semi-an",VLOOKUP($O26,PM执行时间!$A:$E,4,0),AM26="Annual",VLOOKUP($O26,PM执行时间!$A:$E,5,0),AM26="","")</f>
        <v/>
      </c>
      <c r="AO26" s="99">
        <v>44743</v>
      </c>
      <c r="AP26" s="88"/>
    </row>
    <row r="27" spans="1:42" ht="24.75" hidden="1" customHeight="1" x14ac:dyDescent="0.2">
      <c r="A27" s="1">
        <v>25</v>
      </c>
      <c r="B27" s="1">
        <f>SUBTOTAL(3,G$3:G27)+0</f>
        <v>1</v>
      </c>
      <c r="C27" s="1"/>
      <c r="D27" s="167">
        <v>261</v>
      </c>
      <c r="E27" s="84" t="s">
        <v>92</v>
      </c>
      <c r="F27" s="84" t="s">
        <v>93</v>
      </c>
      <c r="G27" s="107" t="s">
        <v>1102</v>
      </c>
      <c r="H27" s="168">
        <v>187</v>
      </c>
      <c r="I27" s="169">
        <v>38718</v>
      </c>
      <c r="J27" s="84" t="s">
        <v>1075</v>
      </c>
      <c r="K27" s="106" t="s">
        <v>1282</v>
      </c>
      <c r="L27" s="84" t="s">
        <v>513</v>
      </c>
      <c r="M27" s="169">
        <v>38687</v>
      </c>
      <c r="N27" s="84" t="s">
        <v>514</v>
      </c>
      <c r="O27" s="83" t="s">
        <v>521</v>
      </c>
      <c r="P27" s="83" t="s">
        <v>517</v>
      </c>
      <c r="Q27" s="77"/>
      <c r="R27" s="77" t="str" cm="1">
        <f t="array" ref="R27">_xlfn.IFS(Q27="Monthly",VLOOKUP($O27,PM执行时间!$A:$E,2,0),Q27="Quarterly",VLOOKUP($O27,PM执行时间!$A:$E,3,0),Q27="Semi-an",VLOOKUP($O27,PM执行时间!$A:$E,4,0),Q27="Annual",VLOOKUP($O27,PM执行时间!$A:$E,5,0),Q27="","")</f>
        <v/>
      </c>
      <c r="S27" s="77"/>
      <c r="T27" s="77" t="str" cm="1">
        <f t="array" ref="T27">_xlfn.IFS(S27="Monthly",VLOOKUP($O27,PM执行时间!$A:$E,2,0),S27="Quarterly",VLOOKUP($O27,PM执行时间!$A:$E,3,0),S27="Semi-an",VLOOKUP($O27,PM执行时间!$A:$E,4,0),S27="Annual",VLOOKUP($O27,PM执行时间!$A:$E,5,0),S27="","")</f>
        <v/>
      </c>
      <c r="U27" s="77"/>
      <c r="V27" s="77" t="str" cm="1">
        <f t="array" ref="V27">_xlfn.IFS(U27="Monthly",VLOOKUP($O27,PM执行时间!$A:$E,2,0),U27="Quarterly",VLOOKUP($O27,PM执行时间!$A:$E,3,0),U27="Semi-an",VLOOKUP($O27,PM执行时间!$A:$E,4,0),U27="Annual",VLOOKUP($O27,PM执行时间!$A:$E,5,0),U27="","")</f>
        <v/>
      </c>
      <c r="W27" s="77"/>
      <c r="X27" s="77" t="str" cm="1">
        <f t="array" ref="X27">_xlfn.IFS(W27="Monthly",VLOOKUP($O27,PM执行时间!$A:$E,2,0),W27="Quarterly",VLOOKUP($O27,PM执行时间!$A:$E,3,0),W27="Semi-an",VLOOKUP($O27,PM执行时间!$A:$E,4,0),W27="Annual",VLOOKUP($O27,PM执行时间!$A:$E,5,0),W27="","")</f>
        <v/>
      </c>
      <c r="Y27" s="94" t="s">
        <v>33</v>
      </c>
      <c r="Z27" s="77" cm="1">
        <f t="array" ref="Z27">_xlfn.IFS(Y27="Monthly",VLOOKUP($O27,PM执行时间!$A:$E,2,0),Y27="Quarterly",VLOOKUP($O27,PM执行时间!$A:$E,3,0),Y27="Semi-an",VLOOKUP($O27,PM执行时间!$A:$E,4,0),Y27="Annual",VLOOKUP($O27,PM执行时间!$A:$E,5,0),Y27="","")</f>
        <v>1</v>
      </c>
      <c r="AA27" s="77"/>
      <c r="AB27" s="77" t="str" cm="1">
        <f t="array" ref="AB27">_xlfn.IFS(AA27="Monthly",VLOOKUP($O27,PM执行时间!$A:$E,2,0),AA27="Quarterly",VLOOKUP($O27,PM执行时间!$A:$E,3,0),AA27="Semi-an",VLOOKUP($O27,PM执行时间!$A:$E,4,0),AA27="Annual",VLOOKUP($O27,PM执行时间!$A:$E,5,0),AA27="","")</f>
        <v/>
      </c>
      <c r="AC27" s="77"/>
      <c r="AD27" s="77" t="str" cm="1">
        <f t="array" ref="AD27">_xlfn.IFS(AC27="Monthly",VLOOKUP($O27,PM执行时间!$A:$E,2,0),AC27="Quarterly",VLOOKUP($O27,PM执行时间!$A:$E,3,0),AC27="Semi-an",VLOOKUP($O27,PM执行时间!$A:$E,4,0),AC27="Annual",VLOOKUP($O27,PM执行时间!$A:$E,5,0),AC27="","")</f>
        <v/>
      </c>
      <c r="AE27" s="77"/>
      <c r="AF27" s="77" t="str" cm="1">
        <f t="array" ref="AF27">_xlfn.IFS(AE27="Monthly",VLOOKUP($O27,PM执行时间!$A:$E,2,0),AE27="Quarterly",VLOOKUP($O27,PM执行时间!$A:$E,3,0),AE27="Semi-an",VLOOKUP($O27,PM执行时间!$A:$E,4,0),AE27="Annual",VLOOKUP($O27,PM执行时间!$A:$E,5,0),AE27="","")</f>
        <v/>
      </c>
      <c r="AG27" s="77"/>
      <c r="AH27" s="77" t="str" cm="1">
        <f t="array" ref="AH27">_xlfn.IFS(AG27="Monthly",VLOOKUP($O27,PM执行时间!$A:$E,2,0),AG27="Quarterly",VLOOKUP($O27,PM执行时间!$A:$E,3,0),AG27="Semi-an",VLOOKUP($O27,PM执行时间!$A:$E,4,0),AG27="Annual",VLOOKUP($O27,PM执行时间!$A:$E,5,0),AG27="","")</f>
        <v/>
      </c>
      <c r="AI27" s="77"/>
      <c r="AJ27" s="77" t="str" cm="1">
        <f t="array" ref="AJ27">_xlfn.IFS(AI27="Monthly",VLOOKUP($O27,PM执行时间!$A:$E,2,0),AI27="Quarterly",VLOOKUP($O27,PM执行时间!$A:$E,3,0),AI27="Semi-an",VLOOKUP($O27,PM执行时间!$A:$E,4,0),AI27="Annual",VLOOKUP($O27,PM执行时间!$A:$E,5,0),AI27="","")</f>
        <v/>
      </c>
      <c r="AK27" s="77"/>
      <c r="AL27" s="77" t="str" cm="1">
        <f t="array" ref="AL27">_xlfn.IFS(AK27="Monthly",VLOOKUP($O27,PM执行时间!$A:$E,2,0),AK27="Quarterly",VLOOKUP($O27,PM执行时间!$A:$E,3,0),AK27="Semi-an",VLOOKUP($O27,PM执行时间!$A:$E,4,0),AK27="Annual",VLOOKUP($O27,PM执行时间!$A:$E,5,0),AK27="","")</f>
        <v/>
      </c>
      <c r="AM27" s="77"/>
      <c r="AN27" s="77" t="str" cm="1">
        <f t="array" ref="AN27">_xlfn.IFS(AM27="Monthly",VLOOKUP($O27,PM执行时间!$A:$E,2,0),AM27="Quarterly",VLOOKUP($O27,PM执行时间!$A:$E,3,0),AM27="Semi-an",VLOOKUP($O27,PM执行时间!$A:$E,4,0),AM27="Annual",VLOOKUP($O27,PM执行时间!$A:$E,5,0),AM27="","")</f>
        <v/>
      </c>
      <c r="AO27" s="99">
        <v>44682</v>
      </c>
      <c r="AP27" s="88"/>
    </row>
    <row r="28" spans="1:42" ht="24.75" hidden="1" customHeight="1" x14ac:dyDescent="0.2">
      <c r="A28" s="1">
        <v>26</v>
      </c>
      <c r="B28" s="1">
        <f>SUBTOTAL(3,G$3:G28)+0</f>
        <v>1</v>
      </c>
      <c r="C28" s="1"/>
      <c r="D28" s="3">
        <v>268</v>
      </c>
      <c r="E28" s="85" t="s">
        <v>27</v>
      </c>
      <c r="F28" s="85" t="s">
        <v>34</v>
      </c>
      <c r="G28" s="85" t="s">
        <v>29</v>
      </c>
      <c r="H28" s="154">
        <v>1179</v>
      </c>
      <c r="I28" s="24">
        <v>38718</v>
      </c>
      <c r="J28" s="156" t="s">
        <v>1058</v>
      </c>
      <c r="K28" s="92" t="s">
        <v>511</v>
      </c>
      <c r="L28" s="162" t="s">
        <v>582</v>
      </c>
      <c r="M28" s="24">
        <v>38687</v>
      </c>
      <c r="N28" s="156" t="s">
        <v>529</v>
      </c>
      <c r="O28" s="77" t="s">
        <v>35</v>
      </c>
      <c r="P28" s="77" t="s">
        <v>1106</v>
      </c>
      <c r="Q28" s="98" t="s">
        <v>25</v>
      </c>
      <c r="R28" s="77" cm="1">
        <f t="array" ref="R28">_xlfn.IFS(Q28="Monthly",VLOOKUP($O28,PM执行时间!$A:$E,2,0),Q28="Quarterly",VLOOKUP($O28,PM执行时间!$A:$E,3,0),Q28="Semi-an",VLOOKUP($O28,PM执行时间!$A:$E,4,0),Q28="Annual",VLOOKUP($O28,PM执行时间!$A:$E,5,0),Q28="","")</f>
        <v>1.42</v>
      </c>
      <c r="S28" s="77"/>
      <c r="T28" s="77" t="str" cm="1">
        <f t="array" ref="T28">_xlfn.IFS(S28="Monthly",VLOOKUP($O28,PM执行时间!$A:$E,2,0),S28="Quarterly",VLOOKUP($O28,PM执行时间!$A:$E,3,0),S28="Semi-an",VLOOKUP($O28,PM执行时间!$A:$E,4,0),S28="Annual",VLOOKUP($O28,PM执行时间!$A:$E,5,0),S28="","")</f>
        <v/>
      </c>
      <c r="U28" s="77"/>
      <c r="V28" s="77" t="str" cm="1">
        <f t="array" ref="V28">_xlfn.IFS(U28="Monthly",VLOOKUP($O28,PM执行时间!$A:$E,2,0),U28="Quarterly",VLOOKUP($O28,PM执行时间!$A:$E,3,0),U28="Semi-an",VLOOKUP($O28,PM执行时间!$A:$E,4,0),U28="Annual",VLOOKUP($O28,PM执行时间!$A:$E,5,0),U28="","")</f>
        <v/>
      </c>
      <c r="W28" s="101" t="s">
        <v>24</v>
      </c>
      <c r="X28" s="77" cm="1">
        <f t="array" ref="X28">_xlfn.IFS(W28="Monthly",VLOOKUP($O28,PM执行时间!$A:$E,2,0),W28="Quarterly",VLOOKUP($O28,PM执行时间!$A:$E,3,0),W28="Semi-an",VLOOKUP($O28,PM执行时间!$A:$E,4,0),W28="Annual",VLOOKUP($O28,PM执行时间!$A:$E,5,0),W28="","")</f>
        <v>1</v>
      </c>
      <c r="Y28" s="77"/>
      <c r="Z28" s="77" t="str" cm="1">
        <f t="array" ref="Z28">_xlfn.IFS(Y28="Monthly",VLOOKUP($O28,PM执行时间!$A:$E,2,0),Y28="Quarterly",VLOOKUP($O28,PM执行时间!$A:$E,3,0),Y28="Semi-an",VLOOKUP($O28,PM执行时间!$A:$E,4,0),Y28="Annual",VLOOKUP($O28,PM执行时间!$A:$E,5,0),Y28="","")</f>
        <v/>
      </c>
      <c r="AA28" s="77"/>
      <c r="AB28" s="77" t="str" cm="1">
        <f t="array" ref="AB28">_xlfn.IFS(AA28="Monthly",VLOOKUP($O28,PM执行时间!$A:$E,2,0),AA28="Quarterly",VLOOKUP($O28,PM执行时间!$A:$E,3,0),AA28="Semi-an",VLOOKUP($O28,PM执行时间!$A:$E,4,0),AA28="Annual",VLOOKUP($O28,PM执行时间!$A:$E,5,0),AA28="","")</f>
        <v/>
      </c>
      <c r="AC28" s="94" t="s">
        <v>223</v>
      </c>
      <c r="AD28" s="77" cm="1">
        <f t="array" ref="AD28">_xlfn.IFS(AC28="Monthly",VLOOKUP($O28,PM执行时间!$A:$E,2,0),AC28="Quarterly",VLOOKUP($O28,PM执行时间!$A:$E,3,0),AC28="Semi-an",VLOOKUP($O28,PM执行时间!$A:$E,4,0),AC28="Annual",VLOOKUP($O28,PM执行时间!$A:$E,5,0),AC28="","")</f>
        <v>1.67</v>
      </c>
      <c r="AE28" s="77"/>
      <c r="AF28" s="77" t="str" cm="1">
        <f t="array" ref="AF28">_xlfn.IFS(AE28="Monthly",VLOOKUP($O28,PM执行时间!$A:$E,2,0),AE28="Quarterly",VLOOKUP($O28,PM执行时间!$A:$E,3,0),AE28="Semi-an",VLOOKUP($O28,PM执行时间!$A:$E,4,0),AE28="Annual",VLOOKUP($O28,PM执行时间!$A:$E,5,0),AE28="","")</f>
        <v/>
      </c>
      <c r="AG28" s="77"/>
      <c r="AH28" s="77" t="str" cm="1">
        <f t="array" ref="AH28">_xlfn.IFS(AG28="Monthly",VLOOKUP($O28,PM执行时间!$A:$E,2,0),AG28="Quarterly",VLOOKUP($O28,PM执行时间!$A:$E,3,0),AG28="Semi-an",VLOOKUP($O28,PM执行时间!$A:$E,4,0),AG28="Annual",VLOOKUP($O28,PM执行时间!$A:$E,5,0),AG28="","")</f>
        <v/>
      </c>
      <c r="AI28" s="101" t="s">
        <v>24</v>
      </c>
      <c r="AJ28" s="77" cm="1">
        <f t="array" ref="AJ28">_xlfn.IFS(AI28="Monthly",VLOOKUP($O28,PM执行时间!$A:$E,2,0),AI28="Quarterly",VLOOKUP($O28,PM执行时间!$A:$E,3,0),AI28="Semi-an",VLOOKUP($O28,PM执行时间!$A:$E,4,0),AI28="Annual",VLOOKUP($O28,PM执行时间!$A:$E,5,0),AI28="","")</f>
        <v>1</v>
      </c>
      <c r="AK28" s="77"/>
      <c r="AL28" s="77" t="str" cm="1">
        <f t="array" ref="AL28">_xlfn.IFS(AK28="Monthly",VLOOKUP($O28,PM执行时间!$A:$E,2,0),AK28="Quarterly",VLOOKUP($O28,PM执行时间!$A:$E,3,0),AK28="Semi-an",VLOOKUP($O28,PM执行时间!$A:$E,4,0),AK28="Annual",VLOOKUP($O28,PM执行时间!$A:$E,5,0),AK28="","")</f>
        <v/>
      </c>
      <c r="AM28" s="77"/>
      <c r="AN28" s="77" t="str" cm="1">
        <f t="array" ref="AN28">_xlfn.IFS(AM28="Monthly",VLOOKUP($O28,PM执行时间!$A:$E,2,0),AM28="Quarterly",VLOOKUP($O28,PM执行时间!$A:$E,3,0),AM28="Semi-an",VLOOKUP($O28,PM执行时间!$A:$E,4,0),AM28="Annual",VLOOKUP($O28,PM执行时间!$A:$E,5,0),AM28="","")</f>
        <v/>
      </c>
      <c r="AO28" s="99">
        <v>44743</v>
      </c>
      <c r="AP28" s="88"/>
    </row>
    <row r="29" spans="1:42" ht="24.75" hidden="1" customHeight="1" x14ac:dyDescent="0.2">
      <c r="A29" s="1">
        <v>27</v>
      </c>
      <c r="B29" s="1">
        <f>SUBTOTAL(3,G$3:G29)+0</f>
        <v>1</v>
      </c>
      <c r="C29" s="1"/>
      <c r="D29" s="3">
        <v>269</v>
      </c>
      <c r="E29" s="85" t="s">
        <v>27</v>
      </c>
      <c r="F29" s="85" t="s">
        <v>34</v>
      </c>
      <c r="G29" s="85" t="s">
        <v>29</v>
      </c>
      <c r="H29" s="154">
        <v>1180</v>
      </c>
      <c r="I29" s="24">
        <v>38718</v>
      </c>
      <c r="J29" s="156" t="s">
        <v>1058</v>
      </c>
      <c r="K29" s="92" t="s">
        <v>511</v>
      </c>
      <c r="L29" s="162" t="s">
        <v>582</v>
      </c>
      <c r="M29" s="24">
        <v>38687</v>
      </c>
      <c r="N29" s="156" t="s">
        <v>529</v>
      </c>
      <c r="O29" s="77" t="s">
        <v>35</v>
      </c>
      <c r="P29" s="77" t="s">
        <v>1106</v>
      </c>
      <c r="Q29" s="98" t="s">
        <v>25</v>
      </c>
      <c r="R29" s="77" cm="1">
        <f t="array" ref="R29">_xlfn.IFS(Q29="Monthly",VLOOKUP($O29,PM执行时间!$A:$E,2,0),Q29="Quarterly",VLOOKUP($O29,PM执行时间!$A:$E,3,0),Q29="Semi-an",VLOOKUP($O29,PM执行时间!$A:$E,4,0),Q29="Annual",VLOOKUP($O29,PM执行时间!$A:$E,5,0),Q29="","")</f>
        <v>1.42</v>
      </c>
      <c r="S29" s="77"/>
      <c r="T29" s="77" t="str" cm="1">
        <f t="array" ref="T29">_xlfn.IFS(S29="Monthly",VLOOKUP($O29,PM执行时间!$A:$E,2,0),S29="Quarterly",VLOOKUP($O29,PM执行时间!$A:$E,3,0),S29="Semi-an",VLOOKUP($O29,PM执行时间!$A:$E,4,0),S29="Annual",VLOOKUP($O29,PM执行时间!$A:$E,5,0),S29="","")</f>
        <v/>
      </c>
      <c r="U29" s="77"/>
      <c r="V29" s="77" t="str" cm="1">
        <f t="array" ref="V29">_xlfn.IFS(U29="Monthly",VLOOKUP($O29,PM执行时间!$A:$E,2,0),U29="Quarterly",VLOOKUP($O29,PM执行时间!$A:$E,3,0),U29="Semi-an",VLOOKUP($O29,PM执行时间!$A:$E,4,0),U29="Annual",VLOOKUP($O29,PM执行时间!$A:$E,5,0),U29="","")</f>
        <v/>
      </c>
      <c r="W29" s="101" t="s">
        <v>24</v>
      </c>
      <c r="X29" s="77" cm="1">
        <f t="array" ref="X29">_xlfn.IFS(W29="Monthly",VLOOKUP($O29,PM执行时间!$A:$E,2,0),W29="Quarterly",VLOOKUP($O29,PM执行时间!$A:$E,3,0),W29="Semi-an",VLOOKUP($O29,PM执行时间!$A:$E,4,0),W29="Annual",VLOOKUP($O29,PM执行时间!$A:$E,5,0),W29="","")</f>
        <v>1</v>
      </c>
      <c r="Y29" s="77"/>
      <c r="Z29" s="77" t="str" cm="1">
        <f t="array" ref="Z29">_xlfn.IFS(Y29="Monthly",VLOOKUP($O29,PM执行时间!$A:$E,2,0),Y29="Quarterly",VLOOKUP($O29,PM执行时间!$A:$E,3,0),Y29="Semi-an",VLOOKUP($O29,PM执行时间!$A:$E,4,0),Y29="Annual",VLOOKUP($O29,PM执行时间!$A:$E,5,0),Y29="","")</f>
        <v/>
      </c>
      <c r="AA29" s="77"/>
      <c r="AB29" s="77" t="str" cm="1">
        <f t="array" ref="AB29">_xlfn.IFS(AA29="Monthly",VLOOKUP($O29,PM执行时间!$A:$E,2,0),AA29="Quarterly",VLOOKUP($O29,PM执行时间!$A:$E,3,0),AA29="Semi-an",VLOOKUP($O29,PM执行时间!$A:$E,4,0),AA29="Annual",VLOOKUP($O29,PM执行时间!$A:$E,5,0),AA29="","")</f>
        <v/>
      </c>
      <c r="AC29" s="94" t="s">
        <v>223</v>
      </c>
      <c r="AD29" s="77" cm="1">
        <f t="array" ref="AD29">_xlfn.IFS(AC29="Monthly",VLOOKUP($O29,PM执行时间!$A:$E,2,0),AC29="Quarterly",VLOOKUP($O29,PM执行时间!$A:$E,3,0),AC29="Semi-an",VLOOKUP($O29,PM执行时间!$A:$E,4,0),AC29="Annual",VLOOKUP($O29,PM执行时间!$A:$E,5,0),AC29="","")</f>
        <v>1.67</v>
      </c>
      <c r="AE29" s="77"/>
      <c r="AF29" s="77" t="str" cm="1">
        <f t="array" ref="AF29">_xlfn.IFS(AE29="Monthly",VLOOKUP($O29,PM执行时间!$A:$E,2,0),AE29="Quarterly",VLOOKUP($O29,PM执行时间!$A:$E,3,0),AE29="Semi-an",VLOOKUP($O29,PM执行时间!$A:$E,4,0),AE29="Annual",VLOOKUP($O29,PM执行时间!$A:$E,5,0),AE29="","")</f>
        <v/>
      </c>
      <c r="AG29" s="77"/>
      <c r="AH29" s="77" t="str" cm="1">
        <f t="array" ref="AH29">_xlfn.IFS(AG29="Monthly",VLOOKUP($O29,PM执行时间!$A:$E,2,0),AG29="Quarterly",VLOOKUP($O29,PM执行时间!$A:$E,3,0),AG29="Semi-an",VLOOKUP($O29,PM执行时间!$A:$E,4,0),AG29="Annual",VLOOKUP($O29,PM执行时间!$A:$E,5,0),AG29="","")</f>
        <v/>
      </c>
      <c r="AI29" s="101" t="s">
        <v>24</v>
      </c>
      <c r="AJ29" s="77" cm="1">
        <f t="array" ref="AJ29">_xlfn.IFS(AI29="Monthly",VLOOKUP($O29,PM执行时间!$A:$E,2,0),AI29="Quarterly",VLOOKUP($O29,PM执行时间!$A:$E,3,0),AI29="Semi-an",VLOOKUP($O29,PM执行时间!$A:$E,4,0),AI29="Annual",VLOOKUP($O29,PM执行时间!$A:$E,5,0),AI29="","")</f>
        <v>1</v>
      </c>
      <c r="AK29" s="77"/>
      <c r="AL29" s="77" t="str" cm="1">
        <f t="array" ref="AL29">_xlfn.IFS(AK29="Monthly",VLOOKUP($O29,PM执行时间!$A:$E,2,0),AK29="Quarterly",VLOOKUP($O29,PM执行时间!$A:$E,3,0),AK29="Semi-an",VLOOKUP($O29,PM执行时间!$A:$E,4,0),AK29="Annual",VLOOKUP($O29,PM执行时间!$A:$E,5,0),AK29="","")</f>
        <v/>
      </c>
      <c r="AM29" s="77"/>
      <c r="AN29" s="77" t="str" cm="1">
        <f t="array" ref="AN29">_xlfn.IFS(AM29="Monthly",VLOOKUP($O29,PM执行时间!$A:$E,2,0),AM29="Quarterly",VLOOKUP($O29,PM执行时间!$A:$E,3,0),AM29="Semi-an",VLOOKUP($O29,PM执行时间!$A:$E,4,0),AM29="Annual",VLOOKUP($O29,PM执行时间!$A:$E,5,0),AM29="","")</f>
        <v/>
      </c>
      <c r="AO29" s="99">
        <v>44743</v>
      </c>
      <c r="AP29" s="88"/>
    </row>
    <row r="30" spans="1:42" ht="24.75" hidden="1" customHeight="1" x14ac:dyDescent="0.2">
      <c r="A30" s="1">
        <v>28</v>
      </c>
      <c r="B30" s="1">
        <f>SUBTOTAL(3,G$3:G30)+0</f>
        <v>1</v>
      </c>
      <c r="C30" s="1"/>
      <c r="D30" s="3">
        <v>270</v>
      </c>
      <c r="E30" s="85" t="s">
        <v>27</v>
      </c>
      <c r="F30" s="85" t="s">
        <v>34</v>
      </c>
      <c r="G30" s="85" t="s">
        <v>29</v>
      </c>
      <c r="H30" s="154">
        <v>1181</v>
      </c>
      <c r="I30" s="24">
        <v>38718</v>
      </c>
      <c r="J30" s="156" t="s">
        <v>1058</v>
      </c>
      <c r="K30" s="92" t="s">
        <v>511</v>
      </c>
      <c r="L30" s="162" t="s">
        <v>582</v>
      </c>
      <c r="M30" s="24">
        <v>38687</v>
      </c>
      <c r="N30" s="156" t="s">
        <v>529</v>
      </c>
      <c r="O30" s="77" t="s">
        <v>35</v>
      </c>
      <c r="P30" s="77" t="s">
        <v>1106</v>
      </c>
      <c r="Q30" s="98" t="s">
        <v>25</v>
      </c>
      <c r="R30" s="77" cm="1">
        <f t="array" ref="R30">_xlfn.IFS(Q30="Monthly",VLOOKUP($O30,PM执行时间!$A:$E,2,0),Q30="Quarterly",VLOOKUP($O30,PM执行时间!$A:$E,3,0),Q30="Semi-an",VLOOKUP($O30,PM执行时间!$A:$E,4,0),Q30="Annual",VLOOKUP($O30,PM执行时间!$A:$E,5,0),Q30="","")</f>
        <v>1.42</v>
      </c>
      <c r="S30" s="77"/>
      <c r="T30" s="77" t="str" cm="1">
        <f t="array" ref="T30">_xlfn.IFS(S30="Monthly",VLOOKUP($O30,PM执行时间!$A:$E,2,0),S30="Quarterly",VLOOKUP($O30,PM执行时间!$A:$E,3,0),S30="Semi-an",VLOOKUP($O30,PM执行时间!$A:$E,4,0),S30="Annual",VLOOKUP($O30,PM执行时间!$A:$E,5,0),S30="","")</f>
        <v/>
      </c>
      <c r="U30" s="77"/>
      <c r="V30" s="77" t="str" cm="1">
        <f t="array" ref="V30">_xlfn.IFS(U30="Monthly",VLOOKUP($O30,PM执行时间!$A:$E,2,0),U30="Quarterly",VLOOKUP($O30,PM执行时间!$A:$E,3,0),U30="Semi-an",VLOOKUP($O30,PM执行时间!$A:$E,4,0),U30="Annual",VLOOKUP($O30,PM执行时间!$A:$E,5,0),U30="","")</f>
        <v/>
      </c>
      <c r="W30" s="101" t="s">
        <v>24</v>
      </c>
      <c r="X30" s="77" cm="1">
        <f t="array" ref="X30">_xlfn.IFS(W30="Monthly",VLOOKUP($O30,PM执行时间!$A:$E,2,0),W30="Quarterly",VLOOKUP($O30,PM执行时间!$A:$E,3,0),W30="Semi-an",VLOOKUP($O30,PM执行时间!$A:$E,4,0),W30="Annual",VLOOKUP($O30,PM执行时间!$A:$E,5,0),W30="","")</f>
        <v>1</v>
      </c>
      <c r="Y30" s="77"/>
      <c r="Z30" s="77" t="str" cm="1">
        <f t="array" ref="Z30">_xlfn.IFS(Y30="Monthly",VLOOKUP($O30,PM执行时间!$A:$E,2,0),Y30="Quarterly",VLOOKUP($O30,PM执行时间!$A:$E,3,0),Y30="Semi-an",VLOOKUP($O30,PM执行时间!$A:$E,4,0),Y30="Annual",VLOOKUP($O30,PM执行时间!$A:$E,5,0),Y30="","")</f>
        <v/>
      </c>
      <c r="AA30" s="77"/>
      <c r="AB30" s="77" t="str" cm="1">
        <f t="array" ref="AB30">_xlfn.IFS(AA30="Monthly",VLOOKUP($O30,PM执行时间!$A:$E,2,0),AA30="Quarterly",VLOOKUP($O30,PM执行时间!$A:$E,3,0),AA30="Semi-an",VLOOKUP($O30,PM执行时间!$A:$E,4,0),AA30="Annual",VLOOKUP($O30,PM执行时间!$A:$E,5,0),AA30="","")</f>
        <v/>
      </c>
      <c r="AC30" s="94" t="s">
        <v>223</v>
      </c>
      <c r="AD30" s="77" cm="1">
        <f t="array" ref="AD30">_xlfn.IFS(AC30="Monthly",VLOOKUP($O30,PM执行时间!$A:$E,2,0),AC30="Quarterly",VLOOKUP($O30,PM执行时间!$A:$E,3,0),AC30="Semi-an",VLOOKUP($O30,PM执行时间!$A:$E,4,0),AC30="Annual",VLOOKUP($O30,PM执行时间!$A:$E,5,0),AC30="","")</f>
        <v>1.67</v>
      </c>
      <c r="AE30" s="77"/>
      <c r="AF30" s="77" t="str" cm="1">
        <f t="array" ref="AF30">_xlfn.IFS(AE30="Monthly",VLOOKUP($O30,PM执行时间!$A:$E,2,0),AE30="Quarterly",VLOOKUP($O30,PM执行时间!$A:$E,3,0),AE30="Semi-an",VLOOKUP($O30,PM执行时间!$A:$E,4,0),AE30="Annual",VLOOKUP($O30,PM执行时间!$A:$E,5,0),AE30="","")</f>
        <v/>
      </c>
      <c r="AG30" s="77"/>
      <c r="AH30" s="77" t="str" cm="1">
        <f t="array" ref="AH30">_xlfn.IFS(AG30="Monthly",VLOOKUP($O30,PM执行时间!$A:$E,2,0),AG30="Quarterly",VLOOKUP($O30,PM执行时间!$A:$E,3,0),AG30="Semi-an",VLOOKUP($O30,PM执行时间!$A:$E,4,0),AG30="Annual",VLOOKUP($O30,PM执行时间!$A:$E,5,0),AG30="","")</f>
        <v/>
      </c>
      <c r="AI30" s="101" t="s">
        <v>24</v>
      </c>
      <c r="AJ30" s="77" cm="1">
        <f t="array" ref="AJ30">_xlfn.IFS(AI30="Monthly",VLOOKUP($O30,PM执行时间!$A:$E,2,0),AI30="Quarterly",VLOOKUP($O30,PM执行时间!$A:$E,3,0),AI30="Semi-an",VLOOKUP($O30,PM执行时间!$A:$E,4,0),AI30="Annual",VLOOKUP($O30,PM执行时间!$A:$E,5,0),AI30="","")</f>
        <v>1</v>
      </c>
      <c r="AK30" s="77"/>
      <c r="AL30" s="77" t="str" cm="1">
        <f t="array" ref="AL30">_xlfn.IFS(AK30="Monthly",VLOOKUP($O30,PM执行时间!$A:$E,2,0),AK30="Quarterly",VLOOKUP($O30,PM执行时间!$A:$E,3,0),AK30="Semi-an",VLOOKUP($O30,PM执行时间!$A:$E,4,0),AK30="Annual",VLOOKUP($O30,PM执行时间!$A:$E,5,0),AK30="","")</f>
        <v/>
      </c>
      <c r="AM30" s="77"/>
      <c r="AN30" s="77" t="str" cm="1">
        <f t="array" ref="AN30">_xlfn.IFS(AM30="Monthly",VLOOKUP($O30,PM执行时间!$A:$E,2,0),AM30="Quarterly",VLOOKUP($O30,PM执行时间!$A:$E,3,0),AM30="Semi-an",VLOOKUP($O30,PM执行时间!$A:$E,4,0),AM30="Annual",VLOOKUP($O30,PM执行时间!$A:$E,5,0),AM30="","")</f>
        <v/>
      </c>
      <c r="AO30" s="99">
        <v>44743</v>
      </c>
      <c r="AP30" s="88"/>
    </row>
    <row r="31" spans="1:42" ht="24.75" hidden="1" customHeight="1" x14ac:dyDescent="0.2">
      <c r="A31" s="1">
        <v>29</v>
      </c>
      <c r="B31" s="1">
        <f>SUBTOTAL(3,G$3:G31)+0</f>
        <v>1</v>
      </c>
      <c r="C31" s="1"/>
      <c r="D31" s="3">
        <v>276</v>
      </c>
      <c r="E31" s="79" t="s">
        <v>572</v>
      </c>
      <c r="F31" s="79" t="s">
        <v>584</v>
      </c>
      <c r="G31" s="79" t="s">
        <v>573</v>
      </c>
      <c r="H31" s="96">
        <v>461038</v>
      </c>
      <c r="I31" s="161">
        <v>38869</v>
      </c>
      <c r="J31" s="79" t="s">
        <v>1075</v>
      </c>
      <c r="K31" s="92" t="s">
        <v>511</v>
      </c>
      <c r="L31" s="79" t="s">
        <v>513</v>
      </c>
      <c r="M31" s="161" t="s">
        <v>512</v>
      </c>
      <c r="N31" s="79" t="s">
        <v>514</v>
      </c>
      <c r="O31" s="77" t="s">
        <v>574</v>
      </c>
      <c r="P31" s="77" t="s">
        <v>517</v>
      </c>
      <c r="Q31" s="77"/>
      <c r="R31" s="77" t="str" cm="1">
        <f t="array" ref="R31">_xlfn.IFS(Q31="Monthly",VLOOKUP($O31,PM执行时间!$A:$E,2,0),Q31="Quarterly",VLOOKUP($O31,PM执行时间!$A:$E,3,0),Q31="Semi-an",VLOOKUP($O31,PM执行时间!$A:$E,4,0),Q31="Annual",VLOOKUP($O31,PM执行时间!$A:$E,5,0),Q31="","")</f>
        <v/>
      </c>
      <c r="S31" s="77"/>
      <c r="T31" s="77" t="str" cm="1">
        <f t="array" ref="T31">_xlfn.IFS(S31="Monthly",VLOOKUP($O31,PM执行时间!$A:$E,2,0),S31="Quarterly",VLOOKUP($O31,PM执行时间!$A:$E,3,0),S31="Semi-an",VLOOKUP($O31,PM执行时间!$A:$E,4,0),S31="Annual",VLOOKUP($O31,PM执行时间!$A:$E,5,0),S31="","")</f>
        <v/>
      </c>
      <c r="U31" s="77"/>
      <c r="V31" s="77" t="str" cm="1">
        <f t="array" ref="V31">_xlfn.IFS(U31="Monthly",VLOOKUP($O31,PM执行时间!$A:$E,2,0),U31="Quarterly",VLOOKUP($O31,PM执行时间!$A:$E,3,0),U31="Semi-an",VLOOKUP($O31,PM执行时间!$A:$E,4,0),U31="Annual",VLOOKUP($O31,PM执行时间!$A:$E,5,0),U31="","")</f>
        <v/>
      </c>
      <c r="W31" s="77"/>
      <c r="X31" s="77" t="str" cm="1">
        <f t="array" ref="X31">_xlfn.IFS(W31="Monthly",VLOOKUP($O31,PM执行时间!$A:$E,2,0),W31="Quarterly",VLOOKUP($O31,PM执行时间!$A:$E,3,0),W31="Semi-an",VLOOKUP($O31,PM执行时间!$A:$E,4,0),W31="Annual",VLOOKUP($O31,PM执行时间!$A:$E,5,0),W31="","")</f>
        <v/>
      </c>
      <c r="Y31" s="77"/>
      <c r="Z31" s="77" t="str" cm="1">
        <f t="array" ref="Z31">_xlfn.IFS(Y31="Monthly",VLOOKUP($O31,PM执行时间!$A:$E,2,0),Y31="Quarterly",VLOOKUP($O31,PM执行时间!$A:$E,3,0),Y31="Semi-an",VLOOKUP($O31,PM执行时间!$A:$E,4,0),Y31="Annual",VLOOKUP($O31,PM执行时间!$A:$E,5,0),Y31="","")</f>
        <v/>
      </c>
      <c r="AA31" s="77"/>
      <c r="AB31" s="77" t="str" cm="1">
        <f t="array" ref="AB31">_xlfn.IFS(AA31="Monthly",VLOOKUP($O31,PM执行时间!$A:$E,2,0),AA31="Quarterly",VLOOKUP($O31,PM执行时间!$A:$E,3,0),AA31="Semi-an",VLOOKUP($O31,PM执行时间!$A:$E,4,0),AA31="Annual",VLOOKUP($O31,PM执行时间!$A:$E,5,0),AA31="","")</f>
        <v/>
      </c>
      <c r="AC31" s="77"/>
      <c r="AD31" s="77" t="str" cm="1">
        <f t="array" ref="AD31">_xlfn.IFS(AC31="Monthly",VLOOKUP($O31,PM执行时间!$A:$E,2,0),AC31="Quarterly",VLOOKUP($O31,PM执行时间!$A:$E,3,0),AC31="Semi-an",VLOOKUP($O31,PM执行时间!$A:$E,4,0),AC31="Annual",VLOOKUP($O31,PM执行时间!$A:$E,5,0),AC31="","")</f>
        <v/>
      </c>
      <c r="AE31" s="77"/>
      <c r="AF31" s="77" t="str" cm="1">
        <f t="array" ref="AF31">_xlfn.IFS(AE31="Monthly",VLOOKUP($O31,PM执行时间!$A:$E,2,0),AE31="Quarterly",VLOOKUP($O31,PM执行时间!$A:$E,3,0),AE31="Semi-an",VLOOKUP($O31,PM执行时间!$A:$E,4,0),AE31="Annual",VLOOKUP($O31,PM执行时间!$A:$E,5,0),AE31="","")</f>
        <v/>
      </c>
      <c r="AG31" s="94" t="s">
        <v>33</v>
      </c>
      <c r="AH31" s="77" cm="1">
        <f t="array" ref="AH31">_xlfn.IFS(AG31="Monthly",VLOOKUP($O31,PM执行时间!$A:$E,2,0),AG31="Quarterly",VLOOKUP($O31,PM执行时间!$A:$E,3,0),AG31="Semi-an",VLOOKUP($O31,PM执行时间!$A:$E,4,0),AG31="Annual",VLOOKUP($O31,PM执行时间!$A:$E,5,0),AG31="","")</f>
        <v>1</v>
      </c>
      <c r="AI31" s="77"/>
      <c r="AJ31" s="77" t="str" cm="1">
        <f t="array" ref="AJ31">_xlfn.IFS(AI31="Monthly",VLOOKUP($O31,PM执行时间!$A:$E,2,0),AI31="Quarterly",VLOOKUP($O31,PM执行时间!$A:$E,3,0),AI31="Semi-an",VLOOKUP($O31,PM执行时间!$A:$E,4,0),AI31="Annual",VLOOKUP($O31,PM执行时间!$A:$E,5,0),AI31="","")</f>
        <v/>
      </c>
      <c r="AK31" s="77"/>
      <c r="AL31" s="77" t="str" cm="1">
        <f t="array" ref="AL31">_xlfn.IFS(AK31="Monthly",VLOOKUP($O31,PM执行时间!$A:$E,2,0),AK31="Quarterly",VLOOKUP($O31,PM执行时间!$A:$E,3,0),AK31="Semi-an",VLOOKUP($O31,PM执行时间!$A:$E,4,0),AK31="Annual",VLOOKUP($O31,PM执行时间!$A:$E,5,0),AK31="","")</f>
        <v/>
      </c>
      <c r="AM31" s="77"/>
      <c r="AN31" s="77" t="str" cm="1">
        <f t="array" ref="AN31">_xlfn.IFS(AM31="Monthly",VLOOKUP($O31,PM执行时间!$A:$E,2,0),AM31="Quarterly",VLOOKUP($O31,PM执行时间!$A:$E,3,0),AM31="Semi-an",VLOOKUP($O31,PM执行时间!$A:$E,4,0),AM31="Annual",VLOOKUP($O31,PM执行时间!$A:$E,5,0),AM31="","")</f>
        <v/>
      </c>
      <c r="AO31" s="93">
        <v>44805</v>
      </c>
      <c r="AP31" s="88"/>
    </row>
    <row r="32" spans="1:42" ht="24.75" hidden="1" customHeight="1" x14ac:dyDescent="0.2">
      <c r="A32" s="1">
        <v>30</v>
      </c>
      <c r="B32" s="1">
        <f>SUBTOTAL(3,G$3:G32)+0</f>
        <v>1</v>
      </c>
      <c r="C32" s="1"/>
      <c r="D32" s="3">
        <v>277</v>
      </c>
      <c r="E32" s="85" t="s">
        <v>27</v>
      </c>
      <c r="F32" s="85" t="s">
        <v>34</v>
      </c>
      <c r="G32" s="85" t="s">
        <v>29</v>
      </c>
      <c r="H32" s="154">
        <v>1261</v>
      </c>
      <c r="I32" s="24">
        <v>38777</v>
      </c>
      <c r="J32" s="156" t="s">
        <v>1058</v>
      </c>
      <c r="K32" s="92" t="s">
        <v>511</v>
      </c>
      <c r="L32" s="162" t="s">
        <v>582</v>
      </c>
      <c r="M32" s="24">
        <v>38749</v>
      </c>
      <c r="N32" s="156" t="s">
        <v>529</v>
      </c>
      <c r="O32" s="77" t="s">
        <v>35</v>
      </c>
      <c r="P32" s="77" t="s">
        <v>1106</v>
      </c>
      <c r="Q32" s="98" t="s">
        <v>25</v>
      </c>
      <c r="R32" s="77" cm="1">
        <f t="array" ref="R32">_xlfn.IFS(Q32="Monthly",VLOOKUP($O32,PM执行时间!$A:$E,2,0),Q32="Quarterly",VLOOKUP($O32,PM执行时间!$A:$E,3,0),Q32="Semi-an",VLOOKUP($O32,PM执行时间!$A:$E,4,0),Q32="Annual",VLOOKUP($O32,PM执行时间!$A:$E,5,0),Q32="","")</f>
        <v>1.42</v>
      </c>
      <c r="S32" s="77"/>
      <c r="T32" s="77" t="str" cm="1">
        <f t="array" ref="T32">_xlfn.IFS(S32="Monthly",VLOOKUP($O32,PM执行时间!$A:$E,2,0),S32="Quarterly",VLOOKUP($O32,PM执行时间!$A:$E,3,0),S32="Semi-an",VLOOKUP($O32,PM执行时间!$A:$E,4,0),S32="Annual",VLOOKUP($O32,PM执行时间!$A:$E,5,0),S32="","")</f>
        <v/>
      </c>
      <c r="U32" s="77"/>
      <c r="V32" s="77" t="str" cm="1">
        <f t="array" ref="V32">_xlfn.IFS(U32="Monthly",VLOOKUP($O32,PM执行时间!$A:$E,2,0),U32="Quarterly",VLOOKUP($O32,PM执行时间!$A:$E,3,0),U32="Semi-an",VLOOKUP($O32,PM执行时间!$A:$E,4,0),U32="Annual",VLOOKUP($O32,PM执行时间!$A:$E,5,0),U32="","")</f>
        <v/>
      </c>
      <c r="W32" s="101" t="s">
        <v>24</v>
      </c>
      <c r="X32" s="77" cm="1">
        <f t="array" ref="X32">_xlfn.IFS(W32="Monthly",VLOOKUP($O32,PM执行时间!$A:$E,2,0),W32="Quarterly",VLOOKUP($O32,PM执行时间!$A:$E,3,0),W32="Semi-an",VLOOKUP($O32,PM执行时间!$A:$E,4,0),W32="Annual",VLOOKUP($O32,PM执行时间!$A:$E,5,0),W32="","")</f>
        <v>1</v>
      </c>
      <c r="Y32" s="77"/>
      <c r="Z32" s="77" t="str" cm="1">
        <f t="array" ref="Z32">_xlfn.IFS(Y32="Monthly",VLOOKUP($O32,PM执行时间!$A:$E,2,0),Y32="Quarterly",VLOOKUP($O32,PM执行时间!$A:$E,3,0),Y32="Semi-an",VLOOKUP($O32,PM执行时间!$A:$E,4,0),Y32="Annual",VLOOKUP($O32,PM执行时间!$A:$E,5,0),Y32="","")</f>
        <v/>
      </c>
      <c r="AA32" s="77"/>
      <c r="AB32" s="77" t="str" cm="1">
        <f t="array" ref="AB32">_xlfn.IFS(AA32="Monthly",VLOOKUP($O32,PM执行时间!$A:$E,2,0),AA32="Quarterly",VLOOKUP($O32,PM执行时间!$A:$E,3,0),AA32="Semi-an",VLOOKUP($O32,PM执行时间!$A:$E,4,0),AA32="Annual",VLOOKUP($O32,PM执行时间!$A:$E,5,0),AA32="","")</f>
        <v/>
      </c>
      <c r="AC32" s="94" t="s">
        <v>223</v>
      </c>
      <c r="AD32" s="77" cm="1">
        <f t="array" ref="AD32">_xlfn.IFS(AC32="Monthly",VLOOKUP($O32,PM执行时间!$A:$E,2,0),AC32="Quarterly",VLOOKUP($O32,PM执行时间!$A:$E,3,0),AC32="Semi-an",VLOOKUP($O32,PM执行时间!$A:$E,4,0),AC32="Annual",VLOOKUP($O32,PM执行时间!$A:$E,5,0),AC32="","")</f>
        <v>1.67</v>
      </c>
      <c r="AE32" s="77"/>
      <c r="AF32" s="77" t="str" cm="1">
        <f t="array" ref="AF32">_xlfn.IFS(AE32="Monthly",VLOOKUP($O32,PM执行时间!$A:$E,2,0),AE32="Quarterly",VLOOKUP($O32,PM执行时间!$A:$E,3,0),AE32="Semi-an",VLOOKUP($O32,PM执行时间!$A:$E,4,0),AE32="Annual",VLOOKUP($O32,PM执行时间!$A:$E,5,0),AE32="","")</f>
        <v/>
      </c>
      <c r="AG32" s="77"/>
      <c r="AH32" s="77" t="str" cm="1">
        <f t="array" ref="AH32">_xlfn.IFS(AG32="Monthly",VLOOKUP($O32,PM执行时间!$A:$E,2,0),AG32="Quarterly",VLOOKUP($O32,PM执行时间!$A:$E,3,0),AG32="Semi-an",VLOOKUP($O32,PM执行时间!$A:$E,4,0),AG32="Annual",VLOOKUP($O32,PM执行时间!$A:$E,5,0),AG32="","")</f>
        <v/>
      </c>
      <c r="AI32" s="101" t="s">
        <v>24</v>
      </c>
      <c r="AJ32" s="77" cm="1">
        <f t="array" ref="AJ32">_xlfn.IFS(AI32="Monthly",VLOOKUP($O32,PM执行时间!$A:$E,2,0),AI32="Quarterly",VLOOKUP($O32,PM执行时间!$A:$E,3,0),AI32="Semi-an",VLOOKUP($O32,PM执行时间!$A:$E,4,0),AI32="Annual",VLOOKUP($O32,PM执行时间!$A:$E,5,0),AI32="","")</f>
        <v>1</v>
      </c>
      <c r="AK32" s="77"/>
      <c r="AL32" s="77" t="str" cm="1">
        <f t="array" ref="AL32">_xlfn.IFS(AK32="Monthly",VLOOKUP($O32,PM执行时间!$A:$E,2,0),AK32="Quarterly",VLOOKUP($O32,PM执行时间!$A:$E,3,0),AK32="Semi-an",VLOOKUP($O32,PM执行时间!$A:$E,4,0),AK32="Annual",VLOOKUP($O32,PM执行时间!$A:$E,5,0),AK32="","")</f>
        <v/>
      </c>
      <c r="AM32" s="77"/>
      <c r="AN32" s="77" t="str" cm="1">
        <f t="array" ref="AN32">_xlfn.IFS(AM32="Monthly",VLOOKUP($O32,PM执行时间!$A:$E,2,0),AM32="Quarterly",VLOOKUP($O32,PM执行时间!$A:$E,3,0),AM32="Semi-an",VLOOKUP($O32,PM执行时间!$A:$E,4,0),AM32="Annual",VLOOKUP($O32,PM执行时间!$A:$E,5,0),AM32="","")</f>
        <v/>
      </c>
      <c r="AO32" s="99">
        <v>44743</v>
      </c>
      <c r="AP32" s="88"/>
    </row>
    <row r="33" spans="1:42" ht="24.75" hidden="1" customHeight="1" x14ac:dyDescent="0.2">
      <c r="A33" s="1">
        <v>31</v>
      </c>
      <c r="B33" s="1">
        <f>SUBTOTAL(3,G$3:G33)+0</f>
        <v>1</v>
      </c>
      <c r="C33" s="1"/>
      <c r="D33" s="3">
        <v>278</v>
      </c>
      <c r="E33" s="85" t="s">
        <v>27</v>
      </c>
      <c r="F33" s="85" t="s">
        <v>34</v>
      </c>
      <c r="G33" s="85" t="s">
        <v>29</v>
      </c>
      <c r="H33" s="154">
        <v>1276</v>
      </c>
      <c r="I33" s="24">
        <v>38777</v>
      </c>
      <c r="J33" s="156" t="s">
        <v>1058</v>
      </c>
      <c r="K33" s="92" t="s">
        <v>511</v>
      </c>
      <c r="L33" s="162" t="s">
        <v>582</v>
      </c>
      <c r="M33" s="24">
        <v>38749</v>
      </c>
      <c r="N33" s="156" t="s">
        <v>529</v>
      </c>
      <c r="O33" s="77" t="s">
        <v>35</v>
      </c>
      <c r="P33" s="77" t="s">
        <v>1106</v>
      </c>
      <c r="Q33" s="98" t="s">
        <v>25</v>
      </c>
      <c r="R33" s="77" cm="1">
        <f t="array" ref="R33">_xlfn.IFS(Q33="Monthly",VLOOKUP($O33,PM执行时间!$A:$E,2,0),Q33="Quarterly",VLOOKUP($O33,PM执行时间!$A:$E,3,0),Q33="Semi-an",VLOOKUP($O33,PM执行时间!$A:$E,4,0),Q33="Annual",VLOOKUP($O33,PM执行时间!$A:$E,5,0),Q33="","")</f>
        <v>1.42</v>
      </c>
      <c r="S33" s="77"/>
      <c r="T33" s="77" t="str" cm="1">
        <f t="array" ref="T33">_xlfn.IFS(S33="Monthly",VLOOKUP($O33,PM执行时间!$A:$E,2,0),S33="Quarterly",VLOOKUP($O33,PM执行时间!$A:$E,3,0),S33="Semi-an",VLOOKUP($O33,PM执行时间!$A:$E,4,0),S33="Annual",VLOOKUP($O33,PM执行时间!$A:$E,5,0),S33="","")</f>
        <v/>
      </c>
      <c r="U33" s="77"/>
      <c r="V33" s="77" t="str" cm="1">
        <f t="array" ref="V33">_xlfn.IFS(U33="Monthly",VLOOKUP($O33,PM执行时间!$A:$E,2,0),U33="Quarterly",VLOOKUP($O33,PM执行时间!$A:$E,3,0),U33="Semi-an",VLOOKUP($O33,PM执行时间!$A:$E,4,0),U33="Annual",VLOOKUP($O33,PM执行时间!$A:$E,5,0),U33="","")</f>
        <v/>
      </c>
      <c r="W33" s="101" t="s">
        <v>24</v>
      </c>
      <c r="X33" s="77" cm="1">
        <f t="array" ref="X33">_xlfn.IFS(W33="Monthly",VLOOKUP($O33,PM执行时间!$A:$E,2,0),W33="Quarterly",VLOOKUP($O33,PM执行时间!$A:$E,3,0),W33="Semi-an",VLOOKUP($O33,PM执行时间!$A:$E,4,0),W33="Annual",VLOOKUP($O33,PM执行时间!$A:$E,5,0),W33="","")</f>
        <v>1</v>
      </c>
      <c r="Y33" s="77"/>
      <c r="Z33" s="77" t="str" cm="1">
        <f t="array" ref="Z33">_xlfn.IFS(Y33="Monthly",VLOOKUP($O33,PM执行时间!$A:$E,2,0),Y33="Quarterly",VLOOKUP($O33,PM执行时间!$A:$E,3,0),Y33="Semi-an",VLOOKUP($O33,PM执行时间!$A:$E,4,0),Y33="Annual",VLOOKUP($O33,PM执行时间!$A:$E,5,0),Y33="","")</f>
        <v/>
      </c>
      <c r="AA33" s="77"/>
      <c r="AB33" s="77" t="str" cm="1">
        <f t="array" ref="AB33">_xlfn.IFS(AA33="Monthly",VLOOKUP($O33,PM执行时间!$A:$E,2,0),AA33="Quarterly",VLOOKUP($O33,PM执行时间!$A:$E,3,0),AA33="Semi-an",VLOOKUP($O33,PM执行时间!$A:$E,4,0),AA33="Annual",VLOOKUP($O33,PM执行时间!$A:$E,5,0),AA33="","")</f>
        <v/>
      </c>
      <c r="AC33" s="94" t="s">
        <v>223</v>
      </c>
      <c r="AD33" s="77" cm="1">
        <f t="array" ref="AD33">_xlfn.IFS(AC33="Monthly",VLOOKUP($O33,PM执行时间!$A:$E,2,0),AC33="Quarterly",VLOOKUP($O33,PM执行时间!$A:$E,3,0),AC33="Semi-an",VLOOKUP($O33,PM执行时间!$A:$E,4,0),AC33="Annual",VLOOKUP($O33,PM执行时间!$A:$E,5,0),AC33="","")</f>
        <v>1.67</v>
      </c>
      <c r="AE33" s="77"/>
      <c r="AF33" s="77" t="str" cm="1">
        <f t="array" ref="AF33">_xlfn.IFS(AE33="Monthly",VLOOKUP($O33,PM执行时间!$A:$E,2,0),AE33="Quarterly",VLOOKUP($O33,PM执行时间!$A:$E,3,0),AE33="Semi-an",VLOOKUP($O33,PM执行时间!$A:$E,4,0),AE33="Annual",VLOOKUP($O33,PM执行时间!$A:$E,5,0),AE33="","")</f>
        <v/>
      </c>
      <c r="AG33" s="77"/>
      <c r="AH33" s="77" t="str" cm="1">
        <f t="array" ref="AH33">_xlfn.IFS(AG33="Monthly",VLOOKUP($O33,PM执行时间!$A:$E,2,0),AG33="Quarterly",VLOOKUP($O33,PM执行时间!$A:$E,3,0),AG33="Semi-an",VLOOKUP($O33,PM执行时间!$A:$E,4,0),AG33="Annual",VLOOKUP($O33,PM执行时间!$A:$E,5,0),AG33="","")</f>
        <v/>
      </c>
      <c r="AI33" s="101" t="s">
        <v>24</v>
      </c>
      <c r="AJ33" s="77" cm="1">
        <f t="array" ref="AJ33">_xlfn.IFS(AI33="Monthly",VLOOKUP($O33,PM执行时间!$A:$E,2,0),AI33="Quarterly",VLOOKUP($O33,PM执行时间!$A:$E,3,0),AI33="Semi-an",VLOOKUP($O33,PM执行时间!$A:$E,4,0),AI33="Annual",VLOOKUP($O33,PM执行时间!$A:$E,5,0),AI33="","")</f>
        <v>1</v>
      </c>
      <c r="AK33" s="77"/>
      <c r="AL33" s="77" t="str" cm="1">
        <f t="array" ref="AL33">_xlfn.IFS(AK33="Monthly",VLOOKUP($O33,PM执行时间!$A:$E,2,0),AK33="Quarterly",VLOOKUP($O33,PM执行时间!$A:$E,3,0),AK33="Semi-an",VLOOKUP($O33,PM执行时间!$A:$E,4,0),AK33="Annual",VLOOKUP($O33,PM执行时间!$A:$E,5,0),AK33="","")</f>
        <v/>
      </c>
      <c r="AM33" s="77"/>
      <c r="AN33" s="77" t="str" cm="1">
        <f t="array" ref="AN33">_xlfn.IFS(AM33="Monthly",VLOOKUP($O33,PM执行时间!$A:$E,2,0),AM33="Quarterly",VLOOKUP($O33,PM执行时间!$A:$E,3,0),AM33="Semi-an",VLOOKUP($O33,PM执行时间!$A:$E,4,0),AM33="Annual",VLOOKUP($O33,PM执行时间!$A:$E,5,0),AM33="","")</f>
        <v/>
      </c>
      <c r="AO33" s="99">
        <v>44743</v>
      </c>
      <c r="AP33" s="88"/>
    </row>
    <row r="34" spans="1:42" ht="24.75" hidden="1" customHeight="1" x14ac:dyDescent="0.2">
      <c r="A34" s="1">
        <v>32</v>
      </c>
      <c r="B34" s="1">
        <f>SUBTOTAL(3,G$3:G34)+0</f>
        <v>1</v>
      </c>
      <c r="C34" s="1"/>
      <c r="D34" s="3">
        <v>280</v>
      </c>
      <c r="E34" s="85" t="s">
        <v>27</v>
      </c>
      <c r="F34" s="85" t="s">
        <v>34</v>
      </c>
      <c r="G34" s="85" t="s">
        <v>29</v>
      </c>
      <c r="H34" s="154">
        <v>1278</v>
      </c>
      <c r="I34" s="24">
        <v>38777</v>
      </c>
      <c r="J34" s="156" t="s">
        <v>1058</v>
      </c>
      <c r="K34" s="92" t="s">
        <v>511</v>
      </c>
      <c r="L34" s="162" t="s">
        <v>582</v>
      </c>
      <c r="M34" s="24">
        <v>38749</v>
      </c>
      <c r="N34" s="156" t="s">
        <v>529</v>
      </c>
      <c r="O34" s="77" t="s">
        <v>35</v>
      </c>
      <c r="P34" s="77" t="s">
        <v>1106</v>
      </c>
      <c r="Q34" s="98" t="s">
        <v>25</v>
      </c>
      <c r="R34" s="77" cm="1">
        <f t="array" ref="R34">_xlfn.IFS(Q34="Monthly",VLOOKUP($O34,PM执行时间!$A:$E,2,0),Q34="Quarterly",VLOOKUP($O34,PM执行时间!$A:$E,3,0),Q34="Semi-an",VLOOKUP($O34,PM执行时间!$A:$E,4,0),Q34="Annual",VLOOKUP($O34,PM执行时间!$A:$E,5,0),Q34="","")</f>
        <v>1.42</v>
      </c>
      <c r="S34" s="77"/>
      <c r="T34" s="77" t="str" cm="1">
        <f t="array" ref="T34">_xlfn.IFS(S34="Monthly",VLOOKUP($O34,PM执行时间!$A:$E,2,0),S34="Quarterly",VLOOKUP($O34,PM执行时间!$A:$E,3,0),S34="Semi-an",VLOOKUP($O34,PM执行时间!$A:$E,4,0),S34="Annual",VLOOKUP($O34,PM执行时间!$A:$E,5,0),S34="","")</f>
        <v/>
      </c>
      <c r="U34" s="77"/>
      <c r="V34" s="77" t="str" cm="1">
        <f t="array" ref="V34">_xlfn.IFS(U34="Monthly",VLOOKUP($O34,PM执行时间!$A:$E,2,0),U34="Quarterly",VLOOKUP($O34,PM执行时间!$A:$E,3,0),U34="Semi-an",VLOOKUP($O34,PM执行时间!$A:$E,4,0),U34="Annual",VLOOKUP($O34,PM执行时间!$A:$E,5,0),U34="","")</f>
        <v/>
      </c>
      <c r="W34" s="101" t="s">
        <v>24</v>
      </c>
      <c r="X34" s="77" cm="1">
        <f t="array" ref="X34">_xlfn.IFS(W34="Monthly",VLOOKUP($O34,PM执行时间!$A:$E,2,0),W34="Quarterly",VLOOKUP($O34,PM执行时间!$A:$E,3,0),W34="Semi-an",VLOOKUP($O34,PM执行时间!$A:$E,4,0),W34="Annual",VLOOKUP($O34,PM执行时间!$A:$E,5,0),W34="","")</f>
        <v>1</v>
      </c>
      <c r="Y34" s="77"/>
      <c r="Z34" s="77" t="str" cm="1">
        <f t="array" ref="Z34">_xlfn.IFS(Y34="Monthly",VLOOKUP($O34,PM执行时间!$A:$E,2,0),Y34="Quarterly",VLOOKUP($O34,PM执行时间!$A:$E,3,0),Y34="Semi-an",VLOOKUP($O34,PM执行时间!$A:$E,4,0),Y34="Annual",VLOOKUP($O34,PM执行时间!$A:$E,5,0),Y34="","")</f>
        <v/>
      </c>
      <c r="AA34" s="77"/>
      <c r="AB34" s="77" t="str" cm="1">
        <f t="array" ref="AB34">_xlfn.IFS(AA34="Monthly",VLOOKUP($O34,PM执行时间!$A:$E,2,0),AA34="Quarterly",VLOOKUP($O34,PM执行时间!$A:$E,3,0),AA34="Semi-an",VLOOKUP($O34,PM执行时间!$A:$E,4,0),AA34="Annual",VLOOKUP($O34,PM执行时间!$A:$E,5,0),AA34="","")</f>
        <v/>
      </c>
      <c r="AC34" s="94" t="s">
        <v>223</v>
      </c>
      <c r="AD34" s="77" cm="1">
        <f t="array" ref="AD34">_xlfn.IFS(AC34="Monthly",VLOOKUP($O34,PM执行时间!$A:$E,2,0),AC34="Quarterly",VLOOKUP($O34,PM执行时间!$A:$E,3,0),AC34="Semi-an",VLOOKUP($O34,PM执行时间!$A:$E,4,0),AC34="Annual",VLOOKUP($O34,PM执行时间!$A:$E,5,0),AC34="","")</f>
        <v>1.67</v>
      </c>
      <c r="AE34" s="77"/>
      <c r="AF34" s="77" t="str" cm="1">
        <f t="array" ref="AF34">_xlfn.IFS(AE34="Monthly",VLOOKUP($O34,PM执行时间!$A:$E,2,0),AE34="Quarterly",VLOOKUP($O34,PM执行时间!$A:$E,3,0),AE34="Semi-an",VLOOKUP($O34,PM执行时间!$A:$E,4,0),AE34="Annual",VLOOKUP($O34,PM执行时间!$A:$E,5,0),AE34="","")</f>
        <v/>
      </c>
      <c r="AG34" s="77"/>
      <c r="AH34" s="77" t="str" cm="1">
        <f t="array" ref="AH34">_xlfn.IFS(AG34="Monthly",VLOOKUP($O34,PM执行时间!$A:$E,2,0),AG34="Quarterly",VLOOKUP($O34,PM执行时间!$A:$E,3,0),AG34="Semi-an",VLOOKUP($O34,PM执行时间!$A:$E,4,0),AG34="Annual",VLOOKUP($O34,PM执行时间!$A:$E,5,0),AG34="","")</f>
        <v/>
      </c>
      <c r="AI34" s="101" t="s">
        <v>24</v>
      </c>
      <c r="AJ34" s="77" cm="1">
        <f t="array" ref="AJ34">_xlfn.IFS(AI34="Monthly",VLOOKUP($O34,PM执行时间!$A:$E,2,0),AI34="Quarterly",VLOOKUP($O34,PM执行时间!$A:$E,3,0),AI34="Semi-an",VLOOKUP($O34,PM执行时间!$A:$E,4,0),AI34="Annual",VLOOKUP($O34,PM执行时间!$A:$E,5,0),AI34="","")</f>
        <v>1</v>
      </c>
      <c r="AK34" s="77"/>
      <c r="AL34" s="77" t="str" cm="1">
        <f t="array" ref="AL34">_xlfn.IFS(AK34="Monthly",VLOOKUP($O34,PM执行时间!$A:$E,2,0),AK34="Quarterly",VLOOKUP($O34,PM执行时间!$A:$E,3,0),AK34="Semi-an",VLOOKUP($O34,PM执行时间!$A:$E,4,0),AK34="Annual",VLOOKUP($O34,PM执行时间!$A:$E,5,0),AK34="","")</f>
        <v/>
      </c>
      <c r="AM34" s="77"/>
      <c r="AN34" s="77" t="str" cm="1">
        <f t="array" ref="AN34">_xlfn.IFS(AM34="Monthly",VLOOKUP($O34,PM执行时间!$A:$E,2,0),AM34="Quarterly",VLOOKUP($O34,PM执行时间!$A:$E,3,0),AM34="Semi-an",VLOOKUP($O34,PM执行时间!$A:$E,4,0),AM34="Annual",VLOOKUP($O34,PM执行时间!$A:$E,5,0),AM34="","")</f>
        <v/>
      </c>
      <c r="AO34" s="99">
        <v>44743</v>
      </c>
      <c r="AP34" s="88"/>
    </row>
    <row r="35" spans="1:42" ht="24.75" customHeight="1" x14ac:dyDescent="0.2">
      <c r="A35" s="1">
        <v>100</v>
      </c>
      <c r="B35" s="1">
        <f>SUBTOTAL(3,G$3:G35)+0</f>
        <v>2</v>
      </c>
      <c r="C35" s="1"/>
      <c r="D35" s="5">
        <v>523</v>
      </c>
      <c r="E35" s="77" t="s">
        <v>199</v>
      </c>
      <c r="F35" s="77" t="s">
        <v>725</v>
      </c>
      <c r="G35" s="77" t="s">
        <v>726</v>
      </c>
      <c r="H35" s="95">
        <v>11062218</v>
      </c>
      <c r="I35" s="161">
        <v>40544</v>
      </c>
      <c r="J35" s="79" t="s">
        <v>1075</v>
      </c>
      <c r="K35" s="92" t="s">
        <v>511</v>
      </c>
      <c r="L35" s="79" t="s">
        <v>626</v>
      </c>
      <c r="M35" s="161">
        <v>40787</v>
      </c>
      <c r="N35" s="79" t="s">
        <v>623</v>
      </c>
      <c r="O35" s="77" t="s">
        <v>1055</v>
      </c>
      <c r="P35" s="77" t="s">
        <v>724</v>
      </c>
      <c r="Q35" s="97" t="s">
        <v>164</v>
      </c>
      <c r="R35" s="77" cm="1">
        <f t="array" ref="R35">_xlfn.IFS(Q35="Monthly",VLOOKUP($O35,PM执行时间!$A:$E,2,0),Q35="Quarterly",VLOOKUP($O35,PM执行时间!$A:$E,3,0),Q35="Semi-an",VLOOKUP($O35,PM执行时间!$A:$E,4,0),Q35="Annual",VLOOKUP($O35,PM执行时间!$A:$E,5,0),Q35="","")</f>
        <v>1</v>
      </c>
      <c r="S35" s="97" t="s">
        <v>164</v>
      </c>
      <c r="T35" s="77" cm="1">
        <f t="array" ref="T35">_xlfn.IFS(S35="Monthly",VLOOKUP($O35,PM执行时间!$A:$E,2,0),S35="Quarterly",VLOOKUP($O35,PM执行时间!$A:$E,3,0),S35="Semi-an",VLOOKUP($O35,PM执行时间!$A:$E,4,0),S35="Annual",VLOOKUP($O35,PM执行时间!$A:$E,5,0),S35="","")</f>
        <v>1</v>
      </c>
      <c r="U35" s="97" t="s">
        <v>164</v>
      </c>
      <c r="V35" s="77" cm="1">
        <f t="array" ref="V35">_xlfn.IFS(U35="Monthly",VLOOKUP($O35,PM执行时间!$A:$E,2,0),U35="Quarterly",VLOOKUP($O35,PM执行时间!$A:$E,3,0),U35="Semi-an",VLOOKUP($O35,PM执行时间!$A:$E,4,0),U35="Annual",VLOOKUP($O35,PM执行时间!$A:$E,5,0),U35="","")</f>
        <v>1</v>
      </c>
      <c r="W35" s="97" t="s">
        <v>164</v>
      </c>
      <c r="X35" s="77" cm="1">
        <f t="array" ref="X35">_xlfn.IFS(W35="Monthly",VLOOKUP($O35,PM执行时间!$A:$E,2,0),W35="Quarterly",VLOOKUP($O35,PM执行时间!$A:$E,3,0),W35="Semi-an",VLOOKUP($O35,PM执行时间!$A:$E,4,0),W35="Annual",VLOOKUP($O35,PM执行时间!$A:$E,5,0),W35="","")</f>
        <v>1</v>
      </c>
      <c r="Y35" s="97" t="s">
        <v>164</v>
      </c>
      <c r="Z35" s="77" cm="1">
        <f t="array" ref="Z35">_xlfn.IFS(Y35="Monthly",VLOOKUP($O35,PM执行时间!$A:$E,2,0),Y35="Quarterly",VLOOKUP($O35,PM执行时间!$A:$E,3,0),Y35="Semi-an",VLOOKUP($O35,PM执行时间!$A:$E,4,0),Y35="Annual",VLOOKUP($O35,PM执行时间!$A:$E,5,0),Y35="","")</f>
        <v>1</v>
      </c>
      <c r="AA35" s="97" t="s">
        <v>164</v>
      </c>
      <c r="AB35" s="77" cm="1">
        <f t="array" ref="AB35">_xlfn.IFS(AA35="Monthly",VLOOKUP($O35,PM执行时间!$A:$E,2,0),AA35="Quarterly",VLOOKUP($O35,PM执行时间!$A:$E,3,0),AA35="Semi-an",VLOOKUP($O35,PM执行时间!$A:$E,4,0),AA35="Annual",VLOOKUP($O35,PM执行时间!$A:$E,5,0),AA35="","")</f>
        <v>1</v>
      </c>
      <c r="AC35" s="97" t="s">
        <v>164</v>
      </c>
      <c r="AD35" s="77" cm="1">
        <f t="array" ref="AD35">_xlfn.IFS(AC35="Monthly",VLOOKUP($O35,PM执行时间!$A:$E,2,0),AC35="Quarterly",VLOOKUP($O35,PM执行时间!$A:$E,3,0),AC35="Semi-an",VLOOKUP($O35,PM执行时间!$A:$E,4,0),AC35="Annual",VLOOKUP($O35,PM执行时间!$A:$E,5,0),AC35="","")</f>
        <v>1</v>
      </c>
      <c r="AE35" s="97" t="s">
        <v>164</v>
      </c>
      <c r="AF35" s="77" cm="1">
        <f t="array" ref="AF35">_xlfn.IFS(AE35="Monthly",VLOOKUP($O35,PM执行时间!$A:$E,2,0),AE35="Quarterly",VLOOKUP($O35,PM执行时间!$A:$E,3,0),AE35="Semi-an",VLOOKUP($O35,PM执行时间!$A:$E,4,0),AE35="Annual",VLOOKUP($O35,PM执行时间!$A:$E,5,0),AE35="","")</f>
        <v>1</v>
      </c>
      <c r="AG35" s="97" t="s">
        <v>164</v>
      </c>
      <c r="AH35" s="77" cm="1">
        <f t="array" ref="AH35">_xlfn.IFS(AG35="Monthly",VLOOKUP($O35,PM执行时间!$A:$E,2,0),AG35="Quarterly",VLOOKUP($O35,PM执行时间!$A:$E,3,0),AG35="Semi-an",VLOOKUP($O35,PM执行时间!$A:$E,4,0),AG35="Annual",VLOOKUP($O35,PM执行时间!$A:$E,5,0),AG35="","")</f>
        <v>1</v>
      </c>
      <c r="AI35" s="97" t="s">
        <v>164</v>
      </c>
      <c r="AJ35" s="77" cm="1">
        <f t="array" ref="AJ35">_xlfn.IFS(AI35="Monthly",VLOOKUP($O35,PM执行时间!$A:$E,2,0),AI35="Quarterly",VLOOKUP($O35,PM执行时间!$A:$E,3,0),AI35="Semi-an",VLOOKUP($O35,PM执行时间!$A:$E,4,0),AI35="Annual",VLOOKUP($O35,PM执行时间!$A:$E,5,0),AI35="","")</f>
        <v>1</v>
      </c>
      <c r="AK35" s="97" t="s">
        <v>164</v>
      </c>
      <c r="AL35" s="77" cm="1">
        <f t="array" ref="AL35">_xlfn.IFS(AK35="Monthly",VLOOKUP($O35,PM执行时间!$A:$E,2,0),AK35="Quarterly",VLOOKUP($O35,PM执行时间!$A:$E,3,0),AK35="Semi-an",VLOOKUP($O35,PM执行时间!$A:$E,4,0),AK35="Annual",VLOOKUP($O35,PM执行时间!$A:$E,5,0),AK35="","")</f>
        <v>1</v>
      </c>
      <c r="AM35" s="97" t="s">
        <v>164</v>
      </c>
      <c r="AN35" s="77" cm="1">
        <f t="array" ref="AN35">_xlfn.IFS(AM35="Monthly",VLOOKUP($O35,PM执行时间!$A:$E,2,0),AM35="Quarterly",VLOOKUP($O35,PM执行时间!$A:$E,3,0),AM35="Semi-an",VLOOKUP($O35,PM执行时间!$A:$E,4,0),AM35="Annual",VLOOKUP($O35,PM执行时间!$A:$E,5,0),AM35="","")</f>
        <v>1</v>
      </c>
      <c r="AO35" s="99">
        <v>44805</v>
      </c>
      <c r="AP35" s="5" t="s">
        <v>1302</v>
      </c>
    </row>
    <row r="36" spans="1:42" ht="24.75" hidden="1" customHeight="1" x14ac:dyDescent="0.2">
      <c r="A36" s="1">
        <v>34</v>
      </c>
      <c r="B36" s="1">
        <f>SUBTOTAL(3,G$3:G36)+0</f>
        <v>2</v>
      </c>
      <c r="C36" s="1"/>
      <c r="D36" s="3">
        <v>286</v>
      </c>
      <c r="E36" s="85" t="s">
        <v>97</v>
      </c>
      <c r="F36" s="79" t="s">
        <v>594</v>
      </c>
      <c r="G36" s="79" t="s">
        <v>595</v>
      </c>
      <c r="H36" s="154">
        <v>603014</v>
      </c>
      <c r="I36" s="24">
        <v>38808</v>
      </c>
      <c r="J36" s="156" t="s">
        <v>1075</v>
      </c>
      <c r="K36" s="92" t="s">
        <v>511</v>
      </c>
      <c r="L36" s="162" t="s">
        <v>513</v>
      </c>
      <c r="M36" s="24" t="s">
        <v>512</v>
      </c>
      <c r="N36" s="156" t="s">
        <v>514</v>
      </c>
      <c r="O36" s="77" t="s">
        <v>521</v>
      </c>
      <c r="P36" s="77" t="s">
        <v>517</v>
      </c>
      <c r="Q36" s="77"/>
      <c r="R36" s="77" t="str" cm="1">
        <f t="array" ref="R36">_xlfn.IFS(Q36="Monthly",VLOOKUP($O36,PM执行时间!$A:$E,2,0),Q36="Quarterly",VLOOKUP($O36,PM执行时间!$A:$E,3,0),Q36="Semi-an",VLOOKUP($O36,PM执行时间!$A:$E,4,0),Q36="Annual",VLOOKUP($O36,PM执行时间!$A:$E,5,0),Q36="","")</f>
        <v/>
      </c>
      <c r="S36" s="77"/>
      <c r="T36" s="77" t="str" cm="1">
        <f t="array" ref="T36">_xlfn.IFS(S36="Monthly",VLOOKUP($O36,PM执行时间!$A:$E,2,0),S36="Quarterly",VLOOKUP($O36,PM执行时间!$A:$E,3,0),S36="Semi-an",VLOOKUP($O36,PM执行时间!$A:$E,4,0),S36="Annual",VLOOKUP($O36,PM执行时间!$A:$E,5,0),S36="","")</f>
        <v/>
      </c>
      <c r="U36" s="77"/>
      <c r="V36" s="77" t="str" cm="1">
        <f t="array" ref="V36">_xlfn.IFS(U36="Monthly",VLOOKUP($O36,PM执行时间!$A:$E,2,0),U36="Quarterly",VLOOKUP($O36,PM执行时间!$A:$E,3,0),U36="Semi-an",VLOOKUP($O36,PM执行时间!$A:$E,4,0),U36="Annual",VLOOKUP($O36,PM执行时间!$A:$E,5,0),U36="","")</f>
        <v/>
      </c>
      <c r="W36" s="77"/>
      <c r="X36" s="77" t="str" cm="1">
        <f t="array" ref="X36">_xlfn.IFS(W36="Monthly",VLOOKUP($O36,PM执行时间!$A:$E,2,0),W36="Quarterly",VLOOKUP($O36,PM执行时间!$A:$E,3,0),W36="Semi-an",VLOOKUP($O36,PM执行时间!$A:$E,4,0),W36="Annual",VLOOKUP($O36,PM执行时间!$A:$E,5,0),W36="","")</f>
        <v/>
      </c>
      <c r="Y36" s="77"/>
      <c r="Z36" s="77" t="str" cm="1">
        <f t="array" ref="Z36">_xlfn.IFS(Y36="Monthly",VLOOKUP($O36,PM执行时间!$A:$E,2,0),Y36="Quarterly",VLOOKUP($O36,PM执行时间!$A:$E,3,0),Y36="Semi-an",VLOOKUP($O36,PM执行时间!$A:$E,4,0),Y36="Annual",VLOOKUP($O36,PM执行时间!$A:$E,5,0),Y36="","")</f>
        <v/>
      </c>
      <c r="AA36" s="77"/>
      <c r="AB36" s="77" t="str" cm="1">
        <f t="array" ref="AB36">_xlfn.IFS(AA36="Monthly",VLOOKUP($O36,PM执行时间!$A:$E,2,0),AA36="Quarterly",VLOOKUP($O36,PM执行时间!$A:$E,3,0),AA36="Semi-an",VLOOKUP($O36,PM执行时间!$A:$E,4,0),AA36="Annual",VLOOKUP($O36,PM执行时间!$A:$E,5,0),AA36="","")</f>
        <v/>
      </c>
      <c r="AC36" s="94" t="s">
        <v>33</v>
      </c>
      <c r="AD36" s="77" cm="1">
        <f t="array" ref="AD36">_xlfn.IFS(AC36="Monthly",VLOOKUP($O36,PM执行时间!$A:$E,2,0),AC36="Quarterly",VLOOKUP($O36,PM执行时间!$A:$E,3,0),AC36="Semi-an",VLOOKUP($O36,PM执行时间!$A:$E,4,0),AC36="Annual",VLOOKUP($O36,PM执行时间!$A:$E,5,0),AC36="","")</f>
        <v>1</v>
      </c>
      <c r="AE36" s="77"/>
      <c r="AF36" s="77" t="str" cm="1">
        <f t="array" ref="AF36">_xlfn.IFS(AE36="Monthly",VLOOKUP($O36,PM执行时间!$A:$E,2,0),AE36="Quarterly",VLOOKUP($O36,PM执行时间!$A:$E,3,0),AE36="Semi-an",VLOOKUP($O36,PM执行时间!$A:$E,4,0),AE36="Annual",VLOOKUP($O36,PM执行时间!$A:$E,5,0),AE36="","")</f>
        <v/>
      </c>
      <c r="AG36" s="77"/>
      <c r="AH36" s="77" t="str" cm="1">
        <f t="array" ref="AH36">_xlfn.IFS(AG36="Monthly",VLOOKUP($O36,PM执行时间!$A:$E,2,0),AG36="Quarterly",VLOOKUP($O36,PM执行时间!$A:$E,3,0),AG36="Semi-an",VLOOKUP($O36,PM执行时间!$A:$E,4,0),AG36="Annual",VLOOKUP($O36,PM执行时间!$A:$E,5,0),AG36="","")</f>
        <v/>
      </c>
      <c r="AI36" s="77"/>
      <c r="AJ36" s="77" t="str" cm="1">
        <f t="array" ref="AJ36">_xlfn.IFS(AI36="Monthly",VLOOKUP($O36,PM执行时间!$A:$E,2,0),AI36="Quarterly",VLOOKUP($O36,PM执行时间!$A:$E,3,0),AI36="Semi-an",VLOOKUP($O36,PM执行时间!$A:$E,4,0),AI36="Annual",VLOOKUP($O36,PM执行时间!$A:$E,5,0),AI36="","")</f>
        <v/>
      </c>
      <c r="AK36" s="77"/>
      <c r="AL36" s="77" t="str" cm="1">
        <f t="array" ref="AL36">_xlfn.IFS(AK36="Monthly",VLOOKUP($O36,PM执行时间!$A:$E,2,0),AK36="Quarterly",VLOOKUP($O36,PM执行时间!$A:$E,3,0),AK36="Semi-an",VLOOKUP($O36,PM执行时间!$A:$E,4,0),AK36="Annual",VLOOKUP($O36,PM执行时间!$A:$E,5,0),AK36="","")</f>
        <v/>
      </c>
      <c r="AM36" s="77"/>
      <c r="AN36" s="77" t="str" cm="1">
        <f t="array" ref="AN36">_xlfn.IFS(AM36="Monthly",VLOOKUP($O36,PM执行时间!$A:$E,2,0),AM36="Quarterly",VLOOKUP($O36,PM执行时间!$A:$E,3,0),AM36="Semi-an",VLOOKUP($O36,PM执行时间!$A:$E,4,0),AM36="Annual",VLOOKUP($O36,PM执行时间!$A:$E,5,0),AM36="","")</f>
        <v/>
      </c>
      <c r="AO36" s="93">
        <v>44743</v>
      </c>
      <c r="AP36" s="88"/>
    </row>
    <row r="37" spans="1:42" ht="24.75" hidden="1" customHeight="1" x14ac:dyDescent="0.2">
      <c r="A37" s="1">
        <v>35</v>
      </c>
      <c r="B37" s="1">
        <f>SUBTOTAL(3,G$3:G37)+0</f>
        <v>2</v>
      </c>
      <c r="C37" s="1"/>
      <c r="D37" s="3">
        <v>290</v>
      </c>
      <c r="E37" s="85" t="s">
        <v>596</v>
      </c>
      <c r="F37" s="85" t="s">
        <v>568</v>
      </c>
      <c r="G37" s="85" t="s">
        <v>569</v>
      </c>
      <c r="H37" s="35" t="s">
        <v>597</v>
      </c>
      <c r="I37" s="161">
        <v>38838</v>
      </c>
      <c r="J37" s="79" t="s">
        <v>1075</v>
      </c>
      <c r="K37" s="92" t="s">
        <v>511</v>
      </c>
      <c r="L37" s="79" t="s">
        <v>561</v>
      </c>
      <c r="M37" s="161" t="s">
        <v>512</v>
      </c>
      <c r="N37" s="79" t="s">
        <v>526</v>
      </c>
      <c r="O37" s="77" t="s">
        <v>571</v>
      </c>
      <c r="P37" s="77" t="s">
        <v>517</v>
      </c>
      <c r="Q37" s="77"/>
      <c r="R37" s="77" t="str" cm="1">
        <f t="array" ref="R37">_xlfn.IFS(Q37="Monthly",VLOOKUP($O37,PM执行时间!$A:$E,2,0),Q37="Quarterly",VLOOKUP($O37,PM执行时间!$A:$E,3,0),Q37="Semi-an",VLOOKUP($O37,PM执行时间!$A:$E,4,0),Q37="Annual",VLOOKUP($O37,PM执行时间!$A:$E,5,0),Q37="","")</f>
        <v/>
      </c>
      <c r="S37" s="77"/>
      <c r="T37" s="77" t="str" cm="1">
        <f t="array" ref="T37">_xlfn.IFS(S37="Monthly",VLOOKUP($O37,PM执行时间!$A:$E,2,0),S37="Quarterly",VLOOKUP($O37,PM执行时间!$A:$E,3,0),S37="Semi-an",VLOOKUP($O37,PM执行时间!$A:$E,4,0),S37="Annual",VLOOKUP($O37,PM执行时间!$A:$E,5,0),S37="","")</f>
        <v/>
      </c>
      <c r="U37" s="77"/>
      <c r="V37" s="77" t="str" cm="1">
        <f t="array" ref="V37">_xlfn.IFS(U37="Monthly",VLOOKUP($O37,PM执行时间!$A:$E,2,0),U37="Quarterly",VLOOKUP($O37,PM执行时间!$A:$E,3,0),U37="Semi-an",VLOOKUP($O37,PM执行时间!$A:$E,4,0),U37="Annual",VLOOKUP($O37,PM执行时间!$A:$E,5,0),U37="","")</f>
        <v/>
      </c>
      <c r="W37" s="94" t="s">
        <v>33</v>
      </c>
      <c r="X37" s="77" cm="1">
        <f t="array" ref="X37">_xlfn.IFS(W37="Monthly",VLOOKUP($O37,PM执行时间!$A:$E,2,0),W37="Quarterly",VLOOKUP($O37,PM执行时间!$A:$E,3,0),W37="Semi-an",VLOOKUP($O37,PM执行时间!$A:$E,4,0),W37="Annual",VLOOKUP($O37,PM执行时间!$A:$E,5,0),W37="","")</f>
        <v>1</v>
      </c>
      <c r="Y37" s="77"/>
      <c r="Z37" s="77" t="str" cm="1">
        <f t="array" ref="Z37">_xlfn.IFS(Y37="Monthly",VLOOKUP($O37,PM执行时间!$A:$E,2,0),Y37="Quarterly",VLOOKUP($O37,PM执行时间!$A:$E,3,0),Y37="Semi-an",VLOOKUP($O37,PM执行时间!$A:$E,4,0),Y37="Annual",VLOOKUP($O37,PM执行时间!$A:$E,5,0),Y37="","")</f>
        <v/>
      </c>
      <c r="AA37" s="77"/>
      <c r="AB37" s="77" t="str" cm="1">
        <f t="array" ref="AB37">_xlfn.IFS(AA37="Monthly",VLOOKUP($O37,PM执行时间!$A:$E,2,0),AA37="Quarterly",VLOOKUP($O37,PM执行时间!$A:$E,3,0),AA37="Semi-an",VLOOKUP($O37,PM执行时间!$A:$E,4,0),AA37="Annual",VLOOKUP($O37,PM执行时间!$A:$E,5,0),AA37="","")</f>
        <v/>
      </c>
      <c r="AC37" s="77"/>
      <c r="AD37" s="77" t="str" cm="1">
        <f t="array" ref="AD37">_xlfn.IFS(AC37="Monthly",VLOOKUP($O37,PM执行时间!$A:$E,2,0),AC37="Quarterly",VLOOKUP($O37,PM执行时间!$A:$E,3,0),AC37="Semi-an",VLOOKUP($O37,PM执行时间!$A:$E,4,0),AC37="Annual",VLOOKUP($O37,PM执行时间!$A:$E,5,0),AC37="","")</f>
        <v/>
      </c>
      <c r="AE37" s="77"/>
      <c r="AF37" s="77" t="str" cm="1">
        <f t="array" ref="AF37">_xlfn.IFS(AE37="Monthly",VLOOKUP($O37,PM执行时间!$A:$E,2,0),AE37="Quarterly",VLOOKUP($O37,PM执行时间!$A:$E,3,0),AE37="Semi-an",VLOOKUP($O37,PM执行时间!$A:$E,4,0),AE37="Annual",VLOOKUP($O37,PM执行时间!$A:$E,5,0),AE37="","")</f>
        <v/>
      </c>
      <c r="AG37" s="77"/>
      <c r="AH37" s="77" t="str" cm="1">
        <f t="array" ref="AH37">_xlfn.IFS(AG37="Monthly",VLOOKUP($O37,PM执行时间!$A:$E,2,0),AG37="Quarterly",VLOOKUP($O37,PM执行时间!$A:$E,3,0),AG37="Semi-an",VLOOKUP($O37,PM执行时间!$A:$E,4,0),AG37="Annual",VLOOKUP($O37,PM执行时间!$A:$E,5,0),AG37="","")</f>
        <v/>
      </c>
      <c r="AI37" s="77"/>
      <c r="AJ37" s="77" t="str" cm="1">
        <f t="array" ref="AJ37">_xlfn.IFS(AI37="Monthly",VLOOKUP($O37,PM执行时间!$A:$E,2,0),AI37="Quarterly",VLOOKUP($O37,PM执行时间!$A:$E,3,0),AI37="Semi-an",VLOOKUP($O37,PM执行时间!$A:$E,4,0),AI37="Annual",VLOOKUP($O37,PM执行时间!$A:$E,5,0),AI37="","")</f>
        <v/>
      </c>
      <c r="AK37" s="77"/>
      <c r="AL37" s="77" t="str" cm="1">
        <f t="array" ref="AL37">_xlfn.IFS(AK37="Monthly",VLOOKUP($O37,PM执行时间!$A:$E,2,0),AK37="Quarterly",VLOOKUP($O37,PM执行时间!$A:$E,3,0),AK37="Semi-an",VLOOKUP($O37,PM执行时间!$A:$E,4,0),AK37="Annual",VLOOKUP($O37,PM执行时间!$A:$E,5,0),AK37="","")</f>
        <v/>
      </c>
      <c r="AM37" s="77"/>
      <c r="AN37" s="77" t="str" cm="1">
        <f t="array" ref="AN37">_xlfn.IFS(AM37="Monthly",VLOOKUP($O37,PM执行时间!$A:$E,2,0),AM37="Quarterly",VLOOKUP($O37,PM执行时间!$A:$E,3,0),AM37="Semi-an",VLOOKUP($O37,PM执行时间!$A:$E,4,0),AM37="Annual",VLOOKUP($O37,PM执行时间!$A:$E,5,0),AM37="","")</f>
        <v/>
      </c>
      <c r="AO37" s="93">
        <v>44652</v>
      </c>
      <c r="AP37" s="88"/>
    </row>
    <row r="38" spans="1:42" ht="24.75" hidden="1" customHeight="1" x14ac:dyDescent="0.2">
      <c r="A38" s="1">
        <v>36</v>
      </c>
      <c r="B38" s="1">
        <f>SUBTOTAL(3,G$3:G38)+0</f>
        <v>2</v>
      </c>
      <c r="C38" s="1"/>
      <c r="D38" s="3">
        <v>293</v>
      </c>
      <c r="E38" s="85" t="s">
        <v>27</v>
      </c>
      <c r="F38" s="85" t="s">
        <v>34</v>
      </c>
      <c r="G38" s="85" t="s">
        <v>29</v>
      </c>
      <c r="H38" s="154">
        <v>1378</v>
      </c>
      <c r="I38" s="24">
        <v>38899</v>
      </c>
      <c r="J38" s="156" t="s">
        <v>1058</v>
      </c>
      <c r="K38" s="92" t="s">
        <v>511</v>
      </c>
      <c r="L38" s="162" t="s">
        <v>582</v>
      </c>
      <c r="M38" s="24">
        <v>38838</v>
      </c>
      <c r="N38" s="156" t="s">
        <v>529</v>
      </c>
      <c r="O38" s="77" t="s">
        <v>35</v>
      </c>
      <c r="P38" s="77" t="s">
        <v>1106</v>
      </c>
      <c r="Q38" s="98" t="s">
        <v>25</v>
      </c>
      <c r="R38" s="77" cm="1">
        <f t="array" ref="R38">_xlfn.IFS(Q38="Monthly",VLOOKUP($O38,PM执行时间!$A:$E,2,0),Q38="Quarterly",VLOOKUP($O38,PM执行时间!$A:$E,3,0),Q38="Semi-an",VLOOKUP($O38,PM执行时间!$A:$E,4,0),Q38="Annual",VLOOKUP($O38,PM执行时间!$A:$E,5,0),Q38="","")</f>
        <v>1.42</v>
      </c>
      <c r="S38" s="77"/>
      <c r="T38" s="77" t="str" cm="1">
        <f t="array" ref="T38">_xlfn.IFS(S38="Monthly",VLOOKUP($O38,PM执行时间!$A:$E,2,0),S38="Quarterly",VLOOKUP($O38,PM执行时间!$A:$E,3,0),S38="Semi-an",VLOOKUP($O38,PM执行时间!$A:$E,4,0),S38="Annual",VLOOKUP($O38,PM执行时间!$A:$E,5,0),S38="","")</f>
        <v/>
      </c>
      <c r="U38" s="77"/>
      <c r="V38" s="77" t="str" cm="1">
        <f t="array" ref="V38">_xlfn.IFS(U38="Monthly",VLOOKUP($O38,PM执行时间!$A:$E,2,0),U38="Quarterly",VLOOKUP($O38,PM执行时间!$A:$E,3,0),U38="Semi-an",VLOOKUP($O38,PM执行时间!$A:$E,4,0),U38="Annual",VLOOKUP($O38,PM执行时间!$A:$E,5,0),U38="","")</f>
        <v/>
      </c>
      <c r="W38" s="101" t="s">
        <v>24</v>
      </c>
      <c r="X38" s="77" cm="1">
        <f t="array" ref="X38">_xlfn.IFS(W38="Monthly",VLOOKUP($O38,PM执行时间!$A:$E,2,0),W38="Quarterly",VLOOKUP($O38,PM执行时间!$A:$E,3,0),W38="Semi-an",VLOOKUP($O38,PM执行时间!$A:$E,4,0),W38="Annual",VLOOKUP($O38,PM执行时间!$A:$E,5,0),W38="","")</f>
        <v>1</v>
      </c>
      <c r="Y38" s="77"/>
      <c r="Z38" s="77" t="str" cm="1">
        <f t="array" ref="Z38">_xlfn.IFS(Y38="Monthly",VLOOKUP($O38,PM执行时间!$A:$E,2,0),Y38="Quarterly",VLOOKUP($O38,PM执行时间!$A:$E,3,0),Y38="Semi-an",VLOOKUP($O38,PM执行时间!$A:$E,4,0),Y38="Annual",VLOOKUP($O38,PM执行时间!$A:$E,5,0),Y38="","")</f>
        <v/>
      </c>
      <c r="AA38" s="77"/>
      <c r="AB38" s="77" t="str" cm="1">
        <f t="array" ref="AB38">_xlfn.IFS(AA38="Monthly",VLOOKUP($O38,PM执行时间!$A:$E,2,0),AA38="Quarterly",VLOOKUP($O38,PM执行时间!$A:$E,3,0),AA38="Semi-an",VLOOKUP($O38,PM执行时间!$A:$E,4,0),AA38="Annual",VLOOKUP($O38,PM执行时间!$A:$E,5,0),AA38="","")</f>
        <v/>
      </c>
      <c r="AC38" s="94" t="s">
        <v>223</v>
      </c>
      <c r="AD38" s="77" cm="1">
        <f t="array" ref="AD38">_xlfn.IFS(AC38="Monthly",VLOOKUP($O38,PM执行时间!$A:$E,2,0),AC38="Quarterly",VLOOKUP($O38,PM执行时间!$A:$E,3,0),AC38="Semi-an",VLOOKUP($O38,PM执行时间!$A:$E,4,0),AC38="Annual",VLOOKUP($O38,PM执行时间!$A:$E,5,0),AC38="","")</f>
        <v>1.67</v>
      </c>
      <c r="AE38" s="77"/>
      <c r="AF38" s="77" t="str" cm="1">
        <f t="array" ref="AF38">_xlfn.IFS(AE38="Monthly",VLOOKUP($O38,PM执行时间!$A:$E,2,0),AE38="Quarterly",VLOOKUP($O38,PM执行时间!$A:$E,3,0),AE38="Semi-an",VLOOKUP($O38,PM执行时间!$A:$E,4,0),AE38="Annual",VLOOKUP($O38,PM执行时间!$A:$E,5,0),AE38="","")</f>
        <v/>
      </c>
      <c r="AG38" s="77"/>
      <c r="AH38" s="77" t="str" cm="1">
        <f t="array" ref="AH38">_xlfn.IFS(AG38="Monthly",VLOOKUP($O38,PM执行时间!$A:$E,2,0),AG38="Quarterly",VLOOKUP($O38,PM执行时间!$A:$E,3,0),AG38="Semi-an",VLOOKUP($O38,PM执行时间!$A:$E,4,0),AG38="Annual",VLOOKUP($O38,PM执行时间!$A:$E,5,0),AG38="","")</f>
        <v/>
      </c>
      <c r="AI38" s="101" t="s">
        <v>24</v>
      </c>
      <c r="AJ38" s="77" cm="1">
        <f t="array" ref="AJ38">_xlfn.IFS(AI38="Monthly",VLOOKUP($O38,PM执行时间!$A:$E,2,0),AI38="Quarterly",VLOOKUP($O38,PM执行时间!$A:$E,3,0),AI38="Semi-an",VLOOKUP($O38,PM执行时间!$A:$E,4,0),AI38="Annual",VLOOKUP($O38,PM执行时间!$A:$E,5,0),AI38="","")</f>
        <v>1</v>
      </c>
      <c r="AK38" s="77"/>
      <c r="AL38" s="77" t="str" cm="1">
        <f t="array" ref="AL38">_xlfn.IFS(AK38="Monthly",VLOOKUP($O38,PM执行时间!$A:$E,2,0),AK38="Quarterly",VLOOKUP($O38,PM执行时间!$A:$E,3,0),AK38="Semi-an",VLOOKUP($O38,PM执行时间!$A:$E,4,0),AK38="Annual",VLOOKUP($O38,PM执行时间!$A:$E,5,0),AK38="","")</f>
        <v/>
      </c>
      <c r="AM38" s="77"/>
      <c r="AN38" s="77" t="str" cm="1">
        <f t="array" ref="AN38">_xlfn.IFS(AM38="Monthly",VLOOKUP($O38,PM执行时间!$A:$E,2,0),AM38="Quarterly",VLOOKUP($O38,PM执行时间!$A:$E,3,0),AM38="Semi-an",VLOOKUP($O38,PM执行时间!$A:$E,4,0),AM38="Annual",VLOOKUP($O38,PM执行时间!$A:$E,5,0),AM38="","")</f>
        <v/>
      </c>
      <c r="AO38" s="99">
        <v>44743</v>
      </c>
      <c r="AP38" s="88"/>
    </row>
    <row r="39" spans="1:42" ht="24.75" hidden="1" customHeight="1" x14ac:dyDescent="0.2">
      <c r="A39" s="1">
        <v>37</v>
      </c>
      <c r="B39" s="1">
        <f>SUBTOTAL(3,G$3:G39)+0</f>
        <v>2</v>
      </c>
      <c r="C39" s="1"/>
      <c r="D39" s="3">
        <v>295</v>
      </c>
      <c r="E39" s="85" t="s">
        <v>27</v>
      </c>
      <c r="F39" s="85" t="s">
        <v>34</v>
      </c>
      <c r="G39" s="85" t="s">
        <v>29</v>
      </c>
      <c r="H39" s="154">
        <v>1526</v>
      </c>
      <c r="I39" s="24">
        <v>38930</v>
      </c>
      <c r="J39" s="156" t="s">
        <v>1058</v>
      </c>
      <c r="K39" s="92" t="s">
        <v>511</v>
      </c>
      <c r="L39" s="162" t="s">
        <v>582</v>
      </c>
      <c r="M39" s="24">
        <v>38899</v>
      </c>
      <c r="N39" s="156" t="s">
        <v>529</v>
      </c>
      <c r="O39" s="77" t="s">
        <v>35</v>
      </c>
      <c r="P39" s="77" t="s">
        <v>1106</v>
      </c>
      <c r="Q39" s="98" t="s">
        <v>25</v>
      </c>
      <c r="R39" s="77" cm="1">
        <f t="array" ref="R39">_xlfn.IFS(Q39="Monthly",VLOOKUP($O39,PM执行时间!$A:$E,2,0),Q39="Quarterly",VLOOKUP($O39,PM执行时间!$A:$E,3,0),Q39="Semi-an",VLOOKUP($O39,PM执行时间!$A:$E,4,0),Q39="Annual",VLOOKUP($O39,PM执行时间!$A:$E,5,0),Q39="","")</f>
        <v>1.42</v>
      </c>
      <c r="S39" s="77"/>
      <c r="T39" s="77" t="str" cm="1">
        <f t="array" ref="T39">_xlfn.IFS(S39="Monthly",VLOOKUP($O39,PM执行时间!$A:$E,2,0),S39="Quarterly",VLOOKUP($O39,PM执行时间!$A:$E,3,0),S39="Semi-an",VLOOKUP($O39,PM执行时间!$A:$E,4,0),S39="Annual",VLOOKUP($O39,PM执行时间!$A:$E,5,0),S39="","")</f>
        <v/>
      </c>
      <c r="U39" s="77"/>
      <c r="V39" s="77" t="str" cm="1">
        <f t="array" ref="V39">_xlfn.IFS(U39="Monthly",VLOOKUP($O39,PM执行时间!$A:$E,2,0),U39="Quarterly",VLOOKUP($O39,PM执行时间!$A:$E,3,0),U39="Semi-an",VLOOKUP($O39,PM执行时间!$A:$E,4,0),U39="Annual",VLOOKUP($O39,PM执行时间!$A:$E,5,0),U39="","")</f>
        <v/>
      </c>
      <c r="W39" s="101" t="s">
        <v>24</v>
      </c>
      <c r="X39" s="77" cm="1">
        <f t="array" ref="X39">_xlfn.IFS(W39="Monthly",VLOOKUP($O39,PM执行时间!$A:$E,2,0),W39="Quarterly",VLOOKUP($O39,PM执行时间!$A:$E,3,0),W39="Semi-an",VLOOKUP($O39,PM执行时间!$A:$E,4,0),W39="Annual",VLOOKUP($O39,PM执行时间!$A:$E,5,0),W39="","")</f>
        <v>1</v>
      </c>
      <c r="Y39" s="77"/>
      <c r="Z39" s="77" t="str" cm="1">
        <f t="array" ref="Z39">_xlfn.IFS(Y39="Monthly",VLOOKUP($O39,PM执行时间!$A:$E,2,0),Y39="Quarterly",VLOOKUP($O39,PM执行时间!$A:$E,3,0),Y39="Semi-an",VLOOKUP($O39,PM执行时间!$A:$E,4,0),Y39="Annual",VLOOKUP($O39,PM执行时间!$A:$E,5,0),Y39="","")</f>
        <v/>
      </c>
      <c r="AA39" s="77"/>
      <c r="AB39" s="77" t="str" cm="1">
        <f t="array" ref="AB39">_xlfn.IFS(AA39="Monthly",VLOOKUP($O39,PM执行时间!$A:$E,2,0),AA39="Quarterly",VLOOKUP($O39,PM执行时间!$A:$E,3,0),AA39="Semi-an",VLOOKUP($O39,PM执行时间!$A:$E,4,0),AA39="Annual",VLOOKUP($O39,PM执行时间!$A:$E,5,0),AA39="","")</f>
        <v/>
      </c>
      <c r="AC39" s="94" t="s">
        <v>223</v>
      </c>
      <c r="AD39" s="77" cm="1">
        <f t="array" ref="AD39">_xlfn.IFS(AC39="Monthly",VLOOKUP($O39,PM执行时间!$A:$E,2,0),AC39="Quarterly",VLOOKUP($O39,PM执行时间!$A:$E,3,0),AC39="Semi-an",VLOOKUP($O39,PM执行时间!$A:$E,4,0),AC39="Annual",VLOOKUP($O39,PM执行时间!$A:$E,5,0),AC39="","")</f>
        <v>1.67</v>
      </c>
      <c r="AE39" s="77"/>
      <c r="AF39" s="77" t="str" cm="1">
        <f t="array" ref="AF39">_xlfn.IFS(AE39="Monthly",VLOOKUP($O39,PM执行时间!$A:$E,2,0),AE39="Quarterly",VLOOKUP($O39,PM执行时间!$A:$E,3,0),AE39="Semi-an",VLOOKUP($O39,PM执行时间!$A:$E,4,0),AE39="Annual",VLOOKUP($O39,PM执行时间!$A:$E,5,0),AE39="","")</f>
        <v/>
      </c>
      <c r="AG39" s="77"/>
      <c r="AH39" s="77" t="str" cm="1">
        <f t="array" ref="AH39">_xlfn.IFS(AG39="Monthly",VLOOKUP($O39,PM执行时间!$A:$E,2,0),AG39="Quarterly",VLOOKUP($O39,PM执行时间!$A:$E,3,0),AG39="Semi-an",VLOOKUP($O39,PM执行时间!$A:$E,4,0),AG39="Annual",VLOOKUP($O39,PM执行时间!$A:$E,5,0),AG39="","")</f>
        <v/>
      </c>
      <c r="AI39" s="101" t="s">
        <v>24</v>
      </c>
      <c r="AJ39" s="77" cm="1">
        <f t="array" ref="AJ39">_xlfn.IFS(AI39="Monthly",VLOOKUP($O39,PM执行时间!$A:$E,2,0),AI39="Quarterly",VLOOKUP($O39,PM执行时间!$A:$E,3,0),AI39="Semi-an",VLOOKUP($O39,PM执行时间!$A:$E,4,0),AI39="Annual",VLOOKUP($O39,PM执行时间!$A:$E,5,0),AI39="","")</f>
        <v>1</v>
      </c>
      <c r="AK39" s="77"/>
      <c r="AL39" s="77" t="str" cm="1">
        <f t="array" ref="AL39">_xlfn.IFS(AK39="Monthly",VLOOKUP($O39,PM执行时间!$A:$E,2,0),AK39="Quarterly",VLOOKUP($O39,PM执行时间!$A:$E,3,0),AK39="Semi-an",VLOOKUP($O39,PM执行时间!$A:$E,4,0),AK39="Annual",VLOOKUP($O39,PM执行时间!$A:$E,5,0),AK39="","")</f>
        <v/>
      </c>
      <c r="AM39" s="77"/>
      <c r="AN39" s="77" t="str" cm="1">
        <f t="array" ref="AN39">_xlfn.IFS(AM39="Monthly",VLOOKUP($O39,PM执行时间!$A:$E,2,0),AM39="Quarterly",VLOOKUP($O39,PM执行时间!$A:$E,3,0),AM39="Semi-an",VLOOKUP($O39,PM执行时间!$A:$E,4,0),AM39="Annual",VLOOKUP($O39,PM执行时间!$A:$E,5,0),AM39="","")</f>
        <v/>
      </c>
      <c r="AO39" s="99">
        <v>44743</v>
      </c>
      <c r="AP39" s="88"/>
    </row>
    <row r="40" spans="1:42" ht="24.75" hidden="1" customHeight="1" x14ac:dyDescent="0.2">
      <c r="A40" s="1">
        <v>38</v>
      </c>
      <c r="B40" s="1">
        <f>SUBTOTAL(3,G$3:G40)+0</f>
        <v>2</v>
      </c>
      <c r="C40" s="1"/>
      <c r="D40" s="3">
        <v>296</v>
      </c>
      <c r="E40" s="79" t="s">
        <v>555</v>
      </c>
      <c r="F40" s="79" t="s">
        <v>604</v>
      </c>
      <c r="G40" s="79" t="s">
        <v>1111</v>
      </c>
      <c r="H40" s="96">
        <v>110121185</v>
      </c>
      <c r="I40" s="161" t="s">
        <v>1356</v>
      </c>
      <c r="J40" s="79" t="s">
        <v>1075</v>
      </c>
      <c r="K40" s="92" t="s">
        <v>511</v>
      </c>
      <c r="L40" s="79" t="s">
        <v>525</v>
      </c>
      <c r="M40" s="161" t="s">
        <v>512</v>
      </c>
      <c r="N40" s="79" t="s">
        <v>526</v>
      </c>
      <c r="O40" s="77" t="s">
        <v>293</v>
      </c>
      <c r="P40" s="77" t="s">
        <v>517</v>
      </c>
      <c r="Q40" s="77"/>
      <c r="R40" s="77" t="str" cm="1">
        <f t="array" ref="R40">_xlfn.IFS(Q40="Monthly",VLOOKUP($O40,PM执行时间!$A:$E,2,0),Q40="Quarterly",VLOOKUP($O40,PM执行时间!$A:$E,3,0),Q40="Semi-an",VLOOKUP($O40,PM执行时间!$A:$E,4,0),Q40="Annual",VLOOKUP($O40,PM执行时间!$A:$E,5,0),Q40="","")</f>
        <v/>
      </c>
      <c r="S40" s="77"/>
      <c r="T40" s="77" t="str" cm="1">
        <f t="array" ref="T40">_xlfn.IFS(S40="Monthly",VLOOKUP($O40,PM执行时间!$A:$E,2,0),S40="Quarterly",VLOOKUP($O40,PM执行时间!$A:$E,3,0),S40="Semi-an",VLOOKUP($O40,PM执行时间!$A:$E,4,0),S40="Annual",VLOOKUP($O40,PM执行时间!$A:$E,5,0),S40="","")</f>
        <v/>
      </c>
      <c r="U40" s="77"/>
      <c r="V40" s="77" t="str" cm="1">
        <f t="array" ref="V40">_xlfn.IFS(U40="Monthly",VLOOKUP($O40,PM执行时间!$A:$E,2,0),U40="Quarterly",VLOOKUP($O40,PM执行时间!$A:$E,3,0),U40="Semi-an",VLOOKUP($O40,PM执行时间!$A:$E,4,0),U40="Annual",VLOOKUP($O40,PM执行时间!$A:$E,5,0),U40="","")</f>
        <v/>
      </c>
      <c r="W40" s="77"/>
      <c r="X40" s="77" t="str" cm="1">
        <f t="array" ref="X40">_xlfn.IFS(W40="Monthly",VLOOKUP($O40,PM执行时间!$A:$E,2,0),W40="Quarterly",VLOOKUP($O40,PM执行时间!$A:$E,3,0),W40="Semi-an",VLOOKUP($O40,PM执行时间!$A:$E,4,0),W40="Annual",VLOOKUP($O40,PM执行时间!$A:$E,5,0),W40="","")</f>
        <v/>
      </c>
      <c r="Y40" s="77"/>
      <c r="Z40" s="77" t="str" cm="1">
        <f t="array" ref="Z40">_xlfn.IFS(Y40="Monthly",VLOOKUP($O40,PM执行时间!$A:$E,2,0),Y40="Quarterly",VLOOKUP($O40,PM执行时间!$A:$E,3,0),Y40="Semi-an",VLOOKUP($O40,PM执行时间!$A:$E,4,0),Y40="Annual",VLOOKUP($O40,PM执行时间!$A:$E,5,0),Y40="","")</f>
        <v/>
      </c>
      <c r="AA40" s="94" t="s">
        <v>33</v>
      </c>
      <c r="AB40" s="77" cm="1">
        <f t="array" ref="AB40">_xlfn.IFS(AA40="Monthly",VLOOKUP($O40,PM执行时间!$A:$E,2,0),AA40="Quarterly",VLOOKUP($O40,PM执行时间!$A:$E,3,0),AA40="Semi-an",VLOOKUP($O40,PM执行时间!$A:$E,4,0),AA40="Annual",VLOOKUP($O40,PM执行时间!$A:$E,5,0),AA40="","")</f>
        <v>1</v>
      </c>
      <c r="AC40" s="77"/>
      <c r="AD40" s="77" t="str" cm="1">
        <f t="array" ref="AD40">_xlfn.IFS(AC40="Monthly",VLOOKUP($O40,PM执行时间!$A:$E,2,0),AC40="Quarterly",VLOOKUP($O40,PM执行时间!$A:$E,3,0),AC40="Semi-an",VLOOKUP($O40,PM执行时间!$A:$E,4,0),AC40="Annual",VLOOKUP($O40,PM执行时间!$A:$E,5,0),AC40="","")</f>
        <v/>
      </c>
      <c r="AE40" s="77"/>
      <c r="AF40" s="77" t="str" cm="1">
        <f t="array" ref="AF40">_xlfn.IFS(AE40="Monthly",VLOOKUP($O40,PM执行时间!$A:$E,2,0),AE40="Quarterly",VLOOKUP($O40,PM执行时间!$A:$E,3,0),AE40="Semi-an",VLOOKUP($O40,PM执行时间!$A:$E,4,0),AE40="Annual",VLOOKUP($O40,PM执行时间!$A:$E,5,0),AE40="","")</f>
        <v/>
      </c>
      <c r="AG40" s="77"/>
      <c r="AH40" s="77" t="str" cm="1">
        <f t="array" ref="AH40">_xlfn.IFS(AG40="Monthly",VLOOKUP($O40,PM执行时间!$A:$E,2,0),AG40="Quarterly",VLOOKUP($O40,PM执行时间!$A:$E,3,0),AG40="Semi-an",VLOOKUP($O40,PM执行时间!$A:$E,4,0),AG40="Annual",VLOOKUP($O40,PM执行时间!$A:$E,5,0),AG40="","")</f>
        <v/>
      </c>
      <c r="AI40" s="77"/>
      <c r="AJ40" s="77" t="str" cm="1">
        <f t="array" ref="AJ40">_xlfn.IFS(AI40="Monthly",VLOOKUP($O40,PM执行时间!$A:$E,2,0),AI40="Quarterly",VLOOKUP($O40,PM执行时间!$A:$E,3,0),AI40="Semi-an",VLOOKUP($O40,PM执行时间!$A:$E,4,0),AI40="Annual",VLOOKUP($O40,PM执行时间!$A:$E,5,0),AI40="","")</f>
        <v/>
      </c>
      <c r="AK40" s="77"/>
      <c r="AL40" s="77" t="str" cm="1">
        <f t="array" ref="AL40">_xlfn.IFS(AK40="Monthly",VLOOKUP($O40,PM执行时间!$A:$E,2,0),AK40="Quarterly",VLOOKUP($O40,PM执行时间!$A:$E,3,0),AK40="Semi-an",VLOOKUP($O40,PM执行时间!$A:$E,4,0),AK40="Annual",VLOOKUP($O40,PM执行时间!$A:$E,5,0),AK40="","")</f>
        <v/>
      </c>
      <c r="AM40" s="77"/>
      <c r="AN40" s="77" t="str" cm="1">
        <f t="array" ref="AN40">_xlfn.IFS(AM40="Monthly",VLOOKUP($O40,PM执行时间!$A:$E,2,0),AM40="Quarterly",VLOOKUP($O40,PM执行时间!$A:$E,3,0),AM40="Semi-an",VLOOKUP($O40,PM执行时间!$A:$E,4,0),AM40="Annual",VLOOKUP($O40,PM执行时间!$A:$E,5,0),AM40="","")</f>
        <v/>
      </c>
      <c r="AO40" s="93">
        <v>44713</v>
      </c>
      <c r="AP40" s="88"/>
    </row>
    <row r="41" spans="1:42" ht="24.75" customHeight="1" x14ac:dyDescent="0.2">
      <c r="A41" s="1">
        <v>117</v>
      </c>
      <c r="B41" s="1">
        <f>SUBTOTAL(3,G$3:G41)+0</f>
        <v>3</v>
      </c>
      <c r="C41" s="1"/>
      <c r="D41" s="5">
        <v>593</v>
      </c>
      <c r="E41" s="77" t="s">
        <v>199</v>
      </c>
      <c r="F41" s="77" t="s">
        <v>727</v>
      </c>
      <c r="G41" s="77" t="s">
        <v>203</v>
      </c>
      <c r="H41" s="150" t="s">
        <v>512</v>
      </c>
      <c r="I41" s="24">
        <v>41091</v>
      </c>
      <c r="J41" s="156" t="s">
        <v>1075</v>
      </c>
      <c r="K41" s="92" t="s">
        <v>511</v>
      </c>
      <c r="L41" s="162" t="s">
        <v>513</v>
      </c>
      <c r="M41" s="24" t="s">
        <v>512</v>
      </c>
      <c r="N41" s="156" t="s">
        <v>623</v>
      </c>
      <c r="O41" s="77" t="s">
        <v>1055</v>
      </c>
      <c r="P41" s="77" t="s">
        <v>724</v>
      </c>
      <c r="Q41" s="97" t="s">
        <v>164</v>
      </c>
      <c r="R41" s="77" cm="1">
        <f t="array" ref="R41">_xlfn.IFS(Q41="Monthly",VLOOKUP($O41,PM执行时间!$A:$E,2,0),Q41="Quarterly",VLOOKUP($O41,PM执行时间!$A:$E,3,0),Q41="Semi-an",VLOOKUP($O41,PM执行时间!$A:$E,4,0),Q41="Annual",VLOOKUP($O41,PM执行时间!$A:$E,5,0),Q41="","")</f>
        <v>1</v>
      </c>
      <c r="S41" s="97" t="s">
        <v>164</v>
      </c>
      <c r="T41" s="77" cm="1">
        <f t="array" ref="T41">_xlfn.IFS(S41="Monthly",VLOOKUP($O41,PM执行时间!$A:$E,2,0),S41="Quarterly",VLOOKUP($O41,PM执行时间!$A:$E,3,0),S41="Semi-an",VLOOKUP($O41,PM执行时间!$A:$E,4,0),S41="Annual",VLOOKUP($O41,PM执行时间!$A:$E,5,0),S41="","")</f>
        <v>1</v>
      </c>
      <c r="U41" s="97" t="s">
        <v>164</v>
      </c>
      <c r="V41" s="77" cm="1">
        <f t="array" ref="V41">_xlfn.IFS(U41="Monthly",VLOOKUP($O41,PM执行时间!$A:$E,2,0),U41="Quarterly",VLOOKUP($O41,PM执行时间!$A:$E,3,0),U41="Semi-an",VLOOKUP($O41,PM执行时间!$A:$E,4,0),U41="Annual",VLOOKUP($O41,PM执行时间!$A:$E,5,0),U41="","")</f>
        <v>1</v>
      </c>
      <c r="W41" s="97" t="s">
        <v>164</v>
      </c>
      <c r="X41" s="77" cm="1">
        <f t="array" ref="X41">_xlfn.IFS(W41="Monthly",VLOOKUP($O41,PM执行时间!$A:$E,2,0),W41="Quarterly",VLOOKUP($O41,PM执行时间!$A:$E,3,0),W41="Semi-an",VLOOKUP($O41,PM执行时间!$A:$E,4,0),W41="Annual",VLOOKUP($O41,PM执行时间!$A:$E,5,0),W41="","")</f>
        <v>1</v>
      </c>
      <c r="Y41" s="97" t="s">
        <v>164</v>
      </c>
      <c r="Z41" s="77" cm="1">
        <f t="array" ref="Z41">_xlfn.IFS(Y41="Monthly",VLOOKUP($O41,PM执行时间!$A:$E,2,0),Y41="Quarterly",VLOOKUP($O41,PM执行时间!$A:$E,3,0),Y41="Semi-an",VLOOKUP($O41,PM执行时间!$A:$E,4,0),Y41="Annual",VLOOKUP($O41,PM执行时间!$A:$E,5,0),Y41="","")</f>
        <v>1</v>
      </c>
      <c r="AA41" s="97" t="s">
        <v>164</v>
      </c>
      <c r="AB41" s="77" cm="1">
        <f t="array" ref="AB41">_xlfn.IFS(AA41="Monthly",VLOOKUP($O41,PM执行时间!$A:$E,2,0),AA41="Quarterly",VLOOKUP($O41,PM执行时间!$A:$E,3,0),AA41="Semi-an",VLOOKUP($O41,PM执行时间!$A:$E,4,0),AA41="Annual",VLOOKUP($O41,PM执行时间!$A:$E,5,0),AA41="","")</f>
        <v>1</v>
      </c>
      <c r="AC41" s="97" t="s">
        <v>164</v>
      </c>
      <c r="AD41" s="77" cm="1">
        <f t="array" ref="AD41">_xlfn.IFS(AC41="Monthly",VLOOKUP($O41,PM执行时间!$A:$E,2,0),AC41="Quarterly",VLOOKUP($O41,PM执行时间!$A:$E,3,0),AC41="Semi-an",VLOOKUP($O41,PM执行时间!$A:$E,4,0),AC41="Annual",VLOOKUP($O41,PM执行时间!$A:$E,5,0),AC41="","")</f>
        <v>1</v>
      </c>
      <c r="AE41" s="97" t="s">
        <v>164</v>
      </c>
      <c r="AF41" s="77" cm="1">
        <f t="array" ref="AF41">_xlfn.IFS(AE41="Monthly",VLOOKUP($O41,PM执行时间!$A:$E,2,0),AE41="Quarterly",VLOOKUP($O41,PM执行时间!$A:$E,3,0),AE41="Semi-an",VLOOKUP($O41,PM执行时间!$A:$E,4,0),AE41="Annual",VLOOKUP($O41,PM执行时间!$A:$E,5,0),AE41="","")</f>
        <v>1</v>
      </c>
      <c r="AG41" s="97" t="s">
        <v>164</v>
      </c>
      <c r="AH41" s="77" cm="1">
        <f t="array" ref="AH41">_xlfn.IFS(AG41="Monthly",VLOOKUP($O41,PM执行时间!$A:$E,2,0),AG41="Quarterly",VLOOKUP($O41,PM执行时间!$A:$E,3,0),AG41="Semi-an",VLOOKUP($O41,PM执行时间!$A:$E,4,0),AG41="Annual",VLOOKUP($O41,PM执行时间!$A:$E,5,0),AG41="","")</f>
        <v>1</v>
      </c>
      <c r="AI41" s="97" t="s">
        <v>164</v>
      </c>
      <c r="AJ41" s="77" cm="1">
        <f t="array" ref="AJ41">_xlfn.IFS(AI41="Monthly",VLOOKUP($O41,PM执行时间!$A:$E,2,0),AI41="Quarterly",VLOOKUP($O41,PM执行时间!$A:$E,3,0),AI41="Semi-an",VLOOKUP($O41,PM执行时间!$A:$E,4,0),AI41="Annual",VLOOKUP($O41,PM执行时间!$A:$E,5,0),AI41="","")</f>
        <v>1</v>
      </c>
      <c r="AK41" s="97" t="s">
        <v>164</v>
      </c>
      <c r="AL41" s="77" cm="1">
        <f t="array" ref="AL41">_xlfn.IFS(AK41="Monthly",VLOOKUP($O41,PM执行时间!$A:$E,2,0),AK41="Quarterly",VLOOKUP($O41,PM执行时间!$A:$E,3,0),AK41="Semi-an",VLOOKUP($O41,PM执行时间!$A:$E,4,0),AK41="Annual",VLOOKUP($O41,PM执行时间!$A:$E,5,0),AK41="","")</f>
        <v>1</v>
      </c>
      <c r="AM41" s="97" t="s">
        <v>164</v>
      </c>
      <c r="AN41" s="77" cm="1">
        <f t="array" ref="AN41">_xlfn.IFS(AM41="Monthly",VLOOKUP($O41,PM执行时间!$A:$E,2,0),AM41="Quarterly",VLOOKUP($O41,PM执行时间!$A:$E,3,0),AM41="Semi-an",VLOOKUP($O41,PM执行时间!$A:$E,4,0),AM41="Annual",VLOOKUP($O41,PM执行时间!$A:$E,5,0),AM41="","")</f>
        <v>1</v>
      </c>
      <c r="AO41" s="99">
        <v>44805</v>
      </c>
      <c r="AP41" s="5" t="s">
        <v>1302</v>
      </c>
    </row>
    <row r="42" spans="1:42" ht="24.75" customHeight="1" x14ac:dyDescent="0.2">
      <c r="A42" s="1">
        <v>119</v>
      </c>
      <c r="B42" s="1">
        <f>SUBTOTAL(3,G$3:G42)+0</f>
        <v>4</v>
      </c>
      <c r="C42" s="1"/>
      <c r="D42" s="5">
        <v>596</v>
      </c>
      <c r="E42" s="77" t="s">
        <v>205</v>
      </c>
      <c r="F42" s="77" t="s">
        <v>728</v>
      </c>
      <c r="G42" s="77" t="s">
        <v>726</v>
      </c>
      <c r="H42" s="95">
        <v>12032308</v>
      </c>
      <c r="I42" s="138">
        <v>41000</v>
      </c>
      <c r="J42" s="79" t="s">
        <v>1075</v>
      </c>
      <c r="K42" s="92" t="s">
        <v>511</v>
      </c>
      <c r="L42" s="79" t="s">
        <v>729</v>
      </c>
      <c r="M42" s="138">
        <v>41000</v>
      </c>
      <c r="N42" s="79" t="s">
        <v>730</v>
      </c>
      <c r="O42" s="77" t="s">
        <v>1055</v>
      </c>
      <c r="P42" s="77" t="s">
        <v>724</v>
      </c>
      <c r="Q42" s="97" t="s">
        <v>164</v>
      </c>
      <c r="R42" s="77" cm="1">
        <f t="array" ref="R42">_xlfn.IFS(Q42="Monthly",VLOOKUP($O42,PM执行时间!$A:$E,2,0),Q42="Quarterly",VLOOKUP($O42,PM执行时间!$A:$E,3,0),Q42="Semi-an",VLOOKUP($O42,PM执行时间!$A:$E,4,0),Q42="Annual",VLOOKUP($O42,PM执行时间!$A:$E,5,0),Q42="","")</f>
        <v>1</v>
      </c>
      <c r="S42" s="97" t="s">
        <v>164</v>
      </c>
      <c r="T42" s="77" cm="1">
        <f t="array" ref="T42">_xlfn.IFS(S42="Monthly",VLOOKUP($O42,PM执行时间!$A:$E,2,0),S42="Quarterly",VLOOKUP($O42,PM执行时间!$A:$E,3,0),S42="Semi-an",VLOOKUP($O42,PM执行时间!$A:$E,4,0),S42="Annual",VLOOKUP($O42,PM执行时间!$A:$E,5,0),S42="","")</f>
        <v>1</v>
      </c>
      <c r="U42" s="97" t="s">
        <v>164</v>
      </c>
      <c r="V42" s="77" cm="1">
        <f t="array" ref="V42">_xlfn.IFS(U42="Monthly",VLOOKUP($O42,PM执行时间!$A:$E,2,0),U42="Quarterly",VLOOKUP($O42,PM执行时间!$A:$E,3,0),U42="Semi-an",VLOOKUP($O42,PM执行时间!$A:$E,4,0),U42="Annual",VLOOKUP($O42,PM执行时间!$A:$E,5,0),U42="","")</f>
        <v>1</v>
      </c>
      <c r="W42" s="97" t="s">
        <v>164</v>
      </c>
      <c r="X42" s="77" cm="1">
        <f t="array" ref="X42">_xlfn.IFS(W42="Monthly",VLOOKUP($O42,PM执行时间!$A:$E,2,0),W42="Quarterly",VLOOKUP($O42,PM执行时间!$A:$E,3,0),W42="Semi-an",VLOOKUP($O42,PM执行时间!$A:$E,4,0),W42="Annual",VLOOKUP($O42,PM执行时间!$A:$E,5,0),W42="","")</f>
        <v>1</v>
      </c>
      <c r="Y42" s="97" t="s">
        <v>164</v>
      </c>
      <c r="Z42" s="77" cm="1">
        <f t="array" ref="Z42">_xlfn.IFS(Y42="Monthly",VLOOKUP($O42,PM执行时间!$A:$E,2,0),Y42="Quarterly",VLOOKUP($O42,PM执行时间!$A:$E,3,0),Y42="Semi-an",VLOOKUP($O42,PM执行时间!$A:$E,4,0),Y42="Annual",VLOOKUP($O42,PM执行时间!$A:$E,5,0),Y42="","")</f>
        <v>1</v>
      </c>
      <c r="AA42" s="97" t="s">
        <v>164</v>
      </c>
      <c r="AB42" s="77" cm="1">
        <f t="array" ref="AB42">_xlfn.IFS(AA42="Monthly",VLOOKUP($O42,PM执行时间!$A:$E,2,0),AA42="Quarterly",VLOOKUP($O42,PM执行时间!$A:$E,3,0),AA42="Semi-an",VLOOKUP($O42,PM执行时间!$A:$E,4,0),AA42="Annual",VLOOKUP($O42,PM执行时间!$A:$E,5,0),AA42="","")</f>
        <v>1</v>
      </c>
      <c r="AC42" s="97" t="s">
        <v>164</v>
      </c>
      <c r="AD42" s="77" cm="1">
        <f t="array" ref="AD42">_xlfn.IFS(AC42="Monthly",VLOOKUP($O42,PM执行时间!$A:$E,2,0),AC42="Quarterly",VLOOKUP($O42,PM执行时间!$A:$E,3,0),AC42="Semi-an",VLOOKUP($O42,PM执行时间!$A:$E,4,0),AC42="Annual",VLOOKUP($O42,PM执行时间!$A:$E,5,0),AC42="","")</f>
        <v>1</v>
      </c>
      <c r="AE42" s="97" t="s">
        <v>164</v>
      </c>
      <c r="AF42" s="77" cm="1">
        <f t="array" ref="AF42">_xlfn.IFS(AE42="Monthly",VLOOKUP($O42,PM执行时间!$A:$E,2,0),AE42="Quarterly",VLOOKUP($O42,PM执行时间!$A:$E,3,0),AE42="Semi-an",VLOOKUP($O42,PM执行时间!$A:$E,4,0),AE42="Annual",VLOOKUP($O42,PM执行时间!$A:$E,5,0),AE42="","")</f>
        <v>1</v>
      </c>
      <c r="AG42" s="97" t="s">
        <v>164</v>
      </c>
      <c r="AH42" s="77" cm="1">
        <f t="array" ref="AH42">_xlfn.IFS(AG42="Monthly",VLOOKUP($O42,PM执行时间!$A:$E,2,0),AG42="Quarterly",VLOOKUP($O42,PM执行时间!$A:$E,3,0),AG42="Semi-an",VLOOKUP($O42,PM执行时间!$A:$E,4,0),AG42="Annual",VLOOKUP($O42,PM执行时间!$A:$E,5,0),AG42="","")</f>
        <v>1</v>
      </c>
      <c r="AI42" s="97" t="s">
        <v>164</v>
      </c>
      <c r="AJ42" s="77" cm="1">
        <f t="array" ref="AJ42">_xlfn.IFS(AI42="Monthly",VLOOKUP($O42,PM执行时间!$A:$E,2,0),AI42="Quarterly",VLOOKUP($O42,PM执行时间!$A:$E,3,0),AI42="Semi-an",VLOOKUP($O42,PM执行时间!$A:$E,4,0),AI42="Annual",VLOOKUP($O42,PM执行时间!$A:$E,5,0),AI42="","")</f>
        <v>1</v>
      </c>
      <c r="AK42" s="97" t="s">
        <v>164</v>
      </c>
      <c r="AL42" s="77" cm="1">
        <f t="array" ref="AL42">_xlfn.IFS(AK42="Monthly",VLOOKUP($O42,PM执行时间!$A:$E,2,0),AK42="Quarterly",VLOOKUP($O42,PM执行时间!$A:$E,3,0),AK42="Semi-an",VLOOKUP($O42,PM执行时间!$A:$E,4,0),AK42="Annual",VLOOKUP($O42,PM执行时间!$A:$E,5,0),AK42="","")</f>
        <v>1</v>
      </c>
      <c r="AM42" s="97" t="s">
        <v>164</v>
      </c>
      <c r="AN42" s="77" cm="1">
        <f t="array" ref="AN42">_xlfn.IFS(AM42="Monthly",VLOOKUP($O42,PM执行时间!$A:$E,2,0),AM42="Quarterly",VLOOKUP($O42,PM执行时间!$A:$E,3,0),AM42="Semi-an",VLOOKUP($O42,PM执行时间!$A:$E,4,0),AM42="Annual",VLOOKUP($O42,PM执行时间!$A:$E,5,0),AM42="","")</f>
        <v>1</v>
      </c>
      <c r="AO42" s="99">
        <v>44805</v>
      </c>
      <c r="AP42" s="5" t="s">
        <v>1302</v>
      </c>
    </row>
    <row r="43" spans="1:42" ht="24.75" hidden="1" customHeight="1" x14ac:dyDescent="0.2">
      <c r="A43" s="1">
        <v>41</v>
      </c>
      <c r="B43" s="1">
        <f>SUBTOTAL(3,G$3:G43)+0</f>
        <v>4</v>
      </c>
      <c r="C43" s="1"/>
      <c r="D43" s="3">
        <v>337</v>
      </c>
      <c r="E43" s="79" t="s">
        <v>612</v>
      </c>
      <c r="F43" s="77" t="s">
        <v>613</v>
      </c>
      <c r="G43" s="85" t="s">
        <v>1109</v>
      </c>
      <c r="H43" s="95" t="s">
        <v>614</v>
      </c>
      <c r="I43" s="24"/>
      <c r="J43" s="79" t="s">
        <v>1075</v>
      </c>
      <c r="K43" s="92" t="s">
        <v>511</v>
      </c>
      <c r="L43" s="77">
        <v>5206</v>
      </c>
      <c r="M43" s="24" t="s">
        <v>512</v>
      </c>
      <c r="N43" s="77">
        <v>5206</v>
      </c>
      <c r="O43" s="77" t="e">
        <v>#N/A</v>
      </c>
      <c r="P43" s="88"/>
      <c r="Q43" s="77"/>
      <c r="R43" s="77" t="str" cm="1">
        <f t="array" ref="R43">_xlfn.IFS(Q43="Monthly",VLOOKUP($O43,PM执行时间!$A:$E,2,0),Q43="Quarterly",VLOOKUP($O43,PM执行时间!$A:$E,3,0),Q43="Semi-an",VLOOKUP($O43,PM执行时间!$A:$E,4,0),Q43="Annual",VLOOKUP($O43,PM执行时间!$A:$E,5,0),Q43="","")</f>
        <v/>
      </c>
      <c r="S43" s="77"/>
      <c r="T43" s="77" t="str" cm="1">
        <f t="array" ref="T43">_xlfn.IFS(S43="Monthly",VLOOKUP($O43,PM执行时间!$A:$E,2,0),S43="Quarterly",VLOOKUP($O43,PM执行时间!$A:$E,3,0),S43="Semi-an",VLOOKUP($O43,PM执行时间!$A:$E,4,0),S43="Annual",VLOOKUP($O43,PM执行时间!$A:$E,5,0),S43="","")</f>
        <v/>
      </c>
      <c r="U43" s="77"/>
      <c r="V43" s="77" t="str" cm="1">
        <f t="array" ref="V43">_xlfn.IFS(U43="Monthly",VLOOKUP($O43,PM执行时间!$A:$E,2,0),U43="Quarterly",VLOOKUP($O43,PM执行时间!$A:$E,3,0),U43="Semi-an",VLOOKUP($O43,PM执行时间!$A:$E,4,0),U43="Annual",VLOOKUP($O43,PM执行时间!$A:$E,5,0),U43="","")</f>
        <v/>
      </c>
      <c r="W43" s="77"/>
      <c r="X43" s="77" t="str" cm="1">
        <f t="array" ref="X43">_xlfn.IFS(W43="Monthly",VLOOKUP($O43,PM执行时间!$A:$E,2,0),W43="Quarterly",VLOOKUP($O43,PM执行时间!$A:$E,3,0),W43="Semi-an",VLOOKUP($O43,PM执行时间!$A:$E,4,0),W43="Annual",VLOOKUP($O43,PM执行时间!$A:$E,5,0),W43="","")</f>
        <v/>
      </c>
      <c r="Y43" s="77"/>
      <c r="Z43" s="77" t="str" cm="1">
        <f t="array" ref="Z43">_xlfn.IFS(Y43="Monthly",VLOOKUP($O43,PM执行时间!$A:$E,2,0),Y43="Quarterly",VLOOKUP($O43,PM执行时间!$A:$E,3,0),Y43="Semi-an",VLOOKUP($O43,PM执行时间!$A:$E,4,0),Y43="Annual",VLOOKUP($O43,PM执行时间!$A:$E,5,0),Y43="","")</f>
        <v/>
      </c>
      <c r="AA43" s="77"/>
      <c r="AB43" s="77" t="str" cm="1">
        <f t="array" ref="AB43">_xlfn.IFS(AA43="Monthly",VLOOKUP($O43,PM执行时间!$A:$E,2,0),AA43="Quarterly",VLOOKUP($O43,PM执行时间!$A:$E,3,0),AA43="Semi-an",VLOOKUP($O43,PM执行时间!$A:$E,4,0),AA43="Annual",VLOOKUP($O43,PM执行时间!$A:$E,5,0),AA43="","")</f>
        <v/>
      </c>
      <c r="AC43" s="77"/>
      <c r="AD43" s="77" t="str" cm="1">
        <f t="array" ref="AD43">_xlfn.IFS(AC43="Monthly",VLOOKUP($O43,PM执行时间!$A:$E,2,0),AC43="Quarterly",VLOOKUP($O43,PM执行时间!$A:$E,3,0),AC43="Semi-an",VLOOKUP($O43,PM执行时间!$A:$E,4,0),AC43="Annual",VLOOKUP($O43,PM执行时间!$A:$E,5,0),AC43="","")</f>
        <v/>
      </c>
      <c r="AE43" s="77"/>
      <c r="AF43" s="77" t="str" cm="1">
        <f t="array" ref="AF43">_xlfn.IFS(AE43="Monthly",VLOOKUP($O43,PM执行时间!$A:$E,2,0),AE43="Quarterly",VLOOKUP($O43,PM执行时间!$A:$E,3,0),AE43="Semi-an",VLOOKUP($O43,PM执行时间!$A:$E,4,0),AE43="Annual",VLOOKUP($O43,PM执行时间!$A:$E,5,0),AE43="","")</f>
        <v/>
      </c>
      <c r="AG43" s="77"/>
      <c r="AH43" s="77" t="str" cm="1">
        <f t="array" ref="AH43">_xlfn.IFS(AG43="Monthly",VLOOKUP($O43,PM执行时间!$A:$E,2,0),AG43="Quarterly",VLOOKUP($O43,PM执行时间!$A:$E,3,0),AG43="Semi-an",VLOOKUP($O43,PM执行时间!$A:$E,4,0),AG43="Annual",VLOOKUP($O43,PM执行时间!$A:$E,5,0),AG43="","")</f>
        <v/>
      </c>
      <c r="AI43" s="77"/>
      <c r="AJ43" s="77" t="str" cm="1">
        <f t="array" ref="AJ43">_xlfn.IFS(AI43="Monthly",VLOOKUP($O43,PM执行时间!$A:$E,2,0),AI43="Quarterly",VLOOKUP($O43,PM执行时间!$A:$E,3,0),AI43="Semi-an",VLOOKUP($O43,PM执行时间!$A:$E,4,0),AI43="Annual",VLOOKUP($O43,PM执行时间!$A:$E,5,0),AI43="","")</f>
        <v/>
      </c>
      <c r="AK43" s="77"/>
      <c r="AL43" s="77" t="str" cm="1">
        <f t="array" ref="AL43">_xlfn.IFS(AK43="Monthly",VLOOKUP($O43,PM执行时间!$A:$E,2,0),AK43="Quarterly",VLOOKUP($O43,PM执行时间!$A:$E,3,0),AK43="Semi-an",VLOOKUP($O43,PM执行时间!$A:$E,4,0),AK43="Annual",VLOOKUP($O43,PM执行时间!$A:$E,5,0),AK43="","")</f>
        <v/>
      </c>
      <c r="AM43" s="77"/>
      <c r="AN43" s="77" t="str" cm="1">
        <f t="array" ref="AN43">_xlfn.IFS(AM43="Monthly",VLOOKUP($O43,PM执行时间!$A:$E,2,0),AM43="Quarterly",VLOOKUP($O43,PM执行时间!$A:$E,3,0),AM43="Semi-an",VLOOKUP($O43,PM执行时间!$A:$E,4,0),AM43="Annual",VLOOKUP($O43,PM执行时间!$A:$E,5,0),AM43="","")</f>
        <v/>
      </c>
      <c r="AO43" s="93"/>
      <c r="AP43" s="88"/>
    </row>
    <row r="44" spans="1:42" ht="24.75" hidden="1" customHeight="1" x14ac:dyDescent="0.2">
      <c r="A44" s="1">
        <v>42</v>
      </c>
      <c r="B44" s="1">
        <f>SUBTOTAL(3,G$3:G44)+0</f>
        <v>4</v>
      </c>
      <c r="C44" s="1"/>
      <c r="D44" s="3">
        <v>344</v>
      </c>
      <c r="E44" s="79" t="s">
        <v>572</v>
      </c>
      <c r="F44" s="77" t="s">
        <v>615</v>
      </c>
      <c r="G44" s="77" t="s">
        <v>479</v>
      </c>
      <c r="H44" s="77">
        <v>472154</v>
      </c>
      <c r="I44" s="24">
        <v>39569</v>
      </c>
      <c r="J44" s="79" t="s">
        <v>1075</v>
      </c>
      <c r="K44" s="92" t="s">
        <v>511</v>
      </c>
      <c r="L44" s="77" t="s">
        <v>513</v>
      </c>
      <c r="M44" s="24" t="s">
        <v>512</v>
      </c>
      <c r="N44" s="77" t="s">
        <v>514</v>
      </c>
      <c r="O44" s="77" t="s">
        <v>574</v>
      </c>
      <c r="P44" s="77" t="s">
        <v>517</v>
      </c>
      <c r="Q44" s="77"/>
      <c r="R44" s="77" t="str" cm="1">
        <f t="array" ref="R44">_xlfn.IFS(Q44="Monthly",VLOOKUP($O44,PM执行时间!$A:$E,2,0),Q44="Quarterly",VLOOKUP($O44,PM执行时间!$A:$E,3,0),Q44="Semi-an",VLOOKUP($O44,PM执行时间!$A:$E,4,0),Q44="Annual",VLOOKUP($O44,PM执行时间!$A:$E,5,0),Q44="","")</f>
        <v/>
      </c>
      <c r="S44" s="77"/>
      <c r="T44" s="77" t="str" cm="1">
        <f t="array" ref="T44">_xlfn.IFS(S44="Monthly",VLOOKUP($O44,PM执行时间!$A:$E,2,0),S44="Quarterly",VLOOKUP($O44,PM执行时间!$A:$E,3,0),S44="Semi-an",VLOOKUP($O44,PM执行时间!$A:$E,4,0),S44="Annual",VLOOKUP($O44,PM执行时间!$A:$E,5,0),S44="","")</f>
        <v/>
      </c>
      <c r="U44" s="77"/>
      <c r="V44" s="77" t="str" cm="1">
        <f t="array" ref="V44">_xlfn.IFS(U44="Monthly",VLOOKUP($O44,PM执行时间!$A:$E,2,0),U44="Quarterly",VLOOKUP($O44,PM执行时间!$A:$E,3,0),U44="Semi-an",VLOOKUP($O44,PM执行时间!$A:$E,4,0),U44="Annual",VLOOKUP($O44,PM执行时间!$A:$E,5,0),U44="","")</f>
        <v/>
      </c>
      <c r="W44" s="77"/>
      <c r="X44" s="77" t="str" cm="1">
        <f t="array" ref="X44">_xlfn.IFS(W44="Monthly",VLOOKUP($O44,PM执行时间!$A:$E,2,0),W44="Quarterly",VLOOKUP($O44,PM执行时间!$A:$E,3,0),W44="Semi-an",VLOOKUP($O44,PM执行时间!$A:$E,4,0),W44="Annual",VLOOKUP($O44,PM执行时间!$A:$E,5,0),W44="","")</f>
        <v/>
      </c>
      <c r="Y44" s="77"/>
      <c r="Z44" s="77" t="str" cm="1">
        <f t="array" ref="Z44">_xlfn.IFS(Y44="Monthly",VLOOKUP($O44,PM执行时间!$A:$E,2,0),Y44="Quarterly",VLOOKUP($O44,PM执行时间!$A:$E,3,0),Y44="Semi-an",VLOOKUP($O44,PM执行时间!$A:$E,4,0),Y44="Annual",VLOOKUP($O44,PM执行时间!$A:$E,5,0),Y44="","")</f>
        <v/>
      </c>
      <c r="AA44" s="77"/>
      <c r="AB44" s="77" t="str" cm="1">
        <f t="array" ref="AB44">_xlfn.IFS(AA44="Monthly",VLOOKUP($O44,PM执行时间!$A:$E,2,0),AA44="Quarterly",VLOOKUP($O44,PM执行时间!$A:$E,3,0),AA44="Semi-an",VLOOKUP($O44,PM执行时间!$A:$E,4,0),AA44="Annual",VLOOKUP($O44,PM执行时间!$A:$E,5,0),AA44="","")</f>
        <v/>
      </c>
      <c r="AC44" s="77"/>
      <c r="AD44" s="77" t="str" cm="1">
        <f t="array" ref="AD44">_xlfn.IFS(AC44="Monthly",VLOOKUP($O44,PM执行时间!$A:$E,2,0),AC44="Quarterly",VLOOKUP($O44,PM执行时间!$A:$E,3,0),AC44="Semi-an",VLOOKUP($O44,PM执行时间!$A:$E,4,0),AC44="Annual",VLOOKUP($O44,PM执行时间!$A:$E,5,0),AC44="","")</f>
        <v/>
      </c>
      <c r="AE44" s="77"/>
      <c r="AF44" s="77" t="str" cm="1">
        <f t="array" ref="AF44">_xlfn.IFS(AE44="Monthly",VLOOKUP($O44,PM执行时间!$A:$E,2,0),AE44="Quarterly",VLOOKUP($O44,PM执行时间!$A:$E,3,0),AE44="Semi-an",VLOOKUP($O44,PM执行时间!$A:$E,4,0),AE44="Annual",VLOOKUP($O44,PM执行时间!$A:$E,5,0),AE44="","")</f>
        <v/>
      </c>
      <c r="AG44" s="94" t="s">
        <v>33</v>
      </c>
      <c r="AH44" s="77" cm="1">
        <f t="array" ref="AH44">_xlfn.IFS(AG44="Monthly",VLOOKUP($O44,PM执行时间!$A:$E,2,0),AG44="Quarterly",VLOOKUP($O44,PM执行时间!$A:$E,3,0),AG44="Semi-an",VLOOKUP($O44,PM执行时间!$A:$E,4,0),AG44="Annual",VLOOKUP($O44,PM执行时间!$A:$E,5,0),AG44="","")</f>
        <v>1</v>
      </c>
      <c r="AI44" s="77"/>
      <c r="AJ44" s="77" t="str" cm="1">
        <f t="array" ref="AJ44">_xlfn.IFS(AI44="Monthly",VLOOKUP($O44,PM执行时间!$A:$E,2,0),AI44="Quarterly",VLOOKUP($O44,PM执行时间!$A:$E,3,0),AI44="Semi-an",VLOOKUP($O44,PM执行时间!$A:$E,4,0),AI44="Annual",VLOOKUP($O44,PM执行时间!$A:$E,5,0),AI44="","")</f>
        <v/>
      </c>
      <c r="AK44" s="77"/>
      <c r="AL44" s="77" t="str" cm="1">
        <f t="array" ref="AL44">_xlfn.IFS(AK44="Monthly",VLOOKUP($O44,PM执行时间!$A:$E,2,0),AK44="Quarterly",VLOOKUP($O44,PM执行时间!$A:$E,3,0),AK44="Semi-an",VLOOKUP($O44,PM执行时间!$A:$E,4,0),AK44="Annual",VLOOKUP($O44,PM执行时间!$A:$E,5,0),AK44="","")</f>
        <v/>
      </c>
      <c r="AM44" s="77"/>
      <c r="AN44" s="77" t="str" cm="1">
        <f t="array" ref="AN44">_xlfn.IFS(AM44="Monthly",VLOOKUP($O44,PM执行时间!$A:$E,2,0),AM44="Quarterly",VLOOKUP($O44,PM执行时间!$A:$E,3,0),AM44="Semi-an",VLOOKUP($O44,PM执行时间!$A:$E,4,0),AM44="Annual",VLOOKUP($O44,PM执行时间!$A:$E,5,0),AM44="","")</f>
        <v/>
      </c>
      <c r="AO44" s="93">
        <v>44805</v>
      </c>
      <c r="AP44" s="88"/>
    </row>
    <row r="45" spans="1:42" ht="24.75" hidden="1" customHeight="1" x14ac:dyDescent="0.2">
      <c r="A45" s="1">
        <v>43</v>
      </c>
      <c r="B45" s="1">
        <f>SUBTOTAL(3,G$3:G45)+0</f>
        <v>4</v>
      </c>
      <c r="C45" s="1"/>
      <c r="D45" s="3">
        <v>345</v>
      </c>
      <c r="E45" s="77" t="s">
        <v>541</v>
      </c>
      <c r="F45" s="77" t="s">
        <v>616</v>
      </c>
      <c r="G45" s="77" t="s">
        <v>617</v>
      </c>
      <c r="H45" s="77">
        <v>8003</v>
      </c>
      <c r="I45" s="24">
        <v>39569</v>
      </c>
      <c r="J45" s="79" t="s">
        <v>1075</v>
      </c>
      <c r="K45" s="92" t="s">
        <v>511</v>
      </c>
      <c r="L45" s="77" t="s">
        <v>513</v>
      </c>
      <c r="M45" s="24" t="s">
        <v>512</v>
      </c>
      <c r="N45" s="77" t="s">
        <v>514</v>
      </c>
      <c r="O45" s="77" t="s">
        <v>545</v>
      </c>
      <c r="P45" s="77" t="s">
        <v>517</v>
      </c>
      <c r="Q45" s="77"/>
      <c r="R45" s="77" t="str" cm="1">
        <f t="array" ref="R45">_xlfn.IFS(Q45="Monthly",VLOOKUP($O45,PM执行时间!$A:$E,2,0),Q45="Quarterly",VLOOKUP($O45,PM执行时间!$A:$E,3,0),Q45="Semi-an",VLOOKUP($O45,PM执行时间!$A:$E,4,0),Q45="Annual",VLOOKUP($O45,PM执行时间!$A:$E,5,0),Q45="","")</f>
        <v/>
      </c>
      <c r="S45" s="77"/>
      <c r="T45" s="77" t="str" cm="1">
        <f t="array" ref="T45">_xlfn.IFS(S45="Monthly",VLOOKUP($O45,PM执行时间!$A:$E,2,0),S45="Quarterly",VLOOKUP($O45,PM执行时间!$A:$E,3,0),S45="Semi-an",VLOOKUP($O45,PM执行时间!$A:$E,4,0),S45="Annual",VLOOKUP($O45,PM执行时间!$A:$E,5,0),S45="","")</f>
        <v/>
      </c>
      <c r="U45" s="77"/>
      <c r="V45" s="77" t="str" cm="1">
        <f t="array" ref="V45">_xlfn.IFS(U45="Monthly",VLOOKUP($O45,PM执行时间!$A:$E,2,0),U45="Quarterly",VLOOKUP($O45,PM执行时间!$A:$E,3,0),U45="Semi-an",VLOOKUP($O45,PM执行时间!$A:$E,4,0),U45="Annual",VLOOKUP($O45,PM执行时间!$A:$E,5,0),U45="","")</f>
        <v/>
      </c>
      <c r="W45" s="77"/>
      <c r="X45" s="77" t="str" cm="1">
        <f t="array" ref="X45">_xlfn.IFS(W45="Monthly",VLOOKUP($O45,PM执行时间!$A:$E,2,0),W45="Quarterly",VLOOKUP($O45,PM执行时间!$A:$E,3,0),W45="Semi-an",VLOOKUP($O45,PM执行时间!$A:$E,4,0),W45="Annual",VLOOKUP($O45,PM执行时间!$A:$E,5,0),W45="","")</f>
        <v/>
      </c>
      <c r="Y45" s="94" t="s">
        <v>33</v>
      </c>
      <c r="Z45" s="77" cm="1">
        <f t="array" ref="Z45">_xlfn.IFS(Y45="Monthly",VLOOKUP($O45,PM执行时间!$A:$E,2,0),Y45="Quarterly",VLOOKUP($O45,PM执行时间!$A:$E,3,0),Y45="Semi-an",VLOOKUP($O45,PM执行时间!$A:$E,4,0),Y45="Annual",VLOOKUP($O45,PM执行时间!$A:$E,5,0),Y45="","")</f>
        <v>1</v>
      </c>
      <c r="AA45" s="77"/>
      <c r="AB45" s="77" t="str" cm="1">
        <f t="array" ref="AB45">_xlfn.IFS(AA45="Monthly",VLOOKUP($O45,PM执行时间!$A:$E,2,0),AA45="Quarterly",VLOOKUP($O45,PM执行时间!$A:$E,3,0),AA45="Semi-an",VLOOKUP($O45,PM执行时间!$A:$E,4,0),AA45="Annual",VLOOKUP($O45,PM执行时间!$A:$E,5,0),AA45="","")</f>
        <v/>
      </c>
      <c r="AC45" s="77"/>
      <c r="AD45" s="77" t="str" cm="1">
        <f t="array" ref="AD45">_xlfn.IFS(AC45="Monthly",VLOOKUP($O45,PM执行时间!$A:$E,2,0),AC45="Quarterly",VLOOKUP($O45,PM执行时间!$A:$E,3,0),AC45="Semi-an",VLOOKUP($O45,PM执行时间!$A:$E,4,0),AC45="Annual",VLOOKUP($O45,PM执行时间!$A:$E,5,0),AC45="","")</f>
        <v/>
      </c>
      <c r="AE45" s="77"/>
      <c r="AF45" s="77" t="str" cm="1">
        <f t="array" ref="AF45">_xlfn.IFS(AE45="Monthly",VLOOKUP($O45,PM执行时间!$A:$E,2,0),AE45="Quarterly",VLOOKUP($O45,PM执行时间!$A:$E,3,0),AE45="Semi-an",VLOOKUP($O45,PM执行时间!$A:$E,4,0),AE45="Annual",VLOOKUP($O45,PM执行时间!$A:$E,5,0),AE45="","")</f>
        <v/>
      </c>
      <c r="AG45" s="77"/>
      <c r="AH45" s="77" t="str" cm="1">
        <f t="array" ref="AH45">_xlfn.IFS(AG45="Monthly",VLOOKUP($O45,PM执行时间!$A:$E,2,0),AG45="Quarterly",VLOOKUP($O45,PM执行时间!$A:$E,3,0),AG45="Semi-an",VLOOKUP($O45,PM执行时间!$A:$E,4,0),AG45="Annual",VLOOKUP($O45,PM执行时间!$A:$E,5,0),AG45="","")</f>
        <v/>
      </c>
      <c r="AI45" s="77"/>
      <c r="AJ45" s="77" t="str" cm="1">
        <f t="array" ref="AJ45">_xlfn.IFS(AI45="Monthly",VLOOKUP($O45,PM执行时间!$A:$E,2,0),AI45="Quarterly",VLOOKUP($O45,PM执行时间!$A:$E,3,0),AI45="Semi-an",VLOOKUP($O45,PM执行时间!$A:$E,4,0),AI45="Annual",VLOOKUP($O45,PM执行时间!$A:$E,5,0),AI45="","")</f>
        <v/>
      </c>
      <c r="AK45" s="77"/>
      <c r="AL45" s="77" t="str" cm="1">
        <f t="array" ref="AL45">_xlfn.IFS(AK45="Monthly",VLOOKUP($O45,PM执行时间!$A:$E,2,0),AK45="Quarterly",VLOOKUP($O45,PM执行时间!$A:$E,3,0),AK45="Semi-an",VLOOKUP($O45,PM执行时间!$A:$E,4,0),AK45="Annual",VLOOKUP($O45,PM执行时间!$A:$E,5,0),AK45="","")</f>
        <v/>
      </c>
      <c r="AM45" s="77"/>
      <c r="AN45" s="77" t="str" cm="1">
        <f t="array" ref="AN45">_xlfn.IFS(AM45="Monthly",VLOOKUP($O45,PM执行时间!$A:$E,2,0),AM45="Quarterly",VLOOKUP($O45,PM执行时间!$A:$E,3,0),AM45="Semi-an",VLOOKUP($O45,PM执行时间!$A:$E,4,0),AM45="Annual",VLOOKUP($O45,PM执行时间!$A:$E,5,0),AM45="","")</f>
        <v/>
      </c>
      <c r="AO45" s="99">
        <v>44682</v>
      </c>
      <c r="AP45" s="88"/>
    </row>
    <row r="46" spans="1:42" ht="24.75" hidden="1" customHeight="1" x14ac:dyDescent="0.2">
      <c r="A46" s="1">
        <v>44</v>
      </c>
      <c r="B46" s="1">
        <f>SUBTOTAL(3,G$3:G46)+0</f>
        <v>4</v>
      </c>
      <c r="C46" s="1"/>
      <c r="D46" s="5">
        <v>359</v>
      </c>
      <c r="E46" s="85" t="s">
        <v>17</v>
      </c>
      <c r="F46" s="85" t="s">
        <v>618</v>
      </c>
      <c r="G46" s="85" t="s">
        <v>295</v>
      </c>
      <c r="H46" s="95">
        <v>1053725</v>
      </c>
      <c r="I46" s="160">
        <v>39083</v>
      </c>
      <c r="J46" s="77" t="s">
        <v>1058</v>
      </c>
      <c r="K46" s="92" t="s">
        <v>511</v>
      </c>
      <c r="L46" s="77" t="s">
        <v>513</v>
      </c>
      <c r="M46" s="160">
        <v>39022</v>
      </c>
      <c r="N46" s="77" t="s">
        <v>514</v>
      </c>
      <c r="O46" s="77" t="s">
        <v>619</v>
      </c>
      <c r="P46" s="77" t="s">
        <v>1228</v>
      </c>
      <c r="Q46" s="77"/>
      <c r="R46" s="77" t="str" cm="1">
        <f t="array" ref="R46">_xlfn.IFS(Q46="Monthly",VLOOKUP($O46,PM执行时间!$A:$E,2,0),Q46="Quarterly",VLOOKUP($O46,PM执行时间!$A:$E,3,0),Q46="Semi-an",VLOOKUP($O46,PM执行时间!$A:$E,4,0),Q46="Annual",VLOOKUP($O46,PM执行时间!$A:$E,5,0),Q46="","")</f>
        <v/>
      </c>
      <c r="S46" s="77"/>
      <c r="T46" s="77" t="str" cm="1">
        <f t="array" ref="T46">_xlfn.IFS(S46="Monthly",VLOOKUP($O46,PM执行时间!$A:$E,2,0),S46="Quarterly",VLOOKUP($O46,PM执行时间!$A:$E,3,0),S46="Semi-an",VLOOKUP($O46,PM执行时间!$A:$E,4,0),S46="Annual",VLOOKUP($O46,PM执行时间!$A:$E,5,0),S46="","")</f>
        <v/>
      </c>
      <c r="U46" s="101" t="s">
        <v>24</v>
      </c>
      <c r="V46" s="77" cm="1">
        <f t="array" ref="V46">_xlfn.IFS(U46="Monthly",VLOOKUP($O46,PM执行时间!$A:$E,2,0),U46="Quarterly",VLOOKUP($O46,PM执行时间!$A:$E,3,0),U46="Semi-an",VLOOKUP($O46,PM执行时间!$A:$E,4,0),U46="Annual",VLOOKUP($O46,PM执行时间!$A:$E,5,0),U46="","")</f>
        <v>2</v>
      </c>
      <c r="W46" s="77"/>
      <c r="X46" s="77" t="str" cm="1">
        <f t="array" ref="X46">_xlfn.IFS(W46="Monthly",VLOOKUP($O46,PM执行时间!$A:$E,2,0),W46="Quarterly",VLOOKUP($O46,PM执行时间!$A:$E,3,0),W46="Semi-an",VLOOKUP($O46,PM执行时间!$A:$E,4,0),W46="Annual",VLOOKUP($O46,PM执行时间!$A:$E,5,0),W46="","")</f>
        <v/>
      </c>
      <c r="Y46" s="77"/>
      <c r="Z46" s="77" t="str" cm="1">
        <f t="array" ref="Z46">_xlfn.IFS(Y46="Monthly",VLOOKUP($O46,PM执行时间!$A:$E,2,0),Y46="Quarterly",VLOOKUP($O46,PM执行时间!$A:$E,3,0),Y46="Semi-an",VLOOKUP($O46,PM执行时间!$A:$E,4,0),Y46="Annual",VLOOKUP($O46,PM执行时间!$A:$E,5,0),Y46="","")</f>
        <v/>
      </c>
      <c r="AA46" s="101" t="s">
        <v>24</v>
      </c>
      <c r="AB46" s="77" cm="1">
        <f t="array" ref="AB46">_xlfn.IFS(AA46="Monthly",VLOOKUP($O46,PM执行时间!$A:$E,2,0),AA46="Quarterly",VLOOKUP($O46,PM执行时间!$A:$E,3,0),AA46="Semi-an",VLOOKUP($O46,PM执行时间!$A:$E,4,0),AA46="Annual",VLOOKUP($O46,PM执行时间!$A:$E,5,0),AA46="","")</f>
        <v>2</v>
      </c>
      <c r="AC46" s="77"/>
      <c r="AD46" s="77" t="str" cm="1">
        <f t="array" ref="AD46">_xlfn.IFS(AC46="Monthly",VLOOKUP($O46,PM执行时间!$A:$E,2,0),AC46="Quarterly",VLOOKUP($O46,PM执行时间!$A:$E,3,0),AC46="Semi-an",VLOOKUP($O46,PM执行时间!$A:$E,4,0),AC46="Annual",VLOOKUP($O46,PM执行时间!$A:$E,5,0),AC46="","")</f>
        <v/>
      </c>
      <c r="AE46" s="77"/>
      <c r="AF46" s="77" t="str" cm="1">
        <f t="array" ref="AF46">_xlfn.IFS(AE46="Monthly",VLOOKUP($O46,PM执行时间!$A:$E,2,0),AE46="Quarterly",VLOOKUP($O46,PM执行时间!$A:$E,3,0),AE46="Semi-an",VLOOKUP($O46,PM执行时间!$A:$E,4,0),AE46="Annual",VLOOKUP($O46,PM执行时间!$A:$E,5,0),AE46="","")</f>
        <v/>
      </c>
      <c r="AG46" s="101" t="s">
        <v>24</v>
      </c>
      <c r="AH46" s="77" cm="1">
        <f t="array" ref="AH46">_xlfn.IFS(AG46="Monthly",VLOOKUP($O46,PM执行时间!$A:$E,2,0),AG46="Quarterly",VLOOKUP($O46,PM执行时间!$A:$E,3,0),AG46="Semi-an",VLOOKUP($O46,PM执行时间!$A:$E,4,0),AG46="Annual",VLOOKUP($O46,PM执行时间!$A:$E,5,0),AG46="","")</f>
        <v>2</v>
      </c>
      <c r="AI46" s="77"/>
      <c r="AJ46" s="77" t="str" cm="1">
        <f t="array" ref="AJ46">_xlfn.IFS(AI46="Monthly",VLOOKUP($O46,PM执行时间!$A:$E,2,0),AI46="Quarterly",VLOOKUP($O46,PM执行时间!$A:$E,3,0),AI46="Semi-an",VLOOKUP($O46,PM执行时间!$A:$E,4,0),AI46="Annual",VLOOKUP($O46,PM执行时间!$A:$E,5,0),AI46="","")</f>
        <v/>
      </c>
      <c r="AK46" s="77"/>
      <c r="AL46" s="77" t="str" cm="1">
        <f t="array" ref="AL46">_xlfn.IFS(AK46="Monthly",VLOOKUP($O46,PM执行时间!$A:$E,2,0),AK46="Quarterly",VLOOKUP($O46,PM执行时间!$A:$E,3,0),AK46="Semi-an",VLOOKUP($O46,PM执行时间!$A:$E,4,0),AK46="Annual",VLOOKUP($O46,PM执行时间!$A:$E,5,0),AK46="","")</f>
        <v/>
      </c>
      <c r="AM46" s="101" t="s">
        <v>24</v>
      </c>
      <c r="AN46" s="77" cm="1">
        <f t="array" ref="AN46">_xlfn.IFS(AM46="Monthly",VLOOKUP($O46,PM执行时间!$A:$E,2,0),AM46="Quarterly",VLOOKUP($O46,PM执行时间!$A:$E,3,0),AM46="Semi-an",VLOOKUP($O46,PM执行时间!$A:$E,4,0),AM46="Annual",VLOOKUP($O46,PM执行时间!$A:$E,5,0),AM46="","")</f>
        <v>2</v>
      </c>
      <c r="AO46" s="93">
        <v>44896</v>
      </c>
      <c r="AP46" s="88"/>
    </row>
    <row r="47" spans="1:42" ht="24.75" hidden="1" customHeight="1" x14ac:dyDescent="0.2">
      <c r="A47" s="1">
        <v>45</v>
      </c>
      <c r="B47" s="1">
        <f>SUBTOTAL(3,G$3:G47)+0</f>
        <v>4</v>
      </c>
      <c r="C47" s="1"/>
      <c r="D47" s="5">
        <v>369</v>
      </c>
      <c r="E47" s="85" t="s">
        <v>27</v>
      </c>
      <c r="F47" s="85" t="s">
        <v>53</v>
      </c>
      <c r="G47" s="85" t="s">
        <v>29</v>
      </c>
      <c r="H47" s="149">
        <v>153</v>
      </c>
      <c r="I47" s="24">
        <v>39753</v>
      </c>
      <c r="J47" s="157" t="s">
        <v>1058</v>
      </c>
      <c r="K47" s="92" t="s">
        <v>511</v>
      </c>
      <c r="L47" s="162" t="s">
        <v>582</v>
      </c>
      <c r="M47" s="24">
        <v>39448</v>
      </c>
      <c r="N47" s="157" t="s">
        <v>529</v>
      </c>
      <c r="O47" s="77" t="s">
        <v>35</v>
      </c>
      <c r="P47" s="77" t="s">
        <v>1106</v>
      </c>
      <c r="Q47" s="98" t="s">
        <v>25</v>
      </c>
      <c r="R47" s="77" cm="1">
        <f t="array" ref="R47">_xlfn.IFS(Q47="Monthly",VLOOKUP($O47,PM执行时间!$A:$E,2,0),Q47="Quarterly",VLOOKUP($O47,PM执行时间!$A:$E,3,0),Q47="Semi-an",VLOOKUP($O47,PM执行时间!$A:$E,4,0),Q47="Annual",VLOOKUP($O47,PM执行时间!$A:$E,5,0),Q47="","")</f>
        <v>1.42</v>
      </c>
      <c r="S47" s="77"/>
      <c r="T47" s="77" t="str" cm="1">
        <f t="array" ref="T47">_xlfn.IFS(S47="Monthly",VLOOKUP($O47,PM执行时间!$A:$E,2,0),S47="Quarterly",VLOOKUP($O47,PM执行时间!$A:$E,3,0),S47="Semi-an",VLOOKUP($O47,PM执行时间!$A:$E,4,0),S47="Annual",VLOOKUP($O47,PM执行时间!$A:$E,5,0),S47="","")</f>
        <v/>
      </c>
      <c r="U47" s="77"/>
      <c r="V47" s="77" t="str" cm="1">
        <f t="array" ref="V47">_xlfn.IFS(U47="Monthly",VLOOKUP($O47,PM执行时间!$A:$E,2,0),U47="Quarterly",VLOOKUP($O47,PM执行时间!$A:$E,3,0),U47="Semi-an",VLOOKUP($O47,PM执行时间!$A:$E,4,0),U47="Annual",VLOOKUP($O47,PM执行时间!$A:$E,5,0),U47="","")</f>
        <v/>
      </c>
      <c r="W47" s="101" t="s">
        <v>24</v>
      </c>
      <c r="X47" s="77" cm="1">
        <f t="array" ref="X47">_xlfn.IFS(W47="Monthly",VLOOKUP($O47,PM执行时间!$A:$E,2,0),W47="Quarterly",VLOOKUP($O47,PM执行时间!$A:$E,3,0),W47="Semi-an",VLOOKUP($O47,PM执行时间!$A:$E,4,0),W47="Annual",VLOOKUP($O47,PM执行时间!$A:$E,5,0),W47="","")</f>
        <v>1</v>
      </c>
      <c r="Y47" s="77"/>
      <c r="Z47" s="77" t="str" cm="1">
        <f t="array" ref="Z47">_xlfn.IFS(Y47="Monthly",VLOOKUP($O47,PM执行时间!$A:$E,2,0),Y47="Quarterly",VLOOKUP($O47,PM执行时间!$A:$E,3,0),Y47="Semi-an",VLOOKUP($O47,PM执行时间!$A:$E,4,0),Y47="Annual",VLOOKUP($O47,PM执行时间!$A:$E,5,0),Y47="","")</f>
        <v/>
      </c>
      <c r="AA47" s="77"/>
      <c r="AB47" s="77" t="str" cm="1">
        <f t="array" ref="AB47">_xlfn.IFS(AA47="Monthly",VLOOKUP($O47,PM执行时间!$A:$E,2,0),AA47="Quarterly",VLOOKUP($O47,PM执行时间!$A:$E,3,0),AA47="Semi-an",VLOOKUP($O47,PM执行时间!$A:$E,4,0),AA47="Annual",VLOOKUP($O47,PM执行时间!$A:$E,5,0),AA47="","")</f>
        <v/>
      </c>
      <c r="AC47" s="94" t="s">
        <v>223</v>
      </c>
      <c r="AD47" s="77" cm="1">
        <f t="array" ref="AD47">_xlfn.IFS(AC47="Monthly",VLOOKUP($O47,PM执行时间!$A:$E,2,0),AC47="Quarterly",VLOOKUP($O47,PM执行时间!$A:$E,3,0),AC47="Semi-an",VLOOKUP($O47,PM执行时间!$A:$E,4,0),AC47="Annual",VLOOKUP($O47,PM执行时间!$A:$E,5,0),AC47="","")</f>
        <v>1.67</v>
      </c>
      <c r="AE47" s="77"/>
      <c r="AF47" s="77" t="str" cm="1">
        <f t="array" ref="AF47">_xlfn.IFS(AE47="Monthly",VLOOKUP($O47,PM执行时间!$A:$E,2,0),AE47="Quarterly",VLOOKUP($O47,PM执行时间!$A:$E,3,0),AE47="Semi-an",VLOOKUP($O47,PM执行时间!$A:$E,4,0),AE47="Annual",VLOOKUP($O47,PM执行时间!$A:$E,5,0),AE47="","")</f>
        <v/>
      </c>
      <c r="AG47" s="77"/>
      <c r="AH47" s="77" t="str" cm="1">
        <f t="array" ref="AH47">_xlfn.IFS(AG47="Monthly",VLOOKUP($O47,PM执行时间!$A:$E,2,0),AG47="Quarterly",VLOOKUP($O47,PM执行时间!$A:$E,3,0),AG47="Semi-an",VLOOKUP($O47,PM执行时间!$A:$E,4,0),AG47="Annual",VLOOKUP($O47,PM执行时间!$A:$E,5,0),AG47="","")</f>
        <v/>
      </c>
      <c r="AI47" s="101" t="s">
        <v>24</v>
      </c>
      <c r="AJ47" s="77" cm="1">
        <f t="array" ref="AJ47">_xlfn.IFS(AI47="Monthly",VLOOKUP($O47,PM执行时间!$A:$E,2,0),AI47="Quarterly",VLOOKUP($O47,PM执行时间!$A:$E,3,0),AI47="Semi-an",VLOOKUP($O47,PM执行时间!$A:$E,4,0),AI47="Annual",VLOOKUP($O47,PM执行时间!$A:$E,5,0),AI47="","")</f>
        <v>1</v>
      </c>
      <c r="AK47" s="77"/>
      <c r="AL47" s="77" t="str" cm="1">
        <f t="array" ref="AL47">_xlfn.IFS(AK47="Monthly",VLOOKUP($O47,PM执行时间!$A:$E,2,0),AK47="Quarterly",VLOOKUP($O47,PM执行时间!$A:$E,3,0),AK47="Semi-an",VLOOKUP($O47,PM执行时间!$A:$E,4,0),AK47="Annual",VLOOKUP($O47,PM执行时间!$A:$E,5,0),AK47="","")</f>
        <v/>
      </c>
      <c r="AM47" s="77"/>
      <c r="AN47" s="77" t="str" cm="1">
        <f t="array" ref="AN47">_xlfn.IFS(AM47="Monthly",VLOOKUP($O47,PM执行时间!$A:$E,2,0),AM47="Quarterly",VLOOKUP($O47,PM执行时间!$A:$E,3,0),AM47="Semi-an",VLOOKUP($O47,PM执行时间!$A:$E,4,0),AM47="Annual",VLOOKUP($O47,PM执行时间!$A:$E,5,0),AM47="","")</f>
        <v/>
      </c>
      <c r="AO47" s="99">
        <v>44743</v>
      </c>
      <c r="AP47" s="88"/>
    </row>
    <row r="48" spans="1:42" ht="24.75" hidden="1" customHeight="1" x14ac:dyDescent="0.2">
      <c r="A48" s="1">
        <v>46</v>
      </c>
      <c r="B48" s="1">
        <f>SUBTOTAL(3,G$3:G48)+0</f>
        <v>4</v>
      </c>
      <c r="C48" s="1"/>
      <c r="D48" s="5">
        <v>373</v>
      </c>
      <c r="E48" s="79" t="s">
        <v>17</v>
      </c>
      <c r="F48" s="85" t="s">
        <v>232</v>
      </c>
      <c r="G48" s="85" t="s">
        <v>233</v>
      </c>
      <c r="H48" s="150" t="s">
        <v>661</v>
      </c>
      <c r="I48" s="24">
        <v>39753</v>
      </c>
      <c r="J48" s="157" t="s">
        <v>1058</v>
      </c>
      <c r="K48" s="92" t="s">
        <v>511</v>
      </c>
      <c r="L48" s="162" t="s">
        <v>620</v>
      </c>
      <c r="M48" s="24" t="s">
        <v>512</v>
      </c>
      <c r="N48" s="157" t="s">
        <v>514</v>
      </c>
      <c r="O48" s="77" t="s">
        <v>662</v>
      </c>
      <c r="P48" s="77" t="s">
        <v>1107</v>
      </c>
      <c r="Q48" s="101" t="s">
        <v>24</v>
      </c>
      <c r="R48" s="77" cm="1">
        <f t="array" ref="R48">_xlfn.IFS(Q48="Monthly",VLOOKUP($O48,PM执行时间!$A:$E,2,0),Q48="Quarterly",VLOOKUP($O48,PM执行时间!$A:$E,3,0),Q48="Semi-an",VLOOKUP($O48,PM执行时间!$A:$E,4,0),Q48="Annual",VLOOKUP($O48,PM执行时间!$A:$E,5,0),Q48="","")</f>
        <v>0.15</v>
      </c>
      <c r="S48" s="77"/>
      <c r="T48" s="77" t="str" cm="1">
        <f t="array" ref="T48">_xlfn.IFS(S48="Monthly",VLOOKUP($O48,PM执行时间!$A:$E,2,0),S48="Quarterly",VLOOKUP($O48,PM执行时间!$A:$E,3,0),S48="Semi-an",VLOOKUP($O48,PM执行时间!$A:$E,4,0),S48="Annual",VLOOKUP($O48,PM执行时间!$A:$E,5,0),S48="","")</f>
        <v/>
      </c>
      <c r="U48" s="77"/>
      <c r="V48" s="77" t="str" cm="1">
        <f t="array" ref="V48">_xlfn.IFS(U48="Monthly",VLOOKUP($O48,PM执行时间!$A:$E,2,0),U48="Quarterly",VLOOKUP($O48,PM执行时间!$A:$E,3,0),U48="Semi-an",VLOOKUP($O48,PM执行时间!$A:$E,4,0),U48="Annual",VLOOKUP($O48,PM执行时间!$A:$E,5,0),U48="","")</f>
        <v/>
      </c>
      <c r="W48" s="101" t="s">
        <v>24</v>
      </c>
      <c r="X48" s="77" cm="1">
        <f t="array" ref="X48">_xlfn.IFS(W48="Monthly",VLOOKUP($O48,PM执行时间!$A:$E,2,0),W48="Quarterly",VLOOKUP($O48,PM执行时间!$A:$E,3,0),W48="Semi-an",VLOOKUP($O48,PM执行时间!$A:$E,4,0),W48="Annual",VLOOKUP($O48,PM执行时间!$A:$E,5,0),W48="","")</f>
        <v>0.15</v>
      </c>
      <c r="Y48" s="77"/>
      <c r="Z48" s="77" t="str" cm="1">
        <f t="array" ref="Z48">_xlfn.IFS(Y48="Monthly",VLOOKUP($O48,PM执行时间!$A:$E,2,0),Y48="Quarterly",VLOOKUP($O48,PM执行时间!$A:$E,3,0),Y48="Semi-an",VLOOKUP($O48,PM执行时间!$A:$E,4,0),Y48="Annual",VLOOKUP($O48,PM执行时间!$A:$E,5,0),Y48="","")</f>
        <v/>
      </c>
      <c r="AA48" s="77"/>
      <c r="AB48" s="77" t="str" cm="1">
        <f t="array" ref="AB48">_xlfn.IFS(AA48="Monthly",VLOOKUP($O48,PM执行时间!$A:$E,2,0),AA48="Quarterly",VLOOKUP($O48,PM执行时间!$A:$E,3,0),AA48="Semi-an",VLOOKUP($O48,PM执行时间!$A:$E,4,0),AA48="Annual",VLOOKUP($O48,PM执行时间!$A:$E,5,0),AA48="","")</f>
        <v/>
      </c>
      <c r="AC48" s="101" t="s">
        <v>24</v>
      </c>
      <c r="AD48" s="77" cm="1">
        <f t="array" ref="AD48">_xlfn.IFS(AC48="Monthly",VLOOKUP($O48,PM执行时间!$A:$E,2,0),AC48="Quarterly",VLOOKUP($O48,PM执行时间!$A:$E,3,0),AC48="Semi-an",VLOOKUP($O48,PM执行时间!$A:$E,4,0),AC48="Annual",VLOOKUP($O48,PM执行时间!$A:$E,5,0),AC48="","")</f>
        <v>0.15</v>
      </c>
      <c r="AE48" s="77"/>
      <c r="AF48" s="77" t="str" cm="1">
        <f t="array" ref="AF48">_xlfn.IFS(AE48="Monthly",VLOOKUP($O48,PM执行时间!$A:$E,2,0),AE48="Quarterly",VLOOKUP($O48,PM执行时间!$A:$E,3,0),AE48="Semi-an",VLOOKUP($O48,PM执行时间!$A:$E,4,0),AE48="Annual",VLOOKUP($O48,PM执行时间!$A:$E,5,0),AE48="","")</f>
        <v/>
      </c>
      <c r="AG48" s="77"/>
      <c r="AH48" s="77" t="str" cm="1">
        <f t="array" ref="AH48">_xlfn.IFS(AG48="Monthly",VLOOKUP($O48,PM执行时间!$A:$E,2,0),AG48="Quarterly",VLOOKUP($O48,PM执行时间!$A:$E,3,0),AG48="Semi-an",VLOOKUP($O48,PM执行时间!$A:$E,4,0),AG48="Annual",VLOOKUP($O48,PM执行时间!$A:$E,5,0),AG48="","")</f>
        <v/>
      </c>
      <c r="AI48" s="94" t="s">
        <v>223</v>
      </c>
      <c r="AJ48" s="77" cm="1">
        <f t="array" ref="AJ48">_xlfn.IFS(AI48="Monthly",VLOOKUP($O48,PM执行时间!$A:$E,2,0),AI48="Quarterly",VLOOKUP($O48,PM执行时间!$A:$E,3,0),AI48="Semi-an",VLOOKUP($O48,PM执行时间!$A:$E,4,0),AI48="Annual",VLOOKUP($O48,PM执行时间!$A:$E,5,0),AI48="","")</f>
        <v>1.8199999999999998</v>
      </c>
      <c r="AK48" s="77"/>
      <c r="AL48" s="77" t="str" cm="1">
        <f t="array" ref="AL48">_xlfn.IFS(AK48="Monthly",VLOOKUP($O48,PM执行时间!$A:$E,2,0),AK48="Quarterly",VLOOKUP($O48,PM执行时间!$A:$E,3,0),AK48="Semi-an",VLOOKUP($O48,PM执行时间!$A:$E,4,0),AK48="Annual",VLOOKUP($O48,PM执行时间!$A:$E,5,0),AK48="","")</f>
        <v/>
      </c>
      <c r="AM48" s="77"/>
      <c r="AN48" s="77" t="str" cm="1">
        <f t="array" ref="AN48">_xlfn.IFS(AM48="Monthly",VLOOKUP($O48,PM执行时间!$A:$E,2,0),AM48="Quarterly",VLOOKUP($O48,PM执行时间!$A:$E,3,0),AM48="Semi-an",VLOOKUP($O48,PM执行时间!$A:$E,4,0),AM48="Annual",VLOOKUP($O48,PM执行时间!$A:$E,5,0),AM48="","")</f>
        <v/>
      </c>
      <c r="AO48" s="93">
        <v>44835</v>
      </c>
      <c r="AP48" s="88"/>
    </row>
    <row r="49" spans="1:42" ht="24.75" hidden="1" customHeight="1" x14ac:dyDescent="0.2">
      <c r="A49" s="1">
        <v>47</v>
      </c>
      <c r="B49" s="1">
        <f>SUBTOTAL(3,G$3:G49)+0</f>
        <v>4</v>
      </c>
      <c r="C49" s="1"/>
      <c r="D49" s="5">
        <v>375</v>
      </c>
      <c r="E49" s="85" t="s">
        <v>17</v>
      </c>
      <c r="F49" s="85" t="s">
        <v>618</v>
      </c>
      <c r="G49" s="85" t="s">
        <v>295</v>
      </c>
      <c r="H49" s="95">
        <v>1069262</v>
      </c>
      <c r="I49" s="138">
        <v>39753</v>
      </c>
      <c r="J49" s="77" t="s">
        <v>1058</v>
      </c>
      <c r="K49" s="92" t="s">
        <v>511</v>
      </c>
      <c r="L49" s="77" t="s">
        <v>513</v>
      </c>
      <c r="M49" s="138">
        <v>39661</v>
      </c>
      <c r="N49" s="77" t="s">
        <v>514</v>
      </c>
      <c r="O49" s="77" t="s">
        <v>621</v>
      </c>
      <c r="P49" s="77" t="s">
        <v>1228</v>
      </c>
      <c r="Q49" s="77"/>
      <c r="R49" s="77" t="str" cm="1">
        <f t="array" ref="R49">_xlfn.IFS(Q49="Monthly",VLOOKUP($O49,PM执行时间!$A:$E,2,0),Q49="Quarterly",VLOOKUP($O49,PM执行时间!$A:$E,3,0),Q49="Semi-an",VLOOKUP($O49,PM执行时间!$A:$E,4,0),Q49="Annual",VLOOKUP($O49,PM执行时间!$A:$E,5,0),Q49="","")</f>
        <v/>
      </c>
      <c r="S49" s="77"/>
      <c r="T49" s="77" t="str" cm="1">
        <f t="array" ref="T49">_xlfn.IFS(S49="Monthly",VLOOKUP($O49,PM执行时间!$A:$E,2,0),S49="Quarterly",VLOOKUP($O49,PM执行时间!$A:$E,3,0),S49="Semi-an",VLOOKUP($O49,PM执行时间!$A:$E,4,0),S49="Annual",VLOOKUP($O49,PM执行时间!$A:$E,5,0),S49="","")</f>
        <v/>
      </c>
      <c r="U49" s="101" t="s">
        <v>24</v>
      </c>
      <c r="V49" s="77" cm="1">
        <f t="array" ref="V49">_xlfn.IFS(U49="Monthly",VLOOKUP($O49,PM执行时间!$A:$E,2,0),U49="Quarterly",VLOOKUP($O49,PM执行时间!$A:$E,3,0),U49="Semi-an",VLOOKUP($O49,PM执行时间!$A:$E,4,0),U49="Annual",VLOOKUP($O49,PM执行时间!$A:$E,5,0),U49="","")</f>
        <v>2</v>
      </c>
      <c r="W49" s="77"/>
      <c r="X49" s="77" t="str" cm="1">
        <f t="array" ref="X49">_xlfn.IFS(W49="Monthly",VLOOKUP($O49,PM执行时间!$A:$E,2,0),W49="Quarterly",VLOOKUP($O49,PM执行时间!$A:$E,3,0),W49="Semi-an",VLOOKUP($O49,PM执行时间!$A:$E,4,0),W49="Annual",VLOOKUP($O49,PM执行时间!$A:$E,5,0),W49="","")</f>
        <v/>
      </c>
      <c r="Y49" s="77"/>
      <c r="Z49" s="77" t="str" cm="1">
        <f t="array" ref="Z49">_xlfn.IFS(Y49="Monthly",VLOOKUP($O49,PM执行时间!$A:$E,2,0),Y49="Quarterly",VLOOKUP($O49,PM执行时间!$A:$E,3,0),Y49="Semi-an",VLOOKUP($O49,PM执行时间!$A:$E,4,0),Y49="Annual",VLOOKUP($O49,PM执行时间!$A:$E,5,0),Y49="","")</f>
        <v/>
      </c>
      <c r="AA49" s="101" t="s">
        <v>24</v>
      </c>
      <c r="AB49" s="77" cm="1">
        <f t="array" ref="AB49">_xlfn.IFS(AA49="Monthly",VLOOKUP($O49,PM执行时间!$A:$E,2,0),AA49="Quarterly",VLOOKUP($O49,PM执行时间!$A:$E,3,0),AA49="Semi-an",VLOOKUP($O49,PM执行时间!$A:$E,4,0),AA49="Annual",VLOOKUP($O49,PM执行时间!$A:$E,5,0),AA49="","")</f>
        <v>2</v>
      </c>
      <c r="AC49" s="77"/>
      <c r="AD49" s="77" t="str" cm="1">
        <f t="array" ref="AD49">_xlfn.IFS(AC49="Monthly",VLOOKUP($O49,PM执行时间!$A:$E,2,0),AC49="Quarterly",VLOOKUP($O49,PM执行时间!$A:$E,3,0),AC49="Semi-an",VLOOKUP($O49,PM执行时间!$A:$E,4,0),AC49="Annual",VLOOKUP($O49,PM执行时间!$A:$E,5,0),AC49="","")</f>
        <v/>
      </c>
      <c r="AE49" s="77"/>
      <c r="AF49" s="77" t="str" cm="1">
        <f t="array" ref="AF49">_xlfn.IFS(AE49="Monthly",VLOOKUP($O49,PM执行时间!$A:$E,2,0),AE49="Quarterly",VLOOKUP($O49,PM执行时间!$A:$E,3,0),AE49="Semi-an",VLOOKUP($O49,PM执行时间!$A:$E,4,0),AE49="Annual",VLOOKUP($O49,PM执行时间!$A:$E,5,0),AE49="","")</f>
        <v/>
      </c>
      <c r="AG49" s="101" t="s">
        <v>24</v>
      </c>
      <c r="AH49" s="77" cm="1">
        <f t="array" ref="AH49">_xlfn.IFS(AG49="Monthly",VLOOKUP($O49,PM执行时间!$A:$E,2,0),AG49="Quarterly",VLOOKUP($O49,PM执行时间!$A:$E,3,0),AG49="Semi-an",VLOOKUP($O49,PM执行时间!$A:$E,4,0),AG49="Annual",VLOOKUP($O49,PM执行时间!$A:$E,5,0),AG49="","")</f>
        <v>2</v>
      </c>
      <c r="AI49" s="77"/>
      <c r="AJ49" s="77" t="str" cm="1">
        <f t="array" ref="AJ49">_xlfn.IFS(AI49="Monthly",VLOOKUP($O49,PM执行时间!$A:$E,2,0),AI49="Quarterly",VLOOKUP($O49,PM执行时间!$A:$E,3,0),AI49="Semi-an",VLOOKUP($O49,PM执行时间!$A:$E,4,0),AI49="Annual",VLOOKUP($O49,PM执行时间!$A:$E,5,0),AI49="","")</f>
        <v/>
      </c>
      <c r="AK49" s="77"/>
      <c r="AL49" s="77" t="str" cm="1">
        <f t="array" ref="AL49">_xlfn.IFS(AK49="Monthly",VLOOKUP($O49,PM执行时间!$A:$E,2,0),AK49="Quarterly",VLOOKUP($O49,PM执行时间!$A:$E,3,0),AK49="Semi-an",VLOOKUP($O49,PM执行时间!$A:$E,4,0),AK49="Annual",VLOOKUP($O49,PM执行时间!$A:$E,5,0),AK49="","")</f>
        <v/>
      </c>
      <c r="AM49" s="101" t="s">
        <v>24</v>
      </c>
      <c r="AN49" s="77" cm="1">
        <f t="array" ref="AN49">_xlfn.IFS(AM49="Monthly",VLOOKUP($O49,PM执行时间!$A:$E,2,0),AM49="Quarterly",VLOOKUP($O49,PM执行时间!$A:$E,3,0),AM49="Semi-an",VLOOKUP($O49,PM执行时间!$A:$E,4,0),AM49="Annual",VLOOKUP($O49,PM执行时间!$A:$E,5,0),AM49="","")</f>
        <v>2</v>
      </c>
      <c r="AO49" s="93">
        <v>44896</v>
      </c>
      <c r="AP49" s="88"/>
    </row>
    <row r="50" spans="1:42" ht="24.75" hidden="1" customHeight="1" x14ac:dyDescent="0.2">
      <c r="A50" s="1">
        <v>48</v>
      </c>
      <c r="B50" s="1">
        <f>SUBTOTAL(3,G$3:G50)+0</f>
        <v>4</v>
      </c>
      <c r="C50" s="1"/>
      <c r="D50" s="5">
        <v>381</v>
      </c>
      <c r="E50" s="35" t="s">
        <v>17</v>
      </c>
      <c r="F50" s="77" t="s">
        <v>605</v>
      </c>
      <c r="G50" s="85" t="s">
        <v>295</v>
      </c>
      <c r="H50" s="77">
        <v>4001099</v>
      </c>
      <c r="I50" s="24">
        <v>39873</v>
      </c>
      <c r="J50" s="77" t="s">
        <v>1058</v>
      </c>
      <c r="K50" s="92" t="s">
        <v>511</v>
      </c>
      <c r="L50" s="77" t="s">
        <v>620</v>
      </c>
      <c r="M50" s="24">
        <v>39692</v>
      </c>
      <c r="N50" s="77" t="s">
        <v>529</v>
      </c>
      <c r="O50" s="77" t="s">
        <v>606</v>
      </c>
      <c r="P50" s="77" t="s">
        <v>517</v>
      </c>
      <c r="Q50" s="77"/>
      <c r="R50" s="77" t="str" cm="1">
        <f t="array" ref="R50">_xlfn.IFS(Q50="Monthly",VLOOKUP($O50,PM执行时间!$A:$E,2,0),Q50="Quarterly",VLOOKUP($O50,PM执行时间!$A:$E,3,0),Q50="Semi-an",VLOOKUP($O50,PM执行时间!$A:$E,4,0),Q50="Annual",VLOOKUP($O50,PM执行时间!$A:$E,5,0),Q50="","")</f>
        <v/>
      </c>
      <c r="S50" s="77"/>
      <c r="T50" s="77" t="str" cm="1">
        <f t="array" ref="T50">_xlfn.IFS(S50="Monthly",VLOOKUP($O50,PM执行时间!$A:$E,2,0),S50="Quarterly",VLOOKUP($O50,PM执行时间!$A:$E,3,0),S50="Semi-an",VLOOKUP($O50,PM执行时间!$A:$E,4,0),S50="Annual",VLOOKUP($O50,PM执行时间!$A:$E,5,0),S50="","")</f>
        <v/>
      </c>
      <c r="U50" s="77"/>
      <c r="V50" s="77" t="str" cm="1">
        <f t="array" ref="V50">_xlfn.IFS(U50="Monthly",VLOOKUP($O50,PM执行时间!$A:$E,2,0),U50="Quarterly",VLOOKUP($O50,PM执行时间!$A:$E,3,0),U50="Semi-an",VLOOKUP($O50,PM执行时间!$A:$E,4,0),U50="Annual",VLOOKUP($O50,PM执行时间!$A:$E,5,0),U50="","")</f>
        <v/>
      </c>
      <c r="W50" s="77"/>
      <c r="X50" s="77" t="str" cm="1">
        <f t="array" ref="X50">_xlfn.IFS(W50="Monthly",VLOOKUP($O50,PM执行时间!$A:$E,2,0),W50="Quarterly",VLOOKUP($O50,PM执行时间!$A:$E,3,0),W50="Semi-an",VLOOKUP($O50,PM执行时间!$A:$E,4,0),W50="Annual",VLOOKUP($O50,PM执行时间!$A:$E,5,0),W50="","")</f>
        <v/>
      </c>
      <c r="Y50" s="77"/>
      <c r="Z50" s="77" t="str" cm="1">
        <f t="array" ref="Z50">_xlfn.IFS(Y50="Monthly",VLOOKUP($O50,PM执行时间!$A:$E,2,0),Y50="Quarterly",VLOOKUP($O50,PM执行时间!$A:$E,3,0),Y50="Semi-an",VLOOKUP($O50,PM执行时间!$A:$E,4,0),Y50="Annual",VLOOKUP($O50,PM执行时间!$A:$E,5,0),Y50="","")</f>
        <v/>
      </c>
      <c r="AA50" s="77"/>
      <c r="AB50" s="77" t="str" cm="1">
        <f t="array" ref="AB50">_xlfn.IFS(AA50="Monthly",VLOOKUP($O50,PM执行时间!$A:$E,2,0),AA50="Quarterly",VLOOKUP($O50,PM执行时间!$A:$E,3,0),AA50="Semi-an",VLOOKUP($O50,PM执行时间!$A:$E,4,0),AA50="Annual",VLOOKUP($O50,PM执行时间!$A:$E,5,0),AA50="","")</f>
        <v/>
      </c>
      <c r="AC50" s="77"/>
      <c r="AD50" s="77" t="str" cm="1">
        <f t="array" ref="AD50">_xlfn.IFS(AC50="Monthly",VLOOKUP($O50,PM执行时间!$A:$E,2,0),AC50="Quarterly",VLOOKUP($O50,PM执行时间!$A:$E,3,0),AC50="Semi-an",VLOOKUP($O50,PM执行时间!$A:$E,4,0),AC50="Annual",VLOOKUP($O50,PM执行时间!$A:$E,5,0),AC50="","")</f>
        <v/>
      </c>
      <c r="AE50" s="77"/>
      <c r="AF50" s="77" t="str" cm="1">
        <f t="array" ref="AF50">_xlfn.IFS(AE50="Monthly",VLOOKUP($O50,PM执行时间!$A:$E,2,0),AE50="Quarterly",VLOOKUP($O50,PM执行时间!$A:$E,3,0),AE50="Semi-an",VLOOKUP($O50,PM执行时间!$A:$E,4,0),AE50="Annual",VLOOKUP($O50,PM执行时间!$A:$E,5,0),AE50="","")</f>
        <v/>
      </c>
      <c r="AG50" s="94" t="s">
        <v>223</v>
      </c>
      <c r="AH50" s="77" cm="1">
        <f t="array" ref="AH50">_xlfn.IFS(AG50="Monthly",VLOOKUP($O50,PM执行时间!$A:$E,2,0),AG50="Quarterly",VLOOKUP($O50,PM执行时间!$A:$E,3,0),AG50="Semi-an",VLOOKUP($O50,PM执行时间!$A:$E,4,0),AG50="Annual",VLOOKUP($O50,PM执行时间!$A:$E,5,0),AG50="","")</f>
        <v>3</v>
      </c>
      <c r="AI50" s="77"/>
      <c r="AJ50" s="77" t="str" cm="1">
        <f t="array" ref="AJ50">_xlfn.IFS(AI50="Monthly",VLOOKUP($O50,PM执行时间!$A:$E,2,0),AI50="Quarterly",VLOOKUP($O50,PM执行时间!$A:$E,3,0),AI50="Semi-an",VLOOKUP($O50,PM执行时间!$A:$E,4,0),AI50="Annual",VLOOKUP($O50,PM执行时间!$A:$E,5,0),AI50="","")</f>
        <v/>
      </c>
      <c r="AK50" s="77"/>
      <c r="AL50" s="77" t="str" cm="1">
        <f t="array" ref="AL50">_xlfn.IFS(AK50="Monthly",VLOOKUP($O50,PM执行时间!$A:$E,2,0),AK50="Quarterly",VLOOKUP($O50,PM执行时间!$A:$E,3,0),AK50="Semi-an",VLOOKUP($O50,PM执行时间!$A:$E,4,0),AK50="Annual",VLOOKUP($O50,PM执行时间!$A:$E,5,0),AK50="","")</f>
        <v/>
      </c>
      <c r="AM50" s="77"/>
      <c r="AN50" s="77" t="str" cm="1">
        <f t="array" ref="AN50">_xlfn.IFS(AM50="Monthly",VLOOKUP($O50,PM执行时间!$A:$E,2,0),AM50="Quarterly",VLOOKUP($O50,PM执行时间!$A:$E,3,0),AM50="Semi-an",VLOOKUP($O50,PM执行时间!$A:$E,4,0),AM50="Annual",VLOOKUP($O50,PM执行时间!$A:$E,5,0),AM50="","")</f>
        <v/>
      </c>
      <c r="AO50" s="93">
        <v>44805</v>
      </c>
      <c r="AP50" s="88"/>
    </row>
    <row r="51" spans="1:42" ht="24.75" customHeight="1" x14ac:dyDescent="0.2">
      <c r="A51" s="1">
        <v>120</v>
      </c>
      <c r="B51" s="1">
        <f>SUBTOTAL(3,G$3:G51)+0</f>
        <v>5</v>
      </c>
      <c r="C51" s="1"/>
      <c r="D51" s="5">
        <v>597</v>
      </c>
      <c r="E51" s="77" t="s">
        <v>205</v>
      </c>
      <c r="F51" s="77" t="s">
        <v>747</v>
      </c>
      <c r="G51" s="77" t="s">
        <v>726</v>
      </c>
      <c r="H51" s="95">
        <v>12032309</v>
      </c>
      <c r="I51" s="24">
        <v>41000</v>
      </c>
      <c r="J51" s="79" t="s">
        <v>1075</v>
      </c>
      <c r="K51" s="92" t="s">
        <v>511</v>
      </c>
      <c r="L51" s="79" t="s">
        <v>729</v>
      </c>
      <c r="M51" s="24">
        <v>41000</v>
      </c>
      <c r="N51" s="77" t="s">
        <v>730</v>
      </c>
      <c r="O51" s="77" t="s">
        <v>1055</v>
      </c>
      <c r="P51" s="77" t="s">
        <v>724</v>
      </c>
      <c r="Q51" s="97" t="s">
        <v>164</v>
      </c>
      <c r="R51" s="77" cm="1">
        <f t="array" ref="R51">_xlfn.IFS(Q51="Monthly",VLOOKUP($O51,PM执行时间!$A:$E,2,0),Q51="Quarterly",VLOOKUP($O51,PM执行时间!$A:$E,3,0),Q51="Semi-an",VLOOKUP($O51,PM执行时间!$A:$E,4,0),Q51="Annual",VLOOKUP($O51,PM执行时间!$A:$E,5,0),Q51="","")</f>
        <v>1</v>
      </c>
      <c r="S51" s="97" t="s">
        <v>164</v>
      </c>
      <c r="T51" s="77" cm="1">
        <f t="array" ref="T51">_xlfn.IFS(S51="Monthly",VLOOKUP($O51,PM执行时间!$A:$E,2,0),S51="Quarterly",VLOOKUP($O51,PM执行时间!$A:$E,3,0),S51="Semi-an",VLOOKUP($O51,PM执行时间!$A:$E,4,0),S51="Annual",VLOOKUP($O51,PM执行时间!$A:$E,5,0),S51="","")</f>
        <v>1</v>
      </c>
      <c r="U51" s="97" t="s">
        <v>164</v>
      </c>
      <c r="V51" s="77" cm="1">
        <f t="array" ref="V51">_xlfn.IFS(U51="Monthly",VLOOKUP($O51,PM执行时间!$A:$E,2,0),U51="Quarterly",VLOOKUP($O51,PM执行时间!$A:$E,3,0),U51="Semi-an",VLOOKUP($O51,PM执行时间!$A:$E,4,0),U51="Annual",VLOOKUP($O51,PM执行时间!$A:$E,5,0),U51="","")</f>
        <v>1</v>
      </c>
      <c r="W51" s="97" t="s">
        <v>164</v>
      </c>
      <c r="X51" s="77" cm="1">
        <f t="array" ref="X51">_xlfn.IFS(W51="Monthly",VLOOKUP($O51,PM执行时间!$A:$E,2,0),W51="Quarterly",VLOOKUP($O51,PM执行时间!$A:$E,3,0),W51="Semi-an",VLOOKUP($O51,PM执行时间!$A:$E,4,0),W51="Annual",VLOOKUP($O51,PM执行时间!$A:$E,5,0),W51="","")</f>
        <v>1</v>
      </c>
      <c r="Y51" s="97" t="s">
        <v>164</v>
      </c>
      <c r="Z51" s="77" cm="1">
        <f t="array" ref="Z51">_xlfn.IFS(Y51="Monthly",VLOOKUP($O51,PM执行时间!$A:$E,2,0),Y51="Quarterly",VLOOKUP($O51,PM执行时间!$A:$E,3,0),Y51="Semi-an",VLOOKUP($O51,PM执行时间!$A:$E,4,0),Y51="Annual",VLOOKUP($O51,PM执行时间!$A:$E,5,0),Y51="","")</f>
        <v>1</v>
      </c>
      <c r="AA51" s="97" t="s">
        <v>164</v>
      </c>
      <c r="AB51" s="77" cm="1">
        <f t="array" ref="AB51">_xlfn.IFS(AA51="Monthly",VLOOKUP($O51,PM执行时间!$A:$E,2,0),AA51="Quarterly",VLOOKUP($O51,PM执行时间!$A:$E,3,0),AA51="Semi-an",VLOOKUP($O51,PM执行时间!$A:$E,4,0),AA51="Annual",VLOOKUP($O51,PM执行时间!$A:$E,5,0),AA51="","")</f>
        <v>1</v>
      </c>
      <c r="AC51" s="97" t="s">
        <v>164</v>
      </c>
      <c r="AD51" s="77" cm="1">
        <f t="array" ref="AD51">_xlfn.IFS(AC51="Monthly",VLOOKUP($O51,PM执行时间!$A:$E,2,0),AC51="Quarterly",VLOOKUP($O51,PM执行时间!$A:$E,3,0),AC51="Semi-an",VLOOKUP($O51,PM执行时间!$A:$E,4,0),AC51="Annual",VLOOKUP($O51,PM执行时间!$A:$E,5,0),AC51="","")</f>
        <v>1</v>
      </c>
      <c r="AE51" s="97" t="s">
        <v>164</v>
      </c>
      <c r="AF51" s="77" cm="1">
        <f t="array" ref="AF51">_xlfn.IFS(AE51="Monthly",VLOOKUP($O51,PM执行时间!$A:$E,2,0),AE51="Quarterly",VLOOKUP($O51,PM执行时间!$A:$E,3,0),AE51="Semi-an",VLOOKUP($O51,PM执行时间!$A:$E,4,0),AE51="Annual",VLOOKUP($O51,PM执行时间!$A:$E,5,0),AE51="","")</f>
        <v>1</v>
      </c>
      <c r="AG51" s="97" t="s">
        <v>164</v>
      </c>
      <c r="AH51" s="77" cm="1">
        <f t="array" ref="AH51">_xlfn.IFS(AG51="Monthly",VLOOKUP($O51,PM执行时间!$A:$E,2,0),AG51="Quarterly",VLOOKUP($O51,PM执行时间!$A:$E,3,0),AG51="Semi-an",VLOOKUP($O51,PM执行时间!$A:$E,4,0),AG51="Annual",VLOOKUP($O51,PM执行时间!$A:$E,5,0),AG51="","")</f>
        <v>1</v>
      </c>
      <c r="AI51" s="97" t="s">
        <v>164</v>
      </c>
      <c r="AJ51" s="77" cm="1">
        <f t="array" ref="AJ51">_xlfn.IFS(AI51="Monthly",VLOOKUP($O51,PM执行时间!$A:$E,2,0),AI51="Quarterly",VLOOKUP($O51,PM执行时间!$A:$E,3,0),AI51="Semi-an",VLOOKUP($O51,PM执行时间!$A:$E,4,0),AI51="Annual",VLOOKUP($O51,PM执行时间!$A:$E,5,0),AI51="","")</f>
        <v>1</v>
      </c>
      <c r="AK51" s="97" t="s">
        <v>164</v>
      </c>
      <c r="AL51" s="77" cm="1">
        <f t="array" ref="AL51">_xlfn.IFS(AK51="Monthly",VLOOKUP($O51,PM执行时间!$A:$E,2,0),AK51="Quarterly",VLOOKUP($O51,PM执行时间!$A:$E,3,0),AK51="Semi-an",VLOOKUP($O51,PM执行时间!$A:$E,4,0),AK51="Annual",VLOOKUP($O51,PM执行时间!$A:$E,5,0),AK51="","")</f>
        <v>1</v>
      </c>
      <c r="AM51" s="97" t="s">
        <v>164</v>
      </c>
      <c r="AN51" s="77" cm="1">
        <f t="array" ref="AN51">_xlfn.IFS(AM51="Monthly",VLOOKUP($O51,PM执行时间!$A:$E,2,0),AM51="Quarterly",VLOOKUP($O51,PM执行时间!$A:$E,3,0),AM51="Semi-an",VLOOKUP($O51,PM执行时间!$A:$E,4,0),AM51="Annual",VLOOKUP($O51,PM执行时间!$A:$E,5,0),AM51="","")</f>
        <v>1</v>
      </c>
      <c r="AO51" s="99">
        <v>44805</v>
      </c>
      <c r="AP51" s="5" t="s">
        <v>1302</v>
      </c>
    </row>
    <row r="52" spans="1:42" ht="24.75" hidden="1" customHeight="1" x14ac:dyDescent="0.2">
      <c r="A52" s="1">
        <v>50</v>
      </c>
      <c r="B52" s="1">
        <f>SUBTOTAL(3,G$3:G52)+0</f>
        <v>5</v>
      </c>
      <c r="C52" s="1"/>
      <c r="D52" s="5">
        <v>396</v>
      </c>
      <c r="E52" s="79" t="s">
        <v>287</v>
      </c>
      <c r="F52" s="85" t="s">
        <v>624</v>
      </c>
      <c r="G52" s="85" t="s">
        <v>625</v>
      </c>
      <c r="H52" s="77">
        <v>750013</v>
      </c>
      <c r="I52" s="24">
        <v>40057</v>
      </c>
      <c r="J52" s="77" t="s">
        <v>1058</v>
      </c>
      <c r="K52" s="92" t="s">
        <v>511</v>
      </c>
      <c r="L52" s="77" t="s">
        <v>626</v>
      </c>
      <c r="M52" s="24">
        <v>2009</v>
      </c>
      <c r="N52" s="77" t="s">
        <v>514</v>
      </c>
      <c r="O52" s="77" t="s">
        <v>1210</v>
      </c>
      <c r="P52" s="77" t="s">
        <v>517</v>
      </c>
      <c r="Q52" s="77"/>
      <c r="R52" s="77" t="str" cm="1">
        <f t="array" ref="R52">_xlfn.IFS(Q52="Monthly",VLOOKUP($O52,PM执行时间!$A:$E,2,0),Q52="Quarterly",VLOOKUP($O52,PM执行时间!$A:$E,3,0),Q52="Semi-an",VLOOKUP($O52,PM执行时间!$A:$E,4,0),Q52="Annual",VLOOKUP($O52,PM执行时间!$A:$E,5,0),Q52="","")</f>
        <v/>
      </c>
      <c r="S52" s="77"/>
      <c r="T52" s="77" t="str" cm="1">
        <f t="array" ref="T52">_xlfn.IFS(S52="Monthly",VLOOKUP($O52,PM执行时间!$A:$E,2,0),S52="Quarterly",VLOOKUP($O52,PM执行时间!$A:$E,3,0),S52="Semi-an",VLOOKUP($O52,PM执行时间!$A:$E,4,0),S52="Annual",VLOOKUP($O52,PM执行时间!$A:$E,5,0),S52="","")</f>
        <v/>
      </c>
      <c r="U52" s="77"/>
      <c r="V52" s="77" t="str" cm="1">
        <f t="array" ref="V52">_xlfn.IFS(U52="Monthly",VLOOKUP($O52,PM执行时间!$A:$E,2,0),U52="Quarterly",VLOOKUP($O52,PM执行时间!$A:$E,3,0),U52="Semi-an",VLOOKUP($O52,PM执行时间!$A:$E,4,0),U52="Annual",VLOOKUP($O52,PM执行时间!$A:$E,5,0),U52="","")</f>
        <v/>
      </c>
      <c r="W52" s="77"/>
      <c r="X52" s="77" t="str" cm="1">
        <f t="array" ref="X52">_xlfn.IFS(W52="Monthly",VLOOKUP($O52,PM执行时间!$A:$E,2,0),W52="Quarterly",VLOOKUP($O52,PM执行时间!$A:$E,3,0),W52="Semi-an",VLOOKUP($O52,PM执行时间!$A:$E,4,0),W52="Annual",VLOOKUP($O52,PM执行时间!$A:$E,5,0),W52="","")</f>
        <v/>
      </c>
      <c r="Y52" s="77"/>
      <c r="Z52" s="77" t="str" cm="1">
        <f t="array" ref="Z52">_xlfn.IFS(Y52="Monthly",VLOOKUP($O52,PM执行时间!$A:$E,2,0),Y52="Quarterly",VLOOKUP($O52,PM执行时间!$A:$E,3,0),Y52="Semi-an",VLOOKUP($O52,PM执行时间!$A:$E,4,0),Y52="Annual",VLOOKUP($O52,PM执行时间!$A:$E,5,0),Y52="","")</f>
        <v/>
      </c>
      <c r="AA52" s="77"/>
      <c r="AB52" s="77" t="str" cm="1">
        <f t="array" ref="AB52">_xlfn.IFS(AA52="Monthly",VLOOKUP($O52,PM执行时间!$A:$E,2,0),AA52="Quarterly",VLOOKUP($O52,PM执行时间!$A:$E,3,0),AA52="Semi-an",VLOOKUP($O52,PM执行时间!$A:$E,4,0),AA52="Annual",VLOOKUP($O52,PM执行时间!$A:$E,5,0),AA52="","")</f>
        <v/>
      </c>
      <c r="AC52" s="77"/>
      <c r="AD52" s="77" t="str" cm="1">
        <f t="array" ref="AD52">_xlfn.IFS(AC52="Monthly",VLOOKUP($O52,PM执行时间!$A:$E,2,0),AC52="Quarterly",VLOOKUP($O52,PM执行时间!$A:$E,3,0),AC52="Semi-an",VLOOKUP($O52,PM执行时间!$A:$E,4,0),AC52="Annual",VLOOKUP($O52,PM执行时间!$A:$E,5,0),AC52="","")</f>
        <v/>
      </c>
      <c r="AE52" s="77"/>
      <c r="AF52" s="77" t="str" cm="1">
        <f t="array" ref="AF52">_xlfn.IFS(AE52="Monthly",VLOOKUP($O52,PM执行时间!$A:$E,2,0),AE52="Quarterly",VLOOKUP($O52,PM执行时间!$A:$E,3,0),AE52="Semi-an",VLOOKUP($O52,PM执行时间!$A:$E,4,0),AE52="Annual",VLOOKUP($O52,PM执行时间!$A:$E,5,0),AE52="","")</f>
        <v/>
      </c>
      <c r="AG52" s="77"/>
      <c r="AH52" s="77" t="str" cm="1">
        <f t="array" ref="AH52">_xlfn.IFS(AG52="Monthly",VLOOKUP($O52,PM执行时间!$A:$E,2,0),AG52="Quarterly",VLOOKUP($O52,PM执行时间!$A:$E,3,0),AG52="Semi-an",VLOOKUP($O52,PM执行时间!$A:$E,4,0),AG52="Annual",VLOOKUP($O52,PM执行时间!$A:$E,5,0),AG52="","")</f>
        <v/>
      </c>
      <c r="AI52" s="77"/>
      <c r="AJ52" s="77" t="str" cm="1">
        <f t="array" ref="AJ52">_xlfn.IFS(AI52="Monthly",VLOOKUP($O52,PM执行时间!$A:$E,2,0),AI52="Quarterly",VLOOKUP($O52,PM执行时间!$A:$E,3,0),AI52="Semi-an",VLOOKUP($O52,PM执行时间!$A:$E,4,0),AI52="Annual",VLOOKUP($O52,PM执行时间!$A:$E,5,0),AI52="","")</f>
        <v/>
      </c>
      <c r="AK52" s="94" t="s">
        <v>33</v>
      </c>
      <c r="AL52" s="77" cm="1">
        <f t="array" ref="AL52">_xlfn.IFS(AK52="Monthly",VLOOKUP($O52,PM执行时间!$A:$E,2,0),AK52="Quarterly",VLOOKUP($O52,PM执行时间!$A:$E,3,0),AK52="Semi-an",VLOOKUP($O52,PM执行时间!$A:$E,4,0),AK52="Annual",VLOOKUP($O52,PM执行时间!$A:$E,5,0),AK52="","")</f>
        <v>2</v>
      </c>
      <c r="AM52" s="77"/>
      <c r="AN52" s="77" t="str" cm="1">
        <f t="array" ref="AN52">_xlfn.IFS(AM52="Monthly",VLOOKUP($O52,PM执行时间!$A:$E,2,0),AM52="Quarterly",VLOOKUP($O52,PM执行时间!$A:$E,3,0),AM52="Semi-an",VLOOKUP($O52,PM执行时间!$A:$E,4,0),AM52="Annual",VLOOKUP($O52,PM执行时间!$A:$E,5,0),AM52="","")</f>
        <v/>
      </c>
      <c r="AO52" s="93">
        <v>44866</v>
      </c>
      <c r="AP52" s="88"/>
    </row>
    <row r="53" spans="1:42" ht="24.75" customHeight="1" x14ac:dyDescent="0.2">
      <c r="A53" s="1">
        <v>121</v>
      </c>
      <c r="B53" s="1">
        <f>SUBTOTAL(3,G$3:G53)+0</f>
        <v>6</v>
      </c>
      <c r="C53" s="1"/>
      <c r="D53" s="5">
        <v>599</v>
      </c>
      <c r="E53" s="77" t="s">
        <v>199</v>
      </c>
      <c r="F53" s="77" t="s">
        <v>764</v>
      </c>
      <c r="G53" s="77" t="s">
        <v>203</v>
      </c>
      <c r="H53" s="95" t="s">
        <v>765</v>
      </c>
      <c r="I53" s="24">
        <v>41091</v>
      </c>
      <c r="J53" s="79" t="s">
        <v>1075</v>
      </c>
      <c r="K53" s="92" t="s">
        <v>511</v>
      </c>
      <c r="L53" s="79" t="s">
        <v>582</v>
      </c>
      <c r="M53" s="24" t="s">
        <v>512</v>
      </c>
      <c r="N53" s="77" t="s">
        <v>529</v>
      </c>
      <c r="O53" s="77" t="s">
        <v>1055</v>
      </c>
      <c r="P53" s="77" t="s">
        <v>724</v>
      </c>
      <c r="Q53" s="97" t="s">
        <v>164</v>
      </c>
      <c r="R53" s="77" cm="1">
        <f t="array" ref="R53">_xlfn.IFS(Q53="Monthly",VLOOKUP($O53,PM执行时间!$A:$E,2,0),Q53="Quarterly",VLOOKUP($O53,PM执行时间!$A:$E,3,0),Q53="Semi-an",VLOOKUP($O53,PM执行时间!$A:$E,4,0),Q53="Annual",VLOOKUP($O53,PM执行时间!$A:$E,5,0),Q53="","")</f>
        <v>1</v>
      </c>
      <c r="S53" s="97" t="s">
        <v>164</v>
      </c>
      <c r="T53" s="77" cm="1">
        <f t="array" ref="T53">_xlfn.IFS(S53="Monthly",VLOOKUP($O53,PM执行时间!$A:$E,2,0),S53="Quarterly",VLOOKUP($O53,PM执行时间!$A:$E,3,0),S53="Semi-an",VLOOKUP($O53,PM执行时间!$A:$E,4,0),S53="Annual",VLOOKUP($O53,PM执行时间!$A:$E,5,0),S53="","")</f>
        <v>1</v>
      </c>
      <c r="U53" s="97" t="s">
        <v>164</v>
      </c>
      <c r="V53" s="77" cm="1">
        <f t="array" ref="V53">_xlfn.IFS(U53="Monthly",VLOOKUP($O53,PM执行时间!$A:$E,2,0),U53="Quarterly",VLOOKUP($O53,PM执行时间!$A:$E,3,0),U53="Semi-an",VLOOKUP($O53,PM执行时间!$A:$E,4,0),U53="Annual",VLOOKUP($O53,PM执行时间!$A:$E,5,0),U53="","")</f>
        <v>1</v>
      </c>
      <c r="W53" s="97" t="s">
        <v>164</v>
      </c>
      <c r="X53" s="77" cm="1">
        <f t="array" ref="X53">_xlfn.IFS(W53="Monthly",VLOOKUP($O53,PM执行时间!$A:$E,2,0),W53="Quarterly",VLOOKUP($O53,PM执行时间!$A:$E,3,0),W53="Semi-an",VLOOKUP($O53,PM执行时间!$A:$E,4,0),W53="Annual",VLOOKUP($O53,PM执行时间!$A:$E,5,0),W53="","")</f>
        <v>1</v>
      </c>
      <c r="Y53" s="97" t="s">
        <v>164</v>
      </c>
      <c r="Z53" s="77" cm="1">
        <f t="array" ref="Z53">_xlfn.IFS(Y53="Monthly",VLOOKUP($O53,PM执行时间!$A:$E,2,0),Y53="Quarterly",VLOOKUP($O53,PM执行时间!$A:$E,3,0),Y53="Semi-an",VLOOKUP($O53,PM执行时间!$A:$E,4,0),Y53="Annual",VLOOKUP($O53,PM执行时间!$A:$E,5,0),Y53="","")</f>
        <v>1</v>
      </c>
      <c r="AA53" s="97" t="s">
        <v>164</v>
      </c>
      <c r="AB53" s="77" cm="1">
        <f t="array" ref="AB53">_xlfn.IFS(AA53="Monthly",VLOOKUP($O53,PM执行时间!$A:$E,2,0),AA53="Quarterly",VLOOKUP($O53,PM执行时间!$A:$E,3,0),AA53="Semi-an",VLOOKUP($O53,PM执行时间!$A:$E,4,0),AA53="Annual",VLOOKUP($O53,PM执行时间!$A:$E,5,0),AA53="","")</f>
        <v>1</v>
      </c>
      <c r="AC53" s="97" t="s">
        <v>164</v>
      </c>
      <c r="AD53" s="77" cm="1">
        <f t="array" ref="AD53">_xlfn.IFS(AC53="Monthly",VLOOKUP($O53,PM执行时间!$A:$E,2,0),AC53="Quarterly",VLOOKUP($O53,PM执行时间!$A:$E,3,0),AC53="Semi-an",VLOOKUP($O53,PM执行时间!$A:$E,4,0),AC53="Annual",VLOOKUP($O53,PM执行时间!$A:$E,5,0),AC53="","")</f>
        <v>1</v>
      </c>
      <c r="AE53" s="97" t="s">
        <v>164</v>
      </c>
      <c r="AF53" s="77" cm="1">
        <f t="array" ref="AF53">_xlfn.IFS(AE53="Monthly",VLOOKUP($O53,PM执行时间!$A:$E,2,0),AE53="Quarterly",VLOOKUP($O53,PM执行时间!$A:$E,3,0),AE53="Semi-an",VLOOKUP($O53,PM执行时间!$A:$E,4,0),AE53="Annual",VLOOKUP($O53,PM执行时间!$A:$E,5,0),AE53="","")</f>
        <v>1</v>
      </c>
      <c r="AG53" s="97" t="s">
        <v>164</v>
      </c>
      <c r="AH53" s="77" cm="1">
        <f t="array" ref="AH53">_xlfn.IFS(AG53="Monthly",VLOOKUP($O53,PM执行时间!$A:$E,2,0),AG53="Quarterly",VLOOKUP($O53,PM执行时间!$A:$E,3,0),AG53="Semi-an",VLOOKUP($O53,PM执行时间!$A:$E,4,0),AG53="Annual",VLOOKUP($O53,PM执行时间!$A:$E,5,0),AG53="","")</f>
        <v>1</v>
      </c>
      <c r="AI53" s="97" t="s">
        <v>164</v>
      </c>
      <c r="AJ53" s="77" cm="1">
        <f t="array" ref="AJ53">_xlfn.IFS(AI53="Monthly",VLOOKUP($O53,PM执行时间!$A:$E,2,0),AI53="Quarterly",VLOOKUP($O53,PM执行时间!$A:$E,3,0),AI53="Semi-an",VLOOKUP($O53,PM执行时间!$A:$E,4,0),AI53="Annual",VLOOKUP($O53,PM执行时间!$A:$E,5,0),AI53="","")</f>
        <v>1</v>
      </c>
      <c r="AK53" s="97" t="s">
        <v>164</v>
      </c>
      <c r="AL53" s="77" cm="1">
        <f t="array" ref="AL53">_xlfn.IFS(AK53="Monthly",VLOOKUP($O53,PM执行时间!$A:$E,2,0),AK53="Quarterly",VLOOKUP($O53,PM执行时间!$A:$E,3,0),AK53="Semi-an",VLOOKUP($O53,PM执行时间!$A:$E,4,0),AK53="Annual",VLOOKUP($O53,PM执行时间!$A:$E,5,0),AK53="","")</f>
        <v>1</v>
      </c>
      <c r="AM53" s="97" t="s">
        <v>164</v>
      </c>
      <c r="AN53" s="77" cm="1">
        <f t="array" ref="AN53">_xlfn.IFS(AM53="Monthly",VLOOKUP($O53,PM执行时间!$A:$E,2,0),AM53="Quarterly",VLOOKUP($O53,PM执行时间!$A:$E,3,0),AM53="Semi-an",VLOOKUP($O53,PM执行时间!$A:$E,4,0),AM53="Annual",VLOOKUP($O53,PM执行时间!$A:$E,5,0),AM53="","")</f>
        <v>1</v>
      </c>
      <c r="AO53" s="99">
        <v>44805</v>
      </c>
      <c r="AP53" s="5" t="s">
        <v>1302</v>
      </c>
    </row>
    <row r="54" spans="1:42" ht="24.75" customHeight="1" x14ac:dyDescent="0.2">
      <c r="A54" s="1">
        <v>122</v>
      </c>
      <c r="B54" s="1">
        <f>SUBTOTAL(3,G$3:G54)+0</f>
        <v>7</v>
      </c>
      <c r="C54" s="1"/>
      <c r="D54" s="5">
        <v>600</v>
      </c>
      <c r="E54" s="77" t="s">
        <v>199</v>
      </c>
      <c r="F54" s="77" t="s">
        <v>764</v>
      </c>
      <c r="G54" s="77" t="s">
        <v>203</v>
      </c>
      <c r="H54" s="95" t="s">
        <v>767</v>
      </c>
      <c r="I54" s="24">
        <v>41395</v>
      </c>
      <c r="J54" s="79" t="s">
        <v>1075</v>
      </c>
      <c r="K54" s="92" t="s">
        <v>511</v>
      </c>
      <c r="L54" s="77" t="s">
        <v>513</v>
      </c>
      <c r="M54" s="24" t="s">
        <v>512</v>
      </c>
      <c r="N54" s="77" t="s">
        <v>514</v>
      </c>
      <c r="O54" s="77" t="s">
        <v>1055</v>
      </c>
      <c r="P54" s="77" t="s">
        <v>724</v>
      </c>
      <c r="Q54" s="97" t="s">
        <v>164</v>
      </c>
      <c r="R54" s="77" cm="1">
        <f t="array" ref="R54">_xlfn.IFS(Q54="Monthly",VLOOKUP($O54,PM执行时间!$A:$E,2,0),Q54="Quarterly",VLOOKUP($O54,PM执行时间!$A:$E,3,0),Q54="Semi-an",VLOOKUP($O54,PM执行时间!$A:$E,4,0),Q54="Annual",VLOOKUP($O54,PM执行时间!$A:$E,5,0),Q54="","")</f>
        <v>1</v>
      </c>
      <c r="S54" s="97" t="s">
        <v>164</v>
      </c>
      <c r="T54" s="77" cm="1">
        <f t="array" ref="T54">_xlfn.IFS(S54="Monthly",VLOOKUP($O54,PM执行时间!$A:$E,2,0),S54="Quarterly",VLOOKUP($O54,PM执行时间!$A:$E,3,0),S54="Semi-an",VLOOKUP($O54,PM执行时间!$A:$E,4,0),S54="Annual",VLOOKUP($O54,PM执行时间!$A:$E,5,0),S54="","")</f>
        <v>1</v>
      </c>
      <c r="U54" s="97" t="s">
        <v>164</v>
      </c>
      <c r="V54" s="77" cm="1">
        <f t="array" ref="V54">_xlfn.IFS(U54="Monthly",VLOOKUP($O54,PM执行时间!$A:$E,2,0),U54="Quarterly",VLOOKUP($O54,PM执行时间!$A:$E,3,0),U54="Semi-an",VLOOKUP($O54,PM执行时间!$A:$E,4,0),U54="Annual",VLOOKUP($O54,PM执行时间!$A:$E,5,0),U54="","")</f>
        <v>1</v>
      </c>
      <c r="W54" s="97" t="s">
        <v>164</v>
      </c>
      <c r="X54" s="77" cm="1">
        <f t="array" ref="X54">_xlfn.IFS(W54="Monthly",VLOOKUP($O54,PM执行时间!$A:$E,2,0),W54="Quarterly",VLOOKUP($O54,PM执行时间!$A:$E,3,0),W54="Semi-an",VLOOKUP($O54,PM执行时间!$A:$E,4,0),W54="Annual",VLOOKUP($O54,PM执行时间!$A:$E,5,0),W54="","")</f>
        <v>1</v>
      </c>
      <c r="Y54" s="97" t="s">
        <v>164</v>
      </c>
      <c r="Z54" s="77" cm="1">
        <f t="array" ref="Z54">_xlfn.IFS(Y54="Monthly",VLOOKUP($O54,PM执行时间!$A:$E,2,0),Y54="Quarterly",VLOOKUP($O54,PM执行时间!$A:$E,3,0),Y54="Semi-an",VLOOKUP($O54,PM执行时间!$A:$E,4,0),Y54="Annual",VLOOKUP($O54,PM执行时间!$A:$E,5,0),Y54="","")</f>
        <v>1</v>
      </c>
      <c r="AA54" s="97" t="s">
        <v>164</v>
      </c>
      <c r="AB54" s="77" cm="1">
        <f t="array" ref="AB54">_xlfn.IFS(AA54="Monthly",VLOOKUP($O54,PM执行时间!$A:$E,2,0),AA54="Quarterly",VLOOKUP($O54,PM执行时间!$A:$E,3,0),AA54="Semi-an",VLOOKUP($O54,PM执行时间!$A:$E,4,0),AA54="Annual",VLOOKUP($O54,PM执行时间!$A:$E,5,0),AA54="","")</f>
        <v>1</v>
      </c>
      <c r="AC54" s="97" t="s">
        <v>164</v>
      </c>
      <c r="AD54" s="77" cm="1">
        <f t="array" ref="AD54">_xlfn.IFS(AC54="Monthly",VLOOKUP($O54,PM执行时间!$A:$E,2,0),AC54="Quarterly",VLOOKUP($O54,PM执行时间!$A:$E,3,0),AC54="Semi-an",VLOOKUP($O54,PM执行时间!$A:$E,4,0),AC54="Annual",VLOOKUP($O54,PM执行时间!$A:$E,5,0),AC54="","")</f>
        <v>1</v>
      </c>
      <c r="AE54" s="97" t="s">
        <v>164</v>
      </c>
      <c r="AF54" s="77" cm="1">
        <f t="array" ref="AF54">_xlfn.IFS(AE54="Monthly",VLOOKUP($O54,PM执行时间!$A:$E,2,0),AE54="Quarterly",VLOOKUP($O54,PM执行时间!$A:$E,3,0),AE54="Semi-an",VLOOKUP($O54,PM执行时间!$A:$E,4,0),AE54="Annual",VLOOKUP($O54,PM执行时间!$A:$E,5,0),AE54="","")</f>
        <v>1</v>
      </c>
      <c r="AG54" s="97" t="s">
        <v>164</v>
      </c>
      <c r="AH54" s="77" cm="1">
        <f t="array" ref="AH54">_xlfn.IFS(AG54="Monthly",VLOOKUP($O54,PM执行时间!$A:$E,2,0),AG54="Quarterly",VLOOKUP($O54,PM执行时间!$A:$E,3,0),AG54="Semi-an",VLOOKUP($O54,PM执行时间!$A:$E,4,0),AG54="Annual",VLOOKUP($O54,PM执行时间!$A:$E,5,0),AG54="","")</f>
        <v>1</v>
      </c>
      <c r="AI54" s="97" t="s">
        <v>164</v>
      </c>
      <c r="AJ54" s="77" cm="1">
        <f t="array" ref="AJ54">_xlfn.IFS(AI54="Monthly",VLOOKUP($O54,PM执行时间!$A:$E,2,0),AI54="Quarterly",VLOOKUP($O54,PM执行时间!$A:$E,3,0),AI54="Semi-an",VLOOKUP($O54,PM执行时间!$A:$E,4,0),AI54="Annual",VLOOKUP($O54,PM执行时间!$A:$E,5,0),AI54="","")</f>
        <v>1</v>
      </c>
      <c r="AK54" s="97" t="s">
        <v>164</v>
      </c>
      <c r="AL54" s="77" cm="1">
        <f t="array" ref="AL54">_xlfn.IFS(AK54="Monthly",VLOOKUP($O54,PM执行时间!$A:$E,2,0),AK54="Quarterly",VLOOKUP($O54,PM执行时间!$A:$E,3,0),AK54="Semi-an",VLOOKUP($O54,PM执行时间!$A:$E,4,0),AK54="Annual",VLOOKUP($O54,PM执行时间!$A:$E,5,0),AK54="","")</f>
        <v>1</v>
      </c>
      <c r="AM54" s="97" t="s">
        <v>164</v>
      </c>
      <c r="AN54" s="77" cm="1">
        <f t="array" ref="AN54">_xlfn.IFS(AM54="Monthly",VLOOKUP($O54,PM执行时间!$A:$E,2,0),AM54="Quarterly",VLOOKUP($O54,PM执行时间!$A:$E,3,0),AM54="Semi-an",VLOOKUP($O54,PM执行时间!$A:$E,4,0),AM54="Annual",VLOOKUP($O54,PM执行时间!$A:$E,5,0),AM54="","")</f>
        <v>1</v>
      </c>
      <c r="AO54" s="99">
        <v>44805</v>
      </c>
      <c r="AP54" s="5" t="s">
        <v>1302</v>
      </c>
    </row>
    <row r="55" spans="1:42" ht="24.75" customHeight="1" x14ac:dyDescent="0.2">
      <c r="A55" s="1">
        <v>148</v>
      </c>
      <c r="B55" s="1">
        <f>SUBTOTAL(3,G$3:G55)+0</f>
        <v>8</v>
      </c>
      <c r="C55" s="1"/>
      <c r="D55" s="5">
        <v>659</v>
      </c>
      <c r="E55" s="77" t="s">
        <v>199</v>
      </c>
      <c r="F55" s="77" t="s">
        <v>768</v>
      </c>
      <c r="G55" s="77" t="s">
        <v>203</v>
      </c>
      <c r="H55" s="95" t="s">
        <v>769</v>
      </c>
      <c r="I55" s="160">
        <v>41426</v>
      </c>
      <c r="J55" s="79" t="s">
        <v>1075</v>
      </c>
      <c r="K55" s="92" t="s">
        <v>511</v>
      </c>
      <c r="L55" s="77" t="s">
        <v>525</v>
      </c>
      <c r="M55" s="160">
        <v>41426</v>
      </c>
      <c r="N55" s="77" t="s">
        <v>526</v>
      </c>
      <c r="O55" s="77" t="s">
        <v>1055</v>
      </c>
      <c r="P55" s="77" t="s">
        <v>724</v>
      </c>
      <c r="Q55" s="97" t="s">
        <v>164</v>
      </c>
      <c r="R55" s="77" cm="1">
        <f t="array" ref="R55">_xlfn.IFS(Q55="Monthly",VLOOKUP($O55,PM执行时间!$A:$E,2,0),Q55="Quarterly",VLOOKUP($O55,PM执行时间!$A:$E,3,0),Q55="Semi-an",VLOOKUP($O55,PM执行时间!$A:$E,4,0),Q55="Annual",VLOOKUP($O55,PM执行时间!$A:$E,5,0),Q55="","")</f>
        <v>1</v>
      </c>
      <c r="S55" s="97" t="s">
        <v>164</v>
      </c>
      <c r="T55" s="77" cm="1">
        <f t="array" ref="T55">_xlfn.IFS(S55="Monthly",VLOOKUP($O55,PM执行时间!$A:$E,2,0),S55="Quarterly",VLOOKUP($O55,PM执行时间!$A:$E,3,0),S55="Semi-an",VLOOKUP($O55,PM执行时间!$A:$E,4,0),S55="Annual",VLOOKUP($O55,PM执行时间!$A:$E,5,0),S55="","")</f>
        <v>1</v>
      </c>
      <c r="U55" s="97" t="s">
        <v>164</v>
      </c>
      <c r="V55" s="77" cm="1">
        <f t="array" ref="V55">_xlfn.IFS(U55="Monthly",VLOOKUP($O55,PM执行时间!$A:$E,2,0),U55="Quarterly",VLOOKUP($O55,PM执行时间!$A:$E,3,0),U55="Semi-an",VLOOKUP($O55,PM执行时间!$A:$E,4,0),U55="Annual",VLOOKUP($O55,PM执行时间!$A:$E,5,0),U55="","")</f>
        <v>1</v>
      </c>
      <c r="W55" s="97" t="s">
        <v>164</v>
      </c>
      <c r="X55" s="77" cm="1">
        <f t="array" ref="X55">_xlfn.IFS(W55="Monthly",VLOOKUP($O55,PM执行时间!$A:$E,2,0),W55="Quarterly",VLOOKUP($O55,PM执行时间!$A:$E,3,0),W55="Semi-an",VLOOKUP($O55,PM执行时间!$A:$E,4,0),W55="Annual",VLOOKUP($O55,PM执行时间!$A:$E,5,0),W55="","")</f>
        <v>1</v>
      </c>
      <c r="Y55" s="97" t="s">
        <v>164</v>
      </c>
      <c r="Z55" s="77" cm="1">
        <f t="array" ref="Z55">_xlfn.IFS(Y55="Monthly",VLOOKUP($O55,PM执行时间!$A:$E,2,0),Y55="Quarterly",VLOOKUP($O55,PM执行时间!$A:$E,3,0),Y55="Semi-an",VLOOKUP($O55,PM执行时间!$A:$E,4,0),Y55="Annual",VLOOKUP($O55,PM执行时间!$A:$E,5,0),Y55="","")</f>
        <v>1</v>
      </c>
      <c r="AA55" s="97" t="s">
        <v>164</v>
      </c>
      <c r="AB55" s="77" cm="1">
        <f t="array" ref="AB55">_xlfn.IFS(AA55="Monthly",VLOOKUP($O55,PM执行时间!$A:$E,2,0),AA55="Quarterly",VLOOKUP($O55,PM执行时间!$A:$E,3,0),AA55="Semi-an",VLOOKUP($O55,PM执行时间!$A:$E,4,0),AA55="Annual",VLOOKUP($O55,PM执行时间!$A:$E,5,0),AA55="","")</f>
        <v>1</v>
      </c>
      <c r="AC55" s="97" t="s">
        <v>164</v>
      </c>
      <c r="AD55" s="77" cm="1">
        <f t="array" ref="AD55">_xlfn.IFS(AC55="Monthly",VLOOKUP($O55,PM执行时间!$A:$E,2,0),AC55="Quarterly",VLOOKUP($O55,PM执行时间!$A:$E,3,0),AC55="Semi-an",VLOOKUP($O55,PM执行时间!$A:$E,4,0),AC55="Annual",VLOOKUP($O55,PM执行时间!$A:$E,5,0),AC55="","")</f>
        <v>1</v>
      </c>
      <c r="AE55" s="97" t="s">
        <v>164</v>
      </c>
      <c r="AF55" s="77" cm="1">
        <f t="array" ref="AF55">_xlfn.IFS(AE55="Monthly",VLOOKUP($O55,PM执行时间!$A:$E,2,0),AE55="Quarterly",VLOOKUP($O55,PM执行时间!$A:$E,3,0),AE55="Semi-an",VLOOKUP($O55,PM执行时间!$A:$E,4,0),AE55="Annual",VLOOKUP($O55,PM执行时间!$A:$E,5,0),AE55="","")</f>
        <v>1</v>
      </c>
      <c r="AG55" s="97" t="s">
        <v>164</v>
      </c>
      <c r="AH55" s="77" cm="1">
        <f t="array" ref="AH55">_xlfn.IFS(AG55="Monthly",VLOOKUP($O55,PM执行时间!$A:$E,2,0),AG55="Quarterly",VLOOKUP($O55,PM执行时间!$A:$E,3,0),AG55="Semi-an",VLOOKUP($O55,PM执行时间!$A:$E,4,0),AG55="Annual",VLOOKUP($O55,PM执行时间!$A:$E,5,0),AG55="","")</f>
        <v>1</v>
      </c>
      <c r="AI55" s="97" t="s">
        <v>164</v>
      </c>
      <c r="AJ55" s="77" cm="1">
        <f t="array" ref="AJ55">_xlfn.IFS(AI55="Monthly",VLOOKUP($O55,PM执行时间!$A:$E,2,0),AI55="Quarterly",VLOOKUP($O55,PM执行时间!$A:$E,3,0),AI55="Semi-an",VLOOKUP($O55,PM执行时间!$A:$E,4,0),AI55="Annual",VLOOKUP($O55,PM执行时间!$A:$E,5,0),AI55="","")</f>
        <v>1</v>
      </c>
      <c r="AK55" s="97" t="s">
        <v>164</v>
      </c>
      <c r="AL55" s="77" cm="1">
        <f t="array" ref="AL55">_xlfn.IFS(AK55="Monthly",VLOOKUP($O55,PM执行时间!$A:$E,2,0),AK55="Quarterly",VLOOKUP($O55,PM执行时间!$A:$E,3,0),AK55="Semi-an",VLOOKUP($O55,PM执行时间!$A:$E,4,0),AK55="Annual",VLOOKUP($O55,PM执行时间!$A:$E,5,0),AK55="","")</f>
        <v>1</v>
      </c>
      <c r="AM55" s="97" t="s">
        <v>164</v>
      </c>
      <c r="AN55" s="77" cm="1">
        <f t="array" ref="AN55">_xlfn.IFS(AM55="Monthly",VLOOKUP($O55,PM执行时间!$A:$E,2,0),AM55="Quarterly",VLOOKUP($O55,PM执行时间!$A:$E,3,0),AM55="Semi-an",VLOOKUP($O55,PM执行时间!$A:$E,4,0),AM55="Annual",VLOOKUP($O55,PM执行时间!$A:$E,5,0),AM55="","")</f>
        <v>1</v>
      </c>
      <c r="AO55" s="99">
        <v>44805</v>
      </c>
      <c r="AP55" s="5" t="s">
        <v>1302</v>
      </c>
    </row>
    <row r="56" spans="1:42" ht="24.75" hidden="1" customHeight="1" x14ac:dyDescent="0.2">
      <c r="A56" s="1">
        <v>54</v>
      </c>
      <c r="B56" s="1">
        <f>SUBTOTAL(3,G$3:G56)+0</f>
        <v>8</v>
      </c>
      <c r="C56" s="1"/>
      <c r="D56" s="2">
        <v>415</v>
      </c>
      <c r="E56" s="79" t="s">
        <v>17</v>
      </c>
      <c r="F56" s="85" t="s">
        <v>232</v>
      </c>
      <c r="G56" s="85" t="s">
        <v>233</v>
      </c>
      <c r="H56" s="150" t="s">
        <v>663</v>
      </c>
      <c r="I56" s="24">
        <v>40299</v>
      </c>
      <c r="J56" s="157" t="s">
        <v>1058</v>
      </c>
      <c r="K56" s="92" t="s">
        <v>511</v>
      </c>
      <c r="L56" s="163" t="s">
        <v>561</v>
      </c>
      <c r="M56" s="24" t="s">
        <v>512</v>
      </c>
      <c r="N56" s="165" t="s">
        <v>623</v>
      </c>
      <c r="O56" s="77" t="s">
        <v>235</v>
      </c>
      <c r="P56" s="77" t="s">
        <v>1107</v>
      </c>
      <c r="Q56" s="101" t="s">
        <v>24</v>
      </c>
      <c r="R56" s="77" cm="1">
        <f t="array" ref="R56">_xlfn.IFS(Q56="Monthly",VLOOKUP($O56,PM执行时间!$A:$E,2,0),Q56="Quarterly",VLOOKUP($O56,PM执行时间!$A:$E,3,0),Q56="Semi-an",VLOOKUP($O56,PM执行时间!$A:$E,4,0),Q56="Annual",VLOOKUP($O56,PM执行时间!$A:$E,5,0),Q56="","")</f>
        <v>0.15</v>
      </c>
      <c r="S56" s="77"/>
      <c r="T56" s="77" t="str" cm="1">
        <f t="array" ref="T56">_xlfn.IFS(S56="Monthly",VLOOKUP($O56,PM执行时间!$A:$E,2,0),S56="Quarterly",VLOOKUP($O56,PM执行时间!$A:$E,3,0),S56="Semi-an",VLOOKUP($O56,PM执行时间!$A:$E,4,0),S56="Annual",VLOOKUP($O56,PM执行时间!$A:$E,5,0),S56="","")</f>
        <v/>
      </c>
      <c r="U56" s="77"/>
      <c r="V56" s="77" t="str" cm="1">
        <f t="array" ref="V56">_xlfn.IFS(U56="Monthly",VLOOKUP($O56,PM执行时间!$A:$E,2,0),U56="Quarterly",VLOOKUP($O56,PM执行时间!$A:$E,3,0),U56="Semi-an",VLOOKUP($O56,PM执行时间!$A:$E,4,0),U56="Annual",VLOOKUP($O56,PM执行时间!$A:$E,5,0),U56="","")</f>
        <v/>
      </c>
      <c r="W56" s="101" t="s">
        <v>24</v>
      </c>
      <c r="X56" s="77" cm="1">
        <f t="array" ref="X56">_xlfn.IFS(W56="Monthly",VLOOKUP($O56,PM执行时间!$A:$E,2,0),W56="Quarterly",VLOOKUP($O56,PM执行时间!$A:$E,3,0),W56="Semi-an",VLOOKUP($O56,PM执行时间!$A:$E,4,0),W56="Annual",VLOOKUP($O56,PM执行时间!$A:$E,5,0),W56="","")</f>
        <v>0.15</v>
      </c>
      <c r="Y56" s="77"/>
      <c r="Z56" s="77" t="str" cm="1">
        <f t="array" ref="Z56">_xlfn.IFS(Y56="Monthly",VLOOKUP($O56,PM执行时间!$A:$E,2,0),Y56="Quarterly",VLOOKUP($O56,PM执行时间!$A:$E,3,0),Y56="Semi-an",VLOOKUP($O56,PM执行时间!$A:$E,4,0),Y56="Annual",VLOOKUP($O56,PM执行时间!$A:$E,5,0),Y56="","")</f>
        <v/>
      </c>
      <c r="AA56" s="77"/>
      <c r="AB56" s="77" t="str" cm="1">
        <f t="array" ref="AB56">_xlfn.IFS(AA56="Monthly",VLOOKUP($O56,PM执行时间!$A:$E,2,0),AA56="Quarterly",VLOOKUP($O56,PM执行时间!$A:$E,3,0),AA56="Semi-an",VLOOKUP($O56,PM执行时间!$A:$E,4,0),AA56="Annual",VLOOKUP($O56,PM执行时间!$A:$E,5,0),AA56="","")</f>
        <v/>
      </c>
      <c r="AC56" s="101" t="s">
        <v>24</v>
      </c>
      <c r="AD56" s="77" cm="1">
        <f t="array" ref="AD56">_xlfn.IFS(AC56="Monthly",VLOOKUP($O56,PM执行时间!$A:$E,2,0),AC56="Quarterly",VLOOKUP($O56,PM执行时间!$A:$E,3,0),AC56="Semi-an",VLOOKUP($O56,PM执行时间!$A:$E,4,0),AC56="Annual",VLOOKUP($O56,PM执行时间!$A:$E,5,0),AC56="","")</f>
        <v>0.15</v>
      </c>
      <c r="AE56" s="77"/>
      <c r="AF56" s="77" t="str" cm="1">
        <f t="array" ref="AF56">_xlfn.IFS(AE56="Monthly",VLOOKUP($O56,PM执行时间!$A:$E,2,0),AE56="Quarterly",VLOOKUP($O56,PM执行时间!$A:$E,3,0),AE56="Semi-an",VLOOKUP($O56,PM执行时间!$A:$E,4,0),AE56="Annual",VLOOKUP($O56,PM执行时间!$A:$E,5,0),AE56="","")</f>
        <v/>
      </c>
      <c r="AG56" s="77"/>
      <c r="AH56" s="77" t="str" cm="1">
        <f t="array" ref="AH56">_xlfn.IFS(AG56="Monthly",VLOOKUP($O56,PM执行时间!$A:$E,2,0),AG56="Quarterly",VLOOKUP($O56,PM执行时间!$A:$E,3,0),AG56="Semi-an",VLOOKUP($O56,PM执行时间!$A:$E,4,0),AG56="Annual",VLOOKUP($O56,PM执行时间!$A:$E,5,0),AG56="","")</f>
        <v/>
      </c>
      <c r="AI56" s="94" t="s">
        <v>223</v>
      </c>
      <c r="AJ56" s="77" cm="1">
        <f t="array" ref="AJ56">_xlfn.IFS(AI56="Monthly",VLOOKUP($O56,PM执行时间!$A:$E,2,0),AI56="Quarterly",VLOOKUP($O56,PM执行时间!$A:$E,3,0),AI56="Semi-an",VLOOKUP($O56,PM执行时间!$A:$E,4,0),AI56="Annual",VLOOKUP($O56,PM执行时间!$A:$E,5,0),AI56="","")</f>
        <v>1.8199999999999998</v>
      </c>
      <c r="AK56" s="77"/>
      <c r="AL56" s="77" t="str" cm="1">
        <f t="array" ref="AL56">_xlfn.IFS(AK56="Monthly",VLOOKUP($O56,PM执行时间!$A:$E,2,0),AK56="Quarterly",VLOOKUP($O56,PM执行时间!$A:$E,3,0),AK56="Semi-an",VLOOKUP($O56,PM执行时间!$A:$E,4,0),AK56="Annual",VLOOKUP($O56,PM执行时间!$A:$E,5,0),AK56="","")</f>
        <v/>
      </c>
      <c r="AM56" s="77"/>
      <c r="AN56" s="77" t="str" cm="1">
        <f t="array" ref="AN56">_xlfn.IFS(AM56="Monthly",VLOOKUP($O56,PM执行时间!$A:$E,2,0),AM56="Quarterly",VLOOKUP($O56,PM执行时间!$A:$E,3,0),AM56="Semi-an",VLOOKUP($O56,PM执行时间!$A:$E,4,0),AM56="Annual",VLOOKUP($O56,PM执行时间!$A:$E,5,0),AM56="","")</f>
        <v/>
      </c>
      <c r="AO56" s="93">
        <v>44835</v>
      </c>
      <c r="AP56" s="88"/>
    </row>
    <row r="57" spans="1:42" ht="24.75" hidden="1" customHeight="1" x14ac:dyDescent="0.2">
      <c r="A57" s="1">
        <v>55</v>
      </c>
      <c r="B57" s="1">
        <f>SUBTOTAL(3,G$3:G57)+0</f>
        <v>8</v>
      </c>
      <c r="C57" s="1"/>
      <c r="D57" s="5">
        <v>417</v>
      </c>
      <c r="E57" s="79" t="s">
        <v>17</v>
      </c>
      <c r="F57" s="85" t="s">
        <v>232</v>
      </c>
      <c r="G57" s="85" t="s">
        <v>233</v>
      </c>
      <c r="H57" s="150" t="s">
        <v>666</v>
      </c>
      <c r="I57" s="24">
        <v>40330</v>
      </c>
      <c r="J57" s="157" t="s">
        <v>1058</v>
      </c>
      <c r="K57" s="92" t="s">
        <v>511</v>
      </c>
      <c r="L57" s="163" t="s">
        <v>561</v>
      </c>
      <c r="M57" s="24" t="s">
        <v>512</v>
      </c>
      <c r="N57" s="165" t="s">
        <v>623</v>
      </c>
      <c r="O57" s="77" t="s">
        <v>235</v>
      </c>
      <c r="P57" s="77" t="s">
        <v>1107</v>
      </c>
      <c r="Q57" s="101" t="s">
        <v>24</v>
      </c>
      <c r="R57" s="77" cm="1">
        <f t="array" ref="R57">_xlfn.IFS(Q57="Monthly",VLOOKUP($O57,PM执行时间!$A:$E,2,0),Q57="Quarterly",VLOOKUP($O57,PM执行时间!$A:$E,3,0),Q57="Semi-an",VLOOKUP($O57,PM执行时间!$A:$E,4,0),Q57="Annual",VLOOKUP($O57,PM执行时间!$A:$E,5,0),Q57="","")</f>
        <v>0.15</v>
      </c>
      <c r="S57" s="77"/>
      <c r="T57" s="77" t="str" cm="1">
        <f t="array" ref="T57">_xlfn.IFS(S57="Monthly",VLOOKUP($O57,PM执行时间!$A:$E,2,0),S57="Quarterly",VLOOKUP($O57,PM执行时间!$A:$E,3,0),S57="Semi-an",VLOOKUP($O57,PM执行时间!$A:$E,4,0),S57="Annual",VLOOKUP($O57,PM执行时间!$A:$E,5,0),S57="","")</f>
        <v/>
      </c>
      <c r="U57" s="77"/>
      <c r="V57" s="77" t="str" cm="1">
        <f t="array" ref="V57">_xlfn.IFS(U57="Monthly",VLOOKUP($O57,PM执行时间!$A:$E,2,0),U57="Quarterly",VLOOKUP($O57,PM执行时间!$A:$E,3,0),U57="Semi-an",VLOOKUP($O57,PM执行时间!$A:$E,4,0),U57="Annual",VLOOKUP($O57,PM执行时间!$A:$E,5,0),U57="","")</f>
        <v/>
      </c>
      <c r="W57" s="101" t="s">
        <v>24</v>
      </c>
      <c r="X57" s="77" cm="1">
        <f t="array" ref="X57">_xlfn.IFS(W57="Monthly",VLOOKUP($O57,PM执行时间!$A:$E,2,0),W57="Quarterly",VLOOKUP($O57,PM执行时间!$A:$E,3,0),W57="Semi-an",VLOOKUP($O57,PM执行时间!$A:$E,4,0),W57="Annual",VLOOKUP($O57,PM执行时间!$A:$E,5,0),W57="","")</f>
        <v>0.15</v>
      </c>
      <c r="Y57" s="77"/>
      <c r="Z57" s="77" t="str" cm="1">
        <f t="array" ref="Z57">_xlfn.IFS(Y57="Monthly",VLOOKUP($O57,PM执行时间!$A:$E,2,0),Y57="Quarterly",VLOOKUP($O57,PM执行时间!$A:$E,3,0),Y57="Semi-an",VLOOKUP($O57,PM执行时间!$A:$E,4,0),Y57="Annual",VLOOKUP($O57,PM执行时间!$A:$E,5,0),Y57="","")</f>
        <v/>
      </c>
      <c r="AA57" s="77"/>
      <c r="AB57" s="77" t="str" cm="1">
        <f t="array" ref="AB57">_xlfn.IFS(AA57="Monthly",VLOOKUP($O57,PM执行时间!$A:$E,2,0),AA57="Quarterly",VLOOKUP($O57,PM执行时间!$A:$E,3,0),AA57="Semi-an",VLOOKUP($O57,PM执行时间!$A:$E,4,0),AA57="Annual",VLOOKUP($O57,PM执行时间!$A:$E,5,0),AA57="","")</f>
        <v/>
      </c>
      <c r="AC57" s="101" t="s">
        <v>24</v>
      </c>
      <c r="AD57" s="77" cm="1">
        <f t="array" ref="AD57">_xlfn.IFS(AC57="Monthly",VLOOKUP($O57,PM执行时间!$A:$E,2,0),AC57="Quarterly",VLOOKUP($O57,PM执行时间!$A:$E,3,0),AC57="Semi-an",VLOOKUP($O57,PM执行时间!$A:$E,4,0),AC57="Annual",VLOOKUP($O57,PM执行时间!$A:$E,5,0),AC57="","")</f>
        <v>0.15</v>
      </c>
      <c r="AE57" s="77"/>
      <c r="AF57" s="77" t="str" cm="1">
        <f t="array" ref="AF57">_xlfn.IFS(AE57="Monthly",VLOOKUP($O57,PM执行时间!$A:$E,2,0),AE57="Quarterly",VLOOKUP($O57,PM执行时间!$A:$E,3,0),AE57="Semi-an",VLOOKUP($O57,PM执行时间!$A:$E,4,0),AE57="Annual",VLOOKUP($O57,PM执行时间!$A:$E,5,0),AE57="","")</f>
        <v/>
      </c>
      <c r="AG57" s="77"/>
      <c r="AH57" s="77" t="str" cm="1">
        <f t="array" ref="AH57">_xlfn.IFS(AG57="Monthly",VLOOKUP($O57,PM执行时间!$A:$E,2,0),AG57="Quarterly",VLOOKUP($O57,PM执行时间!$A:$E,3,0),AG57="Semi-an",VLOOKUP($O57,PM执行时间!$A:$E,4,0),AG57="Annual",VLOOKUP($O57,PM执行时间!$A:$E,5,0),AG57="","")</f>
        <v/>
      </c>
      <c r="AI57" s="94" t="s">
        <v>223</v>
      </c>
      <c r="AJ57" s="77" cm="1">
        <f t="array" ref="AJ57">_xlfn.IFS(AI57="Monthly",VLOOKUP($O57,PM执行时间!$A:$E,2,0),AI57="Quarterly",VLOOKUP($O57,PM执行时间!$A:$E,3,0),AI57="Semi-an",VLOOKUP($O57,PM执行时间!$A:$E,4,0),AI57="Annual",VLOOKUP($O57,PM执行时间!$A:$E,5,0),AI57="","")</f>
        <v>1.8199999999999998</v>
      </c>
      <c r="AK57" s="77"/>
      <c r="AL57" s="77" t="str" cm="1">
        <f t="array" ref="AL57">_xlfn.IFS(AK57="Monthly",VLOOKUP($O57,PM执行时间!$A:$E,2,0),AK57="Quarterly",VLOOKUP($O57,PM执行时间!$A:$E,3,0),AK57="Semi-an",VLOOKUP($O57,PM执行时间!$A:$E,4,0),AK57="Annual",VLOOKUP($O57,PM执行时间!$A:$E,5,0),AK57="","")</f>
        <v/>
      </c>
      <c r="AM57" s="77"/>
      <c r="AN57" s="77" t="str" cm="1">
        <f t="array" ref="AN57">_xlfn.IFS(AM57="Monthly",VLOOKUP($O57,PM执行时间!$A:$E,2,0),AM57="Quarterly",VLOOKUP($O57,PM执行时间!$A:$E,3,0),AM57="Semi-an",VLOOKUP($O57,PM执行时间!$A:$E,4,0),AM57="Annual",VLOOKUP($O57,PM执行时间!$A:$E,5,0),AM57="","")</f>
        <v/>
      </c>
      <c r="AO57" s="93">
        <v>44835</v>
      </c>
      <c r="AP57" s="88"/>
    </row>
    <row r="58" spans="1:42" ht="24.75" customHeight="1" x14ac:dyDescent="0.2">
      <c r="A58" s="1">
        <v>150</v>
      </c>
      <c r="B58" s="1">
        <f>SUBTOTAL(3,G$3:G58)+0</f>
        <v>9</v>
      </c>
      <c r="C58" s="1"/>
      <c r="D58" s="5">
        <v>661</v>
      </c>
      <c r="E58" s="77" t="s">
        <v>199</v>
      </c>
      <c r="F58" s="77" t="s">
        <v>772</v>
      </c>
      <c r="G58" s="77" t="s">
        <v>203</v>
      </c>
      <c r="H58" s="95" t="s">
        <v>773</v>
      </c>
      <c r="I58" s="138">
        <v>41426</v>
      </c>
      <c r="J58" s="79" t="s">
        <v>1075</v>
      </c>
      <c r="K58" s="92" t="s">
        <v>511</v>
      </c>
      <c r="L58" s="77" t="s">
        <v>774</v>
      </c>
      <c r="M58" s="138" t="s">
        <v>512</v>
      </c>
      <c r="N58" s="77" t="s">
        <v>514</v>
      </c>
      <c r="O58" s="77" t="s">
        <v>1055</v>
      </c>
      <c r="P58" s="77" t="s">
        <v>724</v>
      </c>
      <c r="Q58" s="97" t="s">
        <v>164</v>
      </c>
      <c r="R58" s="77" cm="1">
        <f t="array" ref="R58">_xlfn.IFS(Q58="Monthly",VLOOKUP($O58,PM执行时间!$A:$E,2,0),Q58="Quarterly",VLOOKUP($O58,PM执行时间!$A:$E,3,0),Q58="Semi-an",VLOOKUP($O58,PM执行时间!$A:$E,4,0),Q58="Annual",VLOOKUP($O58,PM执行时间!$A:$E,5,0),Q58="","")</f>
        <v>1</v>
      </c>
      <c r="S58" s="97" t="s">
        <v>164</v>
      </c>
      <c r="T58" s="77" cm="1">
        <f t="array" ref="T58">_xlfn.IFS(S58="Monthly",VLOOKUP($O58,PM执行时间!$A:$E,2,0),S58="Quarterly",VLOOKUP($O58,PM执行时间!$A:$E,3,0),S58="Semi-an",VLOOKUP($O58,PM执行时间!$A:$E,4,0),S58="Annual",VLOOKUP($O58,PM执行时间!$A:$E,5,0),S58="","")</f>
        <v>1</v>
      </c>
      <c r="U58" s="97" t="s">
        <v>164</v>
      </c>
      <c r="V58" s="77" cm="1">
        <f t="array" ref="V58">_xlfn.IFS(U58="Monthly",VLOOKUP($O58,PM执行时间!$A:$E,2,0),U58="Quarterly",VLOOKUP($O58,PM执行时间!$A:$E,3,0),U58="Semi-an",VLOOKUP($O58,PM执行时间!$A:$E,4,0),U58="Annual",VLOOKUP($O58,PM执行时间!$A:$E,5,0),U58="","")</f>
        <v>1</v>
      </c>
      <c r="W58" s="97" t="s">
        <v>164</v>
      </c>
      <c r="X58" s="77" cm="1">
        <f t="array" ref="X58">_xlfn.IFS(W58="Monthly",VLOOKUP($O58,PM执行时间!$A:$E,2,0),W58="Quarterly",VLOOKUP($O58,PM执行时间!$A:$E,3,0),W58="Semi-an",VLOOKUP($O58,PM执行时间!$A:$E,4,0),W58="Annual",VLOOKUP($O58,PM执行时间!$A:$E,5,0),W58="","")</f>
        <v>1</v>
      </c>
      <c r="Y58" s="97" t="s">
        <v>164</v>
      </c>
      <c r="Z58" s="77" cm="1">
        <f t="array" ref="Z58">_xlfn.IFS(Y58="Monthly",VLOOKUP($O58,PM执行时间!$A:$E,2,0),Y58="Quarterly",VLOOKUP($O58,PM执行时间!$A:$E,3,0),Y58="Semi-an",VLOOKUP($O58,PM执行时间!$A:$E,4,0),Y58="Annual",VLOOKUP($O58,PM执行时间!$A:$E,5,0),Y58="","")</f>
        <v>1</v>
      </c>
      <c r="AA58" s="97" t="s">
        <v>164</v>
      </c>
      <c r="AB58" s="77" cm="1">
        <f t="array" ref="AB58">_xlfn.IFS(AA58="Monthly",VLOOKUP($O58,PM执行时间!$A:$E,2,0),AA58="Quarterly",VLOOKUP($O58,PM执行时间!$A:$E,3,0),AA58="Semi-an",VLOOKUP($O58,PM执行时间!$A:$E,4,0),AA58="Annual",VLOOKUP($O58,PM执行时间!$A:$E,5,0),AA58="","")</f>
        <v>1</v>
      </c>
      <c r="AC58" s="97" t="s">
        <v>164</v>
      </c>
      <c r="AD58" s="77" cm="1">
        <f t="array" ref="AD58">_xlfn.IFS(AC58="Monthly",VLOOKUP($O58,PM执行时间!$A:$E,2,0),AC58="Quarterly",VLOOKUP($O58,PM执行时间!$A:$E,3,0),AC58="Semi-an",VLOOKUP($O58,PM执行时间!$A:$E,4,0),AC58="Annual",VLOOKUP($O58,PM执行时间!$A:$E,5,0),AC58="","")</f>
        <v>1</v>
      </c>
      <c r="AE58" s="97" t="s">
        <v>164</v>
      </c>
      <c r="AF58" s="77" cm="1">
        <f t="array" ref="AF58">_xlfn.IFS(AE58="Monthly",VLOOKUP($O58,PM执行时间!$A:$E,2,0),AE58="Quarterly",VLOOKUP($O58,PM执行时间!$A:$E,3,0),AE58="Semi-an",VLOOKUP($O58,PM执行时间!$A:$E,4,0),AE58="Annual",VLOOKUP($O58,PM执行时间!$A:$E,5,0),AE58="","")</f>
        <v>1</v>
      </c>
      <c r="AG58" s="97" t="s">
        <v>164</v>
      </c>
      <c r="AH58" s="77" cm="1">
        <f t="array" ref="AH58">_xlfn.IFS(AG58="Monthly",VLOOKUP($O58,PM执行时间!$A:$E,2,0),AG58="Quarterly",VLOOKUP($O58,PM执行时间!$A:$E,3,0),AG58="Semi-an",VLOOKUP($O58,PM执行时间!$A:$E,4,0),AG58="Annual",VLOOKUP($O58,PM执行时间!$A:$E,5,0),AG58="","")</f>
        <v>1</v>
      </c>
      <c r="AI58" s="97" t="s">
        <v>164</v>
      </c>
      <c r="AJ58" s="77" cm="1">
        <f t="array" ref="AJ58">_xlfn.IFS(AI58="Monthly",VLOOKUP($O58,PM执行时间!$A:$E,2,0),AI58="Quarterly",VLOOKUP($O58,PM执行时间!$A:$E,3,0),AI58="Semi-an",VLOOKUP($O58,PM执行时间!$A:$E,4,0),AI58="Annual",VLOOKUP($O58,PM执行时间!$A:$E,5,0),AI58="","")</f>
        <v>1</v>
      </c>
      <c r="AK58" s="97" t="s">
        <v>164</v>
      </c>
      <c r="AL58" s="77" cm="1">
        <f t="array" ref="AL58">_xlfn.IFS(AK58="Monthly",VLOOKUP($O58,PM执行时间!$A:$E,2,0),AK58="Quarterly",VLOOKUP($O58,PM执行时间!$A:$E,3,0),AK58="Semi-an",VLOOKUP($O58,PM执行时间!$A:$E,4,0),AK58="Annual",VLOOKUP($O58,PM执行时间!$A:$E,5,0),AK58="","")</f>
        <v>1</v>
      </c>
      <c r="AM58" s="97" t="s">
        <v>164</v>
      </c>
      <c r="AN58" s="77" cm="1">
        <f t="array" ref="AN58">_xlfn.IFS(AM58="Monthly",VLOOKUP($O58,PM执行时间!$A:$E,2,0),AM58="Quarterly",VLOOKUP($O58,PM执行时间!$A:$E,3,0),AM58="Semi-an",VLOOKUP($O58,PM执行时间!$A:$E,4,0),AM58="Annual",VLOOKUP($O58,PM执行时间!$A:$E,5,0),AM58="","")</f>
        <v>1</v>
      </c>
      <c r="AO58" s="99">
        <v>44805</v>
      </c>
      <c r="AP58" s="5" t="s">
        <v>1302</v>
      </c>
    </row>
    <row r="59" spans="1:42" ht="24.75" hidden="1" customHeight="1" x14ac:dyDescent="0.2">
      <c r="A59" s="1">
        <v>57</v>
      </c>
      <c r="B59" s="1">
        <f>SUBTOTAL(3,G$3:G59)+0</f>
        <v>9</v>
      </c>
      <c r="C59" s="1"/>
      <c r="D59" s="5">
        <v>428</v>
      </c>
      <c r="E59" s="79" t="s">
        <v>644</v>
      </c>
      <c r="F59" s="85" t="s">
        <v>645</v>
      </c>
      <c r="G59" s="85" t="s">
        <v>326</v>
      </c>
      <c r="H59" s="95" t="s">
        <v>646</v>
      </c>
      <c r="I59" s="24">
        <v>40402</v>
      </c>
      <c r="J59" s="79" t="s">
        <v>1075</v>
      </c>
      <c r="K59" s="92" t="s">
        <v>511</v>
      </c>
      <c r="L59" s="100" t="s">
        <v>1131</v>
      </c>
      <c r="M59" s="24">
        <v>40360</v>
      </c>
      <c r="N59" s="100" t="s">
        <v>623</v>
      </c>
      <c r="O59" s="77" t="s">
        <v>293</v>
      </c>
      <c r="P59" s="77" t="s">
        <v>517</v>
      </c>
      <c r="Q59" s="77"/>
      <c r="R59" s="77" t="str" cm="1">
        <f t="array" ref="R59">_xlfn.IFS(Q59="Monthly",VLOOKUP($O59,PM执行时间!$A:$E,2,0),Q59="Quarterly",VLOOKUP($O59,PM执行时间!$A:$E,3,0),Q59="Semi-an",VLOOKUP($O59,PM执行时间!$A:$E,4,0),Q59="Annual",VLOOKUP($O59,PM执行时间!$A:$E,5,0),Q59="","")</f>
        <v/>
      </c>
      <c r="S59" s="77"/>
      <c r="T59" s="77" t="str" cm="1">
        <f t="array" ref="T59">_xlfn.IFS(S59="Monthly",VLOOKUP($O59,PM执行时间!$A:$E,2,0),S59="Quarterly",VLOOKUP($O59,PM执行时间!$A:$E,3,0),S59="Semi-an",VLOOKUP($O59,PM执行时间!$A:$E,4,0),S59="Annual",VLOOKUP($O59,PM执行时间!$A:$E,5,0),S59="","")</f>
        <v/>
      </c>
      <c r="U59" s="77"/>
      <c r="V59" s="77" t="str" cm="1">
        <f t="array" ref="V59">_xlfn.IFS(U59="Monthly",VLOOKUP($O59,PM执行时间!$A:$E,2,0),U59="Quarterly",VLOOKUP($O59,PM执行时间!$A:$E,3,0),U59="Semi-an",VLOOKUP($O59,PM执行时间!$A:$E,4,0),U59="Annual",VLOOKUP($O59,PM执行时间!$A:$E,5,0),U59="","")</f>
        <v/>
      </c>
      <c r="W59" s="77"/>
      <c r="X59" s="77" t="str" cm="1">
        <f t="array" ref="X59">_xlfn.IFS(W59="Monthly",VLOOKUP($O59,PM执行时间!$A:$E,2,0),W59="Quarterly",VLOOKUP($O59,PM执行时间!$A:$E,3,0),W59="Semi-an",VLOOKUP($O59,PM执行时间!$A:$E,4,0),W59="Annual",VLOOKUP($O59,PM执行时间!$A:$E,5,0),W59="","")</f>
        <v/>
      </c>
      <c r="Y59" s="77"/>
      <c r="Z59" s="77" t="str" cm="1">
        <f t="array" ref="Z59">_xlfn.IFS(Y59="Monthly",VLOOKUP($O59,PM执行时间!$A:$E,2,0),Y59="Quarterly",VLOOKUP($O59,PM执行时间!$A:$E,3,0),Y59="Semi-an",VLOOKUP($O59,PM执行时间!$A:$E,4,0),Y59="Annual",VLOOKUP($O59,PM执行时间!$A:$E,5,0),Y59="","")</f>
        <v/>
      </c>
      <c r="AA59" s="94" t="s">
        <v>33</v>
      </c>
      <c r="AB59" s="77" cm="1">
        <f t="array" ref="AB59">_xlfn.IFS(AA59="Monthly",VLOOKUP($O59,PM执行时间!$A:$E,2,0),AA59="Quarterly",VLOOKUP($O59,PM执行时间!$A:$E,3,0),AA59="Semi-an",VLOOKUP($O59,PM执行时间!$A:$E,4,0),AA59="Annual",VLOOKUP($O59,PM执行时间!$A:$E,5,0),AA59="","")</f>
        <v>1</v>
      </c>
      <c r="AC59" s="77"/>
      <c r="AD59" s="77" t="str" cm="1">
        <f t="array" ref="AD59">_xlfn.IFS(AC59="Monthly",VLOOKUP($O59,PM执行时间!$A:$E,2,0),AC59="Quarterly",VLOOKUP($O59,PM执行时间!$A:$E,3,0),AC59="Semi-an",VLOOKUP($O59,PM执行时间!$A:$E,4,0),AC59="Annual",VLOOKUP($O59,PM执行时间!$A:$E,5,0),AC59="","")</f>
        <v/>
      </c>
      <c r="AE59" s="77"/>
      <c r="AF59" s="77" t="str" cm="1">
        <f t="array" ref="AF59">_xlfn.IFS(AE59="Monthly",VLOOKUP($O59,PM执行时间!$A:$E,2,0),AE59="Quarterly",VLOOKUP($O59,PM执行时间!$A:$E,3,0),AE59="Semi-an",VLOOKUP($O59,PM执行时间!$A:$E,4,0),AE59="Annual",VLOOKUP($O59,PM执行时间!$A:$E,5,0),AE59="","")</f>
        <v/>
      </c>
      <c r="AG59" s="77"/>
      <c r="AH59" s="77" t="str" cm="1">
        <f t="array" ref="AH59">_xlfn.IFS(AG59="Monthly",VLOOKUP($O59,PM执行时间!$A:$E,2,0),AG59="Quarterly",VLOOKUP($O59,PM执行时间!$A:$E,3,0),AG59="Semi-an",VLOOKUP($O59,PM执行时间!$A:$E,4,0),AG59="Annual",VLOOKUP($O59,PM执行时间!$A:$E,5,0),AG59="","")</f>
        <v/>
      </c>
      <c r="AI59" s="77"/>
      <c r="AJ59" s="77" t="str" cm="1">
        <f t="array" ref="AJ59">_xlfn.IFS(AI59="Monthly",VLOOKUP($O59,PM执行时间!$A:$E,2,0),AI59="Quarterly",VLOOKUP($O59,PM执行时间!$A:$E,3,0),AI59="Semi-an",VLOOKUP($O59,PM执行时间!$A:$E,4,0),AI59="Annual",VLOOKUP($O59,PM执行时间!$A:$E,5,0),AI59="","")</f>
        <v/>
      </c>
      <c r="AK59" s="77"/>
      <c r="AL59" s="77" t="str" cm="1">
        <f t="array" ref="AL59">_xlfn.IFS(AK59="Monthly",VLOOKUP($O59,PM执行时间!$A:$E,2,0),AK59="Quarterly",VLOOKUP($O59,PM执行时间!$A:$E,3,0),AK59="Semi-an",VLOOKUP($O59,PM执行时间!$A:$E,4,0),AK59="Annual",VLOOKUP($O59,PM执行时间!$A:$E,5,0),AK59="","")</f>
        <v/>
      </c>
      <c r="AM59" s="77"/>
      <c r="AN59" s="77" t="str" cm="1">
        <f t="array" ref="AN59">_xlfn.IFS(AM59="Monthly",VLOOKUP($O59,PM执行时间!$A:$E,2,0),AM59="Quarterly",VLOOKUP($O59,PM执行时间!$A:$E,3,0),AM59="Semi-an",VLOOKUP($O59,PM执行时间!$A:$E,4,0),AM59="Annual",VLOOKUP($O59,PM执行时间!$A:$E,5,0),AM59="","")</f>
        <v/>
      </c>
      <c r="AO59" s="93">
        <v>44713</v>
      </c>
      <c r="AP59" s="88"/>
    </row>
    <row r="60" spans="1:42" ht="24.75" customHeight="1" x14ac:dyDescent="0.2">
      <c r="A60" s="1">
        <v>151</v>
      </c>
      <c r="B60" s="1">
        <f>SUBTOTAL(3,G$3:G60)+0</f>
        <v>10</v>
      </c>
      <c r="C60" s="1"/>
      <c r="D60" s="5">
        <v>662</v>
      </c>
      <c r="E60" s="77" t="s">
        <v>199</v>
      </c>
      <c r="F60" s="77" t="s">
        <v>768</v>
      </c>
      <c r="G60" s="77" t="s">
        <v>203</v>
      </c>
      <c r="H60" s="95" t="s">
        <v>777</v>
      </c>
      <c r="I60" s="160">
        <v>41426</v>
      </c>
      <c r="J60" s="79" t="s">
        <v>1075</v>
      </c>
      <c r="K60" s="92" t="s">
        <v>511</v>
      </c>
      <c r="L60" s="79" t="s">
        <v>620</v>
      </c>
      <c r="M60" s="160">
        <v>41395</v>
      </c>
      <c r="N60" s="79" t="s">
        <v>526</v>
      </c>
      <c r="O60" s="77" t="s">
        <v>1055</v>
      </c>
      <c r="P60" s="77" t="s">
        <v>724</v>
      </c>
      <c r="Q60" s="97" t="s">
        <v>164</v>
      </c>
      <c r="R60" s="77" cm="1">
        <f t="array" ref="R60">_xlfn.IFS(Q60="Monthly",VLOOKUP($O60,PM执行时间!$A:$E,2,0),Q60="Quarterly",VLOOKUP($O60,PM执行时间!$A:$E,3,0),Q60="Semi-an",VLOOKUP($O60,PM执行时间!$A:$E,4,0),Q60="Annual",VLOOKUP($O60,PM执行时间!$A:$E,5,0),Q60="","")</f>
        <v>1</v>
      </c>
      <c r="S60" s="97" t="s">
        <v>164</v>
      </c>
      <c r="T60" s="77" cm="1">
        <f t="array" ref="T60">_xlfn.IFS(S60="Monthly",VLOOKUP($O60,PM执行时间!$A:$E,2,0),S60="Quarterly",VLOOKUP($O60,PM执行时间!$A:$E,3,0),S60="Semi-an",VLOOKUP($O60,PM执行时间!$A:$E,4,0),S60="Annual",VLOOKUP($O60,PM执行时间!$A:$E,5,0),S60="","")</f>
        <v>1</v>
      </c>
      <c r="U60" s="97" t="s">
        <v>164</v>
      </c>
      <c r="V60" s="77" cm="1">
        <f t="array" ref="V60">_xlfn.IFS(U60="Monthly",VLOOKUP($O60,PM执行时间!$A:$E,2,0),U60="Quarterly",VLOOKUP($O60,PM执行时间!$A:$E,3,0),U60="Semi-an",VLOOKUP($O60,PM执行时间!$A:$E,4,0),U60="Annual",VLOOKUP($O60,PM执行时间!$A:$E,5,0),U60="","")</f>
        <v>1</v>
      </c>
      <c r="W60" s="97" t="s">
        <v>164</v>
      </c>
      <c r="X60" s="77" cm="1">
        <f t="array" ref="X60">_xlfn.IFS(W60="Monthly",VLOOKUP($O60,PM执行时间!$A:$E,2,0),W60="Quarterly",VLOOKUP($O60,PM执行时间!$A:$E,3,0),W60="Semi-an",VLOOKUP($O60,PM执行时间!$A:$E,4,0),W60="Annual",VLOOKUP($O60,PM执行时间!$A:$E,5,0),W60="","")</f>
        <v>1</v>
      </c>
      <c r="Y60" s="97" t="s">
        <v>164</v>
      </c>
      <c r="Z60" s="77" cm="1">
        <f t="array" ref="Z60">_xlfn.IFS(Y60="Monthly",VLOOKUP($O60,PM执行时间!$A:$E,2,0),Y60="Quarterly",VLOOKUP($O60,PM执行时间!$A:$E,3,0),Y60="Semi-an",VLOOKUP($O60,PM执行时间!$A:$E,4,0),Y60="Annual",VLOOKUP($O60,PM执行时间!$A:$E,5,0),Y60="","")</f>
        <v>1</v>
      </c>
      <c r="AA60" s="97" t="s">
        <v>164</v>
      </c>
      <c r="AB60" s="77" cm="1">
        <f t="array" ref="AB60">_xlfn.IFS(AA60="Monthly",VLOOKUP($O60,PM执行时间!$A:$E,2,0),AA60="Quarterly",VLOOKUP($O60,PM执行时间!$A:$E,3,0),AA60="Semi-an",VLOOKUP($O60,PM执行时间!$A:$E,4,0),AA60="Annual",VLOOKUP($O60,PM执行时间!$A:$E,5,0),AA60="","")</f>
        <v>1</v>
      </c>
      <c r="AC60" s="97" t="s">
        <v>164</v>
      </c>
      <c r="AD60" s="77" cm="1">
        <f t="array" ref="AD60">_xlfn.IFS(AC60="Monthly",VLOOKUP($O60,PM执行时间!$A:$E,2,0),AC60="Quarterly",VLOOKUP($O60,PM执行时间!$A:$E,3,0),AC60="Semi-an",VLOOKUP($O60,PM执行时间!$A:$E,4,0),AC60="Annual",VLOOKUP($O60,PM执行时间!$A:$E,5,0),AC60="","")</f>
        <v>1</v>
      </c>
      <c r="AE60" s="97" t="s">
        <v>164</v>
      </c>
      <c r="AF60" s="77" cm="1">
        <f t="array" ref="AF60">_xlfn.IFS(AE60="Monthly",VLOOKUP($O60,PM执行时间!$A:$E,2,0),AE60="Quarterly",VLOOKUP($O60,PM执行时间!$A:$E,3,0),AE60="Semi-an",VLOOKUP($O60,PM执行时间!$A:$E,4,0),AE60="Annual",VLOOKUP($O60,PM执行时间!$A:$E,5,0),AE60="","")</f>
        <v>1</v>
      </c>
      <c r="AG60" s="97" t="s">
        <v>164</v>
      </c>
      <c r="AH60" s="77" cm="1">
        <f t="array" ref="AH60">_xlfn.IFS(AG60="Monthly",VLOOKUP($O60,PM执行时间!$A:$E,2,0),AG60="Quarterly",VLOOKUP($O60,PM执行时间!$A:$E,3,0),AG60="Semi-an",VLOOKUP($O60,PM执行时间!$A:$E,4,0),AG60="Annual",VLOOKUP($O60,PM执行时间!$A:$E,5,0),AG60="","")</f>
        <v>1</v>
      </c>
      <c r="AI60" s="97" t="s">
        <v>164</v>
      </c>
      <c r="AJ60" s="77" cm="1">
        <f t="array" ref="AJ60">_xlfn.IFS(AI60="Monthly",VLOOKUP($O60,PM执行时间!$A:$E,2,0),AI60="Quarterly",VLOOKUP($O60,PM执行时间!$A:$E,3,0),AI60="Semi-an",VLOOKUP($O60,PM执行时间!$A:$E,4,0),AI60="Annual",VLOOKUP($O60,PM执行时间!$A:$E,5,0),AI60="","")</f>
        <v>1</v>
      </c>
      <c r="AK60" s="97" t="s">
        <v>164</v>
      </c>
      <c r="AL60" s="77" cm="1">
        <f t="array" ref="AL60">_xlfn.IFS(AK60="Monthly",VLOOKUP($O60,PM执行时间!$A:$E,2,0),AK60="Quarterly",VLOOKUP($O60,PM执行时间!$A:$E,3,0),AK60="Semi-an",VLOOKUP($O60,PM执行时间!$A:$E,4,0),AK60="Annual",VLOOKUP($O60,PM执行时间!$A:$E,5,0),AK60="","")</f>
        <v>1</v>
      </c>
      <c r="AM60" s="97" t="s">
        <v>164</v>
      </c>
      <c r="AN60" s="77" cm="1">
        <f t="array" ref="AN60">_xlfn.IFS(AM60="Monthly",VLOOKUP($O60,PM执行时间!$A:$E,2,0),AM60="Quarterly",VLOOKUP($O60,PM执行时间!$A:$E,3,0),AM60="Semi-an",VLOOKUP($O60,PM执行时间!$A:$E,4,0),AM60="Annual",VLOOKUP($O60,PM执行时间!$A:$E,5,0),AM60="","")</f>
        <v>1</v>
      </c>
      <c r="AO60" s="99">
        <v>44805</v>
      </c>
      <c r="AP60" s="5" t="s">
        <v>1302</v>
      </c>
    </row>
    <row r="61" spans="1:42" ht="24.75" hidden="1" customHeight="1" x14ac:dyDescent="0.2">
      <c r="A61" s="1">
        <v>60</v>
      </c>
      <c r="B61" s="1">
        <f>SUBTOTAL(3,G$3:G61)+0</f>
        <v>10</v>
      </c>
      <c r="C61" s="1"/>
      <c r="D61" s="2">
        <v>431</v>
      </c>
      <c r="E61" s="79" t="s">
        <v>17</v>
      </c>
      <c r="F61" s="85" t="s">
        <v>232</v>
      </c>
      <c r="G61" s="85" t="s">
        <v>233</v>
      </c>
      <c r="H61" s="150" t="s">
        <v>667</v>
      </c>
      <c r="I61" s="24">
        <v>40483</v>
      </c>
      <c r="J61" s="157" t="s">
        <v>1058</v>
      </c>
      <c r="K61" s="92" t="s">
        <v>511</v>
      </c>
      <c r="L61" s="163" t="s">
        <v>561</v>
      </c>
      <c r="M61" s="24" t="s">
        <v>512</v>
      </c>
      <c r="N61" s="165" t="s">
        <v>623</v>
      </c>
      <c r="O61" s="77" t="s">
        <v>235</v>
      </c>
      <c r="P61" s="77" t="s">
        <v>1107</v>
      </c>
      <c r="Q61" s="101" t="s">
        <v>24</v>
      </c>
      <c r="R61" s="77" cm="1">
        <f t="array" ref="R61">_xlfn.IFS(Q61="Monthly",VLOOKUP($O61,PM执行时间!$A:$E,2,0),Q61="Quarterly",VLOOKUP($O61,PM执行时间!$A:$E,3,0),Q61="Semi-an",VLOOKUP($O61,PM执行时间!$A:$E,4,0),Q61="Annual",VLOOKUP($O61,PM执行时间!$A:$E,5,0),Q61="","")</f>
        <v>0.15</v>
      </c>
      <c r="S61" s="77"/>
      <c r="T61" s="77" t="str" cm="1">
        <f t="array" ref="T61">_xlfn.IFS(S61="Monthly",VLOOKUP($O61,PM执行时间!$A:$E,2,0),S61="Quarterly",VLOOKUP($O61,PM执行时间!$A:$E,3,0),S61="Semi-an",VLOOKUP($O61,PM执行时间!$A:$E,4,0),S61="Annual",VLOOKUP($O61,PM执行时间!$A:$E,5,0),S61="","")</f>
        <v/>
      </c>
      <c r="U61" s="77"/>
      <c r="V61" s="77" t="str" cm="1">
        <f t="array" ref="V61">_xlfn.IFS(U61="Monthly",VLOOKUP($O61,PM执行时间!$A:$E,2,0),U61="Quarterly",VLOOKUP($O61,PM执行时间!$A:$E,3,0),U61="Semi-an",VLOOKUP($O61,PM执行时间!$A:$E,4,0),U61="Annual",VLOOKUP($O61,PM执行时间!$A:$E,5,0),U61="","")</f>
        <v/>
      </c>
      <c r="W61" s="101" t="s">
        <v>24</v>
      </c>
      <c r="X61" s="77" cm="1">
        <f t="array" ref="X61">_xlfn.IFS(W61="Monthly",VLOOKUP($O61,PM执行时间!$A:$E,2,0),W61="Quarterly",VLOOKUP($O61,PM执行时间!$A:$E,3,0),W61="Semi-an",VLOOKUP($O61,PM执行时间!$A:$E,4,0),W61="Annual",VLOOKUP($O61,PM执行时间!$A:$E,5,0),W61="","")</f>
        <v>0.15</v>
      </c>
      <c r="Y61" s="77"/>
      <c r="Z61" s="77" t="str" cm="1">
        <f t="array" ref="Z61">_xlfn.IFS(Y61="Monthly",VLOOKUP($O61,PM执行时间!$A:$E,2,0),Y61="Quarterly",VLOOKUP($O61,PM执行时间!$A:$E,3,0),Y61="Semi-an",VLOOKUP($O61,PM执行时间!$A:$E,4,0),Y61="Annual",VLOOKUP($O61,PM执行时间!$A:$E,5,0),Y61="","")</f>
        <v/>
      </c>
      <c r="AA61" s="77"/>
      <c r="AB61" s="77" t="str" cm="1">
        <f t="array" ref="AB61">_xlfn.IFS(AA61="Monthly",VLOOKUP($O61,PM执行时间!$A:$E,2,0),AA61="Quarterly",VLOOKUP($O61,PM执行时间!$A:$E,3,0),AA61="Semi-an",VLOOKUP($O61,PM执行时间!$A:$E,4,0),AA61="Annual",VLOOKUP($O61,PM执行时间!$A:$E,5,0),AA61="","")</f>
        <v/>
      </c>
      <c r="AC61" s="101" t="s">
        <v>24</v>
      </c>
      <c r="AD61" s="77" cm="1">
        <f t="array" ref="AD61">_xlfn.IFS(AC61="Monthly",VLOOKUP($O61,PM执行时间!$A:$E,2,0),AC61="Quarterly",VLOOKUP($O61,PM执行时间!$A:$E,3,0),AC61="Semi-an",VLOOKUP($O61,PM执行时间!$A:$E,4,0),AC61="Annual",VLOOKUP($O61,PM执行时间!$A:$E,5,0),AC61="","")</f>
        <v>0.15</v>
      </c>
      <c r="AE61" s="77"/>
      <c r="AF61" s="77" t="str" cm="1">
        <f t="array" ref="AF61">_xlfn.IFS(AE61="Monthly",VLOOKUP($O61,PM执行时间!$A:$E,2,0),AE61="Quarterly",VLOOKUP($O61,PM执行时间!$A:$E,3,0),AE61="Semi-an",VLOOKUP($O61,PM执行时间!$A:$E,4,0),AE61="Annual",VLOOKUP($O61,PM执行时间!$A:$E,5,0),AE61="","")</f>
        <v/>
      </c>
      <c r="AG61" s="77"/>
      <c r="AH61" s="77" t="str" cm="1">
        <f t="array" ref="AH61">_xlfn.IFS(AG61="Monthly",VLOOKUP($O61,PM执行时间!$A:$E,2,0),AG61="Quarterly",VLOOKUP($O61,PM执行时间!$A:$E,3,0),AG61="Semi-an",VLOOKUP($O61,PM执行时间!$A:$E,4,0),AG61="Annual",VLOOKUP($O61,PM执行时间!$A:$E,5,0),AG61="","")</f>
        <v/>
      </c>
      <c r="AI61" s="94" t="s">
        <v>223</v>
      </c>
      <c r="AJ61" s="77" cm="1">
        <f t="array" ref="AJ61">_xlfn.IFS(AI61="Monthly",VLOOKUP($O61,PM执行时间!$A:$E,2,0),AI61="Quarterly",VLOOKUP($O61,PM执行时间!$A:$E,3,0),AI61="Semi-an",VLOOKUP($O61,PM执行时间!$A:$E,4,0),AI61="Annual",VLOOKUP($O61,PM执行时间!$A:$E,5,0),AI61="","")</f>
        <v>1.8199999999999998</v>
      </c>
      <c r="AK61" s="77"/>
      <c r="AL61" s="77" t="str" cm="1">
        <f t="array" ref="AL61">_xlfn.IFS(AK61="Monthly",VLOOKUP($O61,PM执行时间!$A:$E,2,0),AK61="Quarterly",VLOOKUP($O61,PM执行时间!$A:$E,3,0),AK61="Semi-an",VLOOKUP($O61,PM执行时间!$A:$E,4,0),AK61="Annual",VLOOKUP($O61,PM执行时间!$A:$E,5,0),AK61="","")</f>
        <v/>
      </c>
      <c r="AM61" s="77"/>
      <c r="AN61" s="77" t="str" cm="1">
        <f t="array" ref="AN61">_xlfn.IFS(AM61="Monthly",VLOOKUP($O61,PM执行时间!$A:$E,2,0),AM61="Quarterly",VLOOKUP($O61,PM执行时间!$A:$E,3,0),AM61="Semi-an",VLOOKUP($O61,PM执行时间!$A:$E,4,0),AM61="Annual",VLOOKUP($O61,PM执行时间!$A:$E,5,0),AM61="","")</f>
        <v/>
      </c>
      <c r="AO61" s="93">
        <v>44835</v>
      </c>
      <c r="AP61" s="88"/>
    </row>
    <row r="62" spans="1:42" ht="24.75" hidden="1" customHeight="1" x14ac:dyDescent="0.2">
      <c r="A62" s="1">
        <v>61</v>
      </c>
      <c r="B62" s="1">
        <f>SUBTOTAL(3,G$3:G62)+0</f>
        <v>10</v>
      </c>
      <c r="C62" s="1"/>
      <c r="D62" s="2">
        <v>432</v>
      </c>
      <c r="E62" s="79" t="s">
        <v>17</v>
      </c>
      <c r="F62" s="85" t="s">
        <v>232</v>
      </c>
      <c r="G62" s="85" t="s">
        <v>233</v>
      </c>
      <c r="H62" s="150" t="s">
        <v>668</v>
      </c>
      <c r="I62" s="24">
        <v>40483</v>
      </c>
      <c r="J62" s="157" t="s">
        <v>1058</v>
      </c>
      <c r="K62" s="92" t="s">
        <v>511</v>
      </c>
      <c r="L62" s="149" t="s">
        <v>561</v>
      </c>
      <c r="M62" s="24" t="s">
        <v>512</v>
      </c>
      <c r="N62" s="157" t="s">
        <v>623</v>
      </c>
      <c r="O62" s="77" t="s">
        <v>235</v>
      </c>
      <c r="P62" s="77" t="s">
        <v>1107</v>
      </c>
      <c r="Q62" s="101" t="s">
        <v>24</v>
      </c>
      <c r="R62" s="77" cm="1">
        <f t="array" ref="R62">_xlfn.IFS(Q62="Monthly",VLOOKUP($O62,PM执行时间!$A:$E,2,0),Q62="Quarterly",VLOOKUP($O62,PM执行时间!$A:$E,3,0),Q62="Semi-an",VLOOKUP($O62,PM执行时间!$A:$E,4,0),Q62="Annual",VLOOKUP($O62,PM执行时间!$A:$E,5,0),Q62="","")</f>
        <v>0.15</v>
      </c>
      <c r="S62" s="77"/>
      <c r="T62" s="77" t="str" cm="1">
        <f t="array" ref="T62">_xlfn.IFS(S62="Monthly",VLOOKUP($O62,PM执行时间!$A:$E,2,0),S62="Quarterly",VLOOKUP($O62,PM执行时间!$A:$E,3,0),S62="Semi-an",VLOOKUP($O62,PM执行时间!$A:$E,4,0),S62="Annual",VLOOKUP($O62,PM执行时间!$A:$E,5,0),S62="","")</f>
        <v/>
      </c>
      <c r="U62" s="77"/>
      <c r="V62" s="77" t="str" cm="1">
        <f t="array" ref="V62">_xlfn.IFS(U62="Monthly",VLOOKUP($O62,PM执行时间!$A:$E,2,0),U62="Quarterly",VLOOKUP($O62,PM执行时间!$A:$E,3,0),U62="Semi-an",VLOOKUP($O62,PM执行时间!$A:$E,4,0),U62="Annual",VLOOKUP($O62,PM执行时间!$A:$E,5,0),U62="","")</f>
        <v/>
      </c>
      <c r="W62" s="101" t="s">
        <v>24</v>
      </c>
      <c r="X62" s="77" cm="1">
        <f t="array" ref="X62">_xlfn.IFS(W62="Monthly",VLOOKUP($O62,PM执行时间!$A:$E,2,0),W62="Quarterly",VLOOKUP($O62,PM执行时间!$A:$E,3,0),W62="Semi-an",VLOOKUP($O62,PM执行时间!$A:$E,4,0),W62="Annual",VLOOKUP($O62,PM执行时间!$A:$E,5,0),W62="","")</f>
        <v>0.15</v>
      </c>
      <c r="Y62" s="77"/>
      <c r="Z62" s="77" t="str" cm="1">
        <f t="array" ref="Z62">_xlfn.IFS(Y62="Monthly",VLOOKUP($O62,PM执行时间!$A:$E,2,0),Y62="Quarterly",VLOOKUP($O62,PM执行时间!$A:$E,3,0),Y62="Semi-an",VLOOKUP($O62,PM执行时间!$A:$E,4,0),Y62="Annual",VLOOKUP($O62,PM执行时间!$A:$E,5,0),Y62="","")</f>
        <v/>
      </c>
      <c r="AA62" s="77"/>
      <c r="AB62" s="77" t="str" cm="1">
        <f t="array" ref="AB62">_xlfn.IFS(AA62="Monthly",VLOOKUP($O62,PM执行时间!$A:$E,2,0),AA62="Quarterly",VLOOKUP($O62,PM执行时间!$A:$E,3,0),AA62="Semi-an",VLOOKUP($O62,PM执行时间!$A:$E,4,0),AA62="Annual",VLOOKUP($O62,PM执行时间!$A:$E,5,0),AA62="","")</f>
        <v/>
      </c>
      <c r="AC62" s="101" t="s">
        <v>24</v>
      </c>
      <c r="AD62" s="77" cm="1">
        <f t="array" ref="AD62">_xlfn.IFS(AC62="Monthly",VLOOKUP($O62,PM执行时间!$A:$E,2,0),AC62="Quarterly",VLOOKUP($O62,PM执行时间!$A:$E,3,0),AC62="Semi-an",VLOOKUP($O62,PM执行时间!$A:$E,4,0),AC62="Annual",VLOOKUP($O62,PM执行时间!$A:$E,5,0),AC62="","")</f>
        <v>0.15</v>
      </c>
      <c r="AE62" s="77"/>
      <c r="AF62" s="77" t="str" cm="1">
        <f t="array" ref="AF62">_xlfn.IFS(AE62="Monthly",VLOOKUP($O62,PM执行时间!$A:$E,2,0),AE62="Quarterly",VLOOKUP($O62,PM执行时间!$A:$E,3,0),AE62="Semi-an",VLOOKUP($O62,PM执行时间!$A:$E,4,0),AE62="Annual",VLOOKUP($O62,PM执行时间!$A:$E,5,0),AE62="","")</f>
        <v/>
      </c>
      <c r="AG62" s="77"/>
      <c r="AH62" s="77" t="str" cm="1">
        <f t="array" ref="AH62">_xlfn.IFS(AG62="Monthly",VLOOKUP($O62,PM执行时间!$A:$E,2,0),AG62="Quarterly",VLOOKUP($O62,PM执行时间!$A:$E,3,0),AG62="Semi-an",VLOOKUP($O62,PM执行时间!$A:$E,4,0),AG62="Annual",VLOOKUP($O62,PM执行时间!$A:$E,5,0),AG62="","")</f>
        <v/>
      </c>
      <c r="AI62" s="94" t="s">
        <v>223</v>
      </c>
      <c r="AJ62" s="77" cm="1">
        <f t="array" ref="AJ62">_xlfn.IFS(AI62="Monthly",VLOOKUP($O62,PM执行时间!$A:$E,2,0),AI62="Quarterly",VLOOKUP($O62,PM执行时间!$A:$E,3,0),AI62="Semi-an",VLOOKUP($O62,PM执行时间!$A:$E,4,0),AI62="Annual",VLOOKUP($O62,PM执行时间!$A:$E,5,0),AI62="","")</f>
        <v>1.8199999999999998</v>
      </c>
      <c r="AK62" s="77"/>
      <c r="AL62" s="77" t="str" cm="1">
        <f t="array" ref="AL62">_xlfn.IFS(AK62="Monthly",VLOOKUP($O62,PM执行时间!$A:$E,2,0),AK62="Quarterly",VLOOKUP($O62,PM执行时间!$A:$E,3,0),AK62="Semi-an",VLOOKUP($O62,PM执行时间!$A:$E,4,0),AK62="Annual",VLOOKUP($O62,PM执行时间!$A:$E,5,0),AK62="","")</f>
        <v/>
      </c>
      <c r="AM62" s="77"/>
      <c r="AN62" s="77" t="str" cm="1">
        <f t="array" ref="AN62">_xlfn.IFS(AM62="Monthly",VLOOKUP($O62,PM执行时间!$A:$E,2,0),AM62="Quarterly",VLOOKUP($O62,PM执行时间!$A:$E,3,0),AM62="Semi-an",VLOOKUP($O62,PM执行时间!$A:$E,4,0),AM62="Annual",VLOOKUP($O62,PM执行时间!$A:$E,5,0),AM62="","")</f>
        <v/>
      </c>
      <c r="AO62" s="93">
        <v>44835</v>
      </c>
      <c r="AP62" s="88"/>
    </row>
    <row r="63" spans="1:42" ht="24.75" customHeight="1" x14ac:dyDescent="0.2">
      <c r="A63" s="1">
        <v>248</v>
      </c>
      <c r="B63" s="1">
        <f>SUBTOTAL(3,G$3:G63)+0</f>
        <v>11</v>
      </c>
      <c r="C63" s="1"/>
      <c r="D63" s="2">
        <v>949</v>
      </c>
      <c r="E63" s="35" t="s">
        <v>208</v>
      </c>
      <c r="F63" s="35" t="s">
        <v>797</v>
      </c>
      <c r="G63" s="35" t="s">
        <v>210</v>
      </c>
      <c r="H63" s="85">
        <v>18081001</v>
      </c>
      <c r="I63" s="138">
        <v>43101</v>
      </c>
      <c r="J63" s="79" t="s">
        <v>1075</v>
      </c>
      <c r="K63" s="92" t="s">
        <v>511</v>
      </c>
      <c r="L63" s="79" t="s">
        <v>582</v>
      </c>
      <c r="M63" s="138">
        <v>43101</v>
      </c>
      <c r="N63" s="79" t="s">
        <v>529</v>
      </c>
      <c r="O63" s="77" t="s">
        <v>1055</v>
      </c>
      <c r="P63" s="77" t="s">
        <v>724</v>
      </c>
      <c r="Q63" s="97" t="s">
        <v>164</v>
      </c>
      <c r="R63" s="77" cm="1">
        <f t="array" ref="R63">_xlfn.IFS(Q63="Monthly",VLOOKUP($O63,PM执行时间!$A:$E,2,0),Q63="Quarterly",VLOOKUP($O63,PM执行时间!$A:$E,3,0),Q63="Semi-an",VLOOKUP($O63,PM执行时间!$A:$E,4,0),Q63="Annual",VLOOKUP($O63,PM执行时间!$A:$E,5,0),Q63="","")</f>
        <v>1</v>
      </c>
      <c r="S63" s="97" t="s">
        <v>164</v>
      </c>
      <c r="T63" s="77" cm="1">
        <f t="array" ref="T63">_xlfn.IFS(S63="Monthly",VLOOKUP($O63,PM执行时间!$A:$E,2,0),S63="Quarterly",VLOOKUP($O63,PM执行时间!$A:$E,3,0),S63="Semi-an",VLOOKUP($O63,PM执行时间!$A:$E,4,0),S63="Annual",VLOOKUP($O63,PM执行时间!$A:$E,5,0),S63="","")</f>
        <v>1</v>
      </c>
      <c r="U63" s="97" t="s">
        <v>164</v>
      </c>
      <c r="V63" s="77" cm="1">
        <f t="array" ref="V63">_xlfn.IFS(U63="Monthly",VLOOKUP($O63,PM执行时间!$A:$E,2,0),U63="Quarterly",VLOOKUP($O63,PM执行时间!$A:$E,3,0),U63="Semi-an",VLOOKUP($O63,PM执行时间!$A:$E,4,0),U63="Annual",VLOOKUP($O63,PM执行时间!$A:$E,5,0),U63="","")</f>
        <v>1</v>
      </c>
      <c r="W63" s="97" t="s">
        <v>164</v>
      </c>
      <c r="X63" s="77" cm="1">
        <f t="array" ref="X63">_xlfn.IFS(W63="Monthly",VLOOKUP($O63,PM执行时间!$A:$E,2,0),W63="Quarterly",VLOOKUP($O63,PM执行时间!$A:$E,3,0),W63="Semi-an",VLOOKUP($O63,PM执行时间!$A:$E,4,0),W63="Annual",VLOOKUP($O63,PM执行时间!$A:$E,5,0),W63="","")</f>
        <v>1</v>
      </c>
      <c r="Y63" s="97" t="s">
        <v>164</v>
      </c>
      <c r="Z63" s="77" cm="1">
        <f t="array" ref="Z63">_xlfn.IFS(Y63="Monthly",VLOOKUP($O63,PM执行时间!$A:$E,2,0),Y63="Quarterly",VLOOKUP($O63,PM执行时间!$A:$E,3,0),Y63="Semi-an",VLOOKUP($O63,PM执行时间!$A:$E,4,0),Y63="Annual",VLOOKUP($O63,PM执行时间!$A:$E,5,0),Y63="","")</f>
        <v>1</v>
      </c>
      <c r="AA63" s="97" t="s">
        <v>164</v>
      </c>
      <c r="AB63" s="77" cm="1">
        <f t="array" ref="AB63">_xlfn.IFS(AA63="Monthly",VLOOKUP($O63,PM执行时间!$A:$E,2,0),AA63="Quarterly",VLOOKUP($O63,PM执行时间!$A:$E,3,0),AA63="Semi-an",VLOOKUP($O63,PM执行时间!$A:$E,4,0),AA63="Annual",VLOOKUP($O63,PM执行时间!$A:$E,5,0),AA63="","")</f>
        <v>1</v>
      </c>
      <c r="AC63" s="97" t="s">
        <v>164</v>
      </c>
      <c r="AD63" s="77" cm="1">
        <f t="array" ref="AD63">_xlfn.IFS(AC63="Monthly",VLOOKUP($O63,PM执行时间!$A:$E,2,0),AC63="Quarterly",VLOOKUP($O63,PM执行时间!$A:$E,3,0),AC63="Semi-an",VLOOKUP($O63,PM执行时间!$A:$E,4,0),AC63="Annual",VLOOKUP($O63,PM执行时间!$A:$E,5,0),AC63="","")</f>
        <v>1</v>
      </c>
      <c r="AE63" s="97" t="s">
        <v>164</v>
      </c>
      <c r="AF63" s="77" cm="1">
        <f t="array" ref="AF63">_xlfn.IFS(AE63="Monthly",VLOOKUP($O63,PM执行时间!$A:$E,2,0),AE63="Quarterly",VLOOKUP($O63,PM执行时间!$A:$E,3,0),AE63="Semi-an",VLOOKUP($O63,PM执行时间!$A:$E,4,0),AE63="Annual",VLOOKUP($O63,PM执行时间!$A:$E,5,0),AE63="","")</f>
        <v>1</v>
      </c>
      <c r="AG63" s="97" t="s">
        <v>164</v>
      </c>
      <c r="AH63" s="77" cm="1">
        <f t="array" ref="AH63">_xlfn.IFS(AG63="Monthly",VLOOKUP($O63,PM执行时间!$A:$E,2,0),AG63="Quarterly",VLOOKUP($O63,PM执行时间!$A:$E,3,0),AG63="Semi-an",VLOOKUP($O63,PM执行时间!$A:$E,4,0),AG63="Annual",VLOOKUP($O63,PM执行时间!$A:$E,5,0),AG63="","")</f>
        <v>1</v>
      </c>
      <c r="AI63" s="97" t="s">
        <v>164</v>
      </c>
      <c r="AJ63" s="77" cm="1">
        <f t="array" ref="AJ63">_xlfn.IFS(AI63="Monthly",VLOOKUP($O63,PM执行时间!$A:$E,2,0),AI63="Quarterly",VLOOKUP($O63,PM执行时间!$A:$E,3,0),AI63="Semi-an",VLOOKUP($O63,PM执行时间!$A:$E,4,0),AI63="Annual",VLOOKUP($O63,PM执行时间!$A:$E,5,0),AI63="","")</f>
        <v>1</v>
      </c>
      <c r="AK63" s="97" t="s">
        <v>164</v>
      </c>
      <c r="AL63" s="77" cm="1">
        <f t="array" ref="AL63">_xlfn.IFS(AK63="Monthly",VLOOKUP($O63,PM执行时间!$A:$E,2,0),AK63="Quarterly",VLOOKUP($O63,PM执行时间!$A:$E,3,0),AK63="Semi-an",VLOOKUP($O63,PM执行时间!$A:$E,4,0),AK63="Annual",VLOOKUP($O63,PM执行时间!$A:$E,5,0),AK63="","")</f>
        <v>1</v>
      </c>
      <c r="AM63" s="97" t="s">
        <v>164</v>
      </c>
      <c r="AN63" s="77" cm="1">
        <f t="array" ref="AN63">_xlfn.IFS(AM63="Monthly",VLOOKUP($O63,PM执行时间!$A:$E,2,0),AM63="Quarterly",VLOOKUP($O63,PM执行时间!$A:$E,3,0),AM63="Semi-an",VLOOKUP($O63,PM执行时间!$A:$E,4,0),AM63="Annual",VLOOKUP($O63,PM执行时间!$A:$E,5,0),AM63="","")</f>
        <v>1</v>
      </c>
      <c r="AO63" s="99">
        <v>44805</v>
      </c>
      <c r="AP63" s="5" t="s">
        <v>1302</v>
      </c>
    </row>
    <row r="64" spans="1:42" ht="24.75" hidden="1" customHeight="1" x14ac:dyDescent="0.2">
      <c r="A64" s="1">
        <v>63</v>
      </c>
      <c r="B64" s="1">
        <f>SUBTOTAL(3,G$3:G64)+0</f>
        <v>11</v>
      </c>
      <c r="C64" s="1"/>
      <c r="D64" s="5">
        <v>440</v>
      </c>
      <c r="E64" s="79" t="s">
        <v>17</v>
      </c>
      <c r="F64" s="85" t="s">
        <v>656</v>
      </c>
      <c r="G64" s="85" t="s">
        <v>295</v>
      </c>
      <c r="H64" s="35">
        <v>1076496</v>
      </c>
      <c r="I64" s="160">
        <v>40483</v>
      </c>
      <c r="J64" s="79" t="s">
        <v>1058</v>
      </c>
      <c r="K64" s="92" t="s">
        <v>511</v>
      </c>
      <c r="L64" s="77" t="s">
        <v>513</v>
      </c>
      <c r="M64" s="160">
        <v>40210</v>
      </c>
      <c r="N64" s="77" t="s">
        <v>514</v>
      </c>
      <c r="O64" s="77" t="s">
        <v>621</v>
      </c>
      <c r="P64" s="77" t="s">
        <v>1228</v>
      </c>
      <c r="Q64" s="77"/>
      <c r="R64" s="77" t="str" cm="1">
        <f t="array" ref="R64">_xlfn.IFS(Q64="Monthly",VLOOKUP($O64,PM执行时间!$A:$E,2,0),Q64="Quarterly",VLOOKUP($O64,PM执行时间!$A:$E,3,0),Q64="Semi-an",VLOOKUP($O64,PM执行时间!$A:$E,4,0),Q64="Annual",VLOOKUP($O64,PM执行时间!$A:$E,5,0),Q64="","")</f>
        <v/>
      </c>
      <c r="S64" s="77"/>
      <c r="T64" s="77" t="str" cm="1">
        <f t="array" ref="T64">_xlfn.IFS(S64="Monthly",VLOOKUP($O64,PM执行时间!$A:$E,2,0),S64="Quarterly",VLOOKUP($O64,PM执行时间!$A:$E,3,0),S64="Semi-an",VLOOKUP($O64,PM执行时间!$A:$E,4,0),S64="Annual",VLOOKUP($O64,PM执行时间!$A:$E,5,0),S64="","")</f>
        <v/>
      </c>
      <c r="U64" s="101" t="s">
        <v>24</v>
      </c>
      <c r="V64" s="77" cm="1">
        <f t="array" ref="V64">_xlfn.IFS(U64="Monthly",VLOOKUP($O64,PM执行时间!$A:$E,2,0),U64="Quarterly",VLOOKUP($O64,PM执行时间!$A:$E,3,0),U64="Semi-an",VLOOKUP($O64,PM执行时间!$A:$E,4,0),U64="Annual",VLOOKUP($O64,PM执行时间!$A:$E,5,0),U64="","")</f>
        <v>2</v>
      </c>
      <c r="W64" s="77"/>
      <c r="X64" s="77" t="str" cm="1">
        <f t="array" ref="X64">_xlfn.IFS(W64="Monthly",VLOOKUP($O64,PM执行时间!$A:$E,2,0),W64="Quarterly",VLOOKUP($O64,PM执行时间!$A:$E,3,0),W64="Semi-an",VLOOKUP($O64,PM执行时间!$A:$E,4,0),W64="Annual",VLOOKUP($O64,PM执行时间!$A:$E,5,0),W64="","")</f>
        <v/>
      </c>
      <c r="Y64" s="77"/>
      <c r="Z64" s="77" t="str" cm="1">
        <f t="array" ref="Z64">_xlfn.IFS(Y64="Monthly",VLOOKUP($O64,PM执行时间!$A:$E,2,0),Y64="Quarterly",VLOOKUP($O64,PM执行时间!$A:$E,3,0),Y64="Semi-an",VLOOKUP($O64,PM执行时间!$A:$E,4,0),Y64="Annual",VLOOKUP($O64,PM执行时间!$A:$E,5,0),Y64="","")</f>
        <v/>
      </c>
      <c r="AA64" s="101" t="s">
        <v>24</v>
      </c>
      <c r="AB64" s="77" cm="1">
        <f t="array" ref="AB64">_xlfn.IFS(AA64="Monthly",VLOOKUP($O64,PM执行时间!$A:$E,2,0),AA64="Quarterly",VLOOKUP($O64,PM执行时间!$A:$E,3,0),AA64="Semi-an",VLOOKUP($O64,PM执行时间!$A:$E,4,0),AA64="Annual",VLOOKUP($O64,PM执行时间!$A:$E,5,0),AA64="","")</f>
        <v>2</v>
      </c>
      <c r="AC64" s="77"/>
      <c r="AD64" s="77" t="str" cm="1">
        <f t="array" ref="AD64">_xlfn.IFS(AC64="Monthly",VLOOKUP($O64,PM执行时间!$A:$E,2,0),AC64="Quarterly",VLOOKUP($O64,PM执行时间!$A:$E,3,0),AC64="Semi-an",VLOOKUP($O64,PM执行时间!$A:$E,4,0),AC64="Annual",VLOOKUP($O64,PM执行时间!$A:$E,5,0),AC64="","")</f>
        <v/>
      </c>
      <c r="AE64" s="77"/>
      <c r="AF64" s="77" t="str" cm="1">
        <f t="array" ref="AF64">_xlfn.IFS(AE64="Monthly",VLOOKUP($O64,PM执行时间!$A:$E,2,0),AE64="Quarterly",VLOOKUP($O64,PM执行时间!$A:$E,3,0),AE64="Semi-an",VLOOKUP($O64,PM执行时间!$A:$E,4,0),AE64="Annual",VLOOKUP($O64,PM执行时间!$A:$E,5,0),AE64="","")</f>
        <v/>
      </c>
      <c r="AG64" s="101" t="s">
        <v>24</v>
      </c>
      <c r="AH64" s="77" cm="1">
        <f t="array" ref="AH64">_xlfn.IFS(AG64="Monthly",VLOOKUP($O64,PM执行时间!$A:$E,2,0),AG64="Quarterly",VLOOKUP($O64,PM执行时间!$A:$E,3,0),AG64="Semi-an",VLOOKUP($O64,PM执行时间!$A:$E,4,0),AG64="Annual",VLOOKUP($O64,PM执行时间!$A:$E,5,0),AG64="","")</f>
        <v>2</v>
      </c>
      <c r="AI64" s="77"/>
      <c r="AJ64" s="77" t="str" cm="1">
        <f t="array" ref="AJ64">_xlfn.IFS(AI64="Monthly",VLOOKUP($O64,PM执行时间!$A:$E,2,0),AI64="Quarterly",VLOOKUP($O64,PM执行时间!$A:$E,3,0),AI64="Semi-an",VLOOKUP($O64,PM执行时间!$A:$E,4,0),AI64="Annual",VLOOKUP($O64,PM执行时间!$A:$E,5,0),AI64="","")</f>
        <v/>
      </c>
      <c r="AK64" s="77"/>
      <c r="AL64" s="77" t="str" cm="1">
        <f t="array" ref="AL64">_xlfn.IFS(AK64="Monthly",VLOOKUP($O64,PM执行时间!$A:$E,2,0),AK64="Quarterly",VLOOKUP($O64,PM执行时间!$A:$E,3,0),AK64="Semi-an",VLOOKUP($O64,PM执行时间!$A:$E,4,0),AK64="Annual",VLOOKUP($O64,PM执行时间!$A:$E,5,0),AK64="","")</f>
        <v/>
      </c>
      <c r="AM64" s="101" t="s">
        <v>24</v>
      </c>
      <c r="AN64" s="77" cm="1">
        <f t="array" ref="AN64">_xlfn.IFS(AM64="Monthly",VLOOKUP($O64,PM执行时间!$A:$E,2,0),AM64="Quarterly",VLOOKUP($O64,PM执行时间!$A:$E,3,0),AM64="Semi-an",VLOOKUP($O64,PM执行时间!$A:$E,4,0),AM64="Annual",VLOOKUP($O64,PM执行时间!$A:$E,5,0),AM64="","")</f>
        <v>2</v>
      </c>
      <c r="AO64" s="93">
        <v>44896</v>
      </c>
      <c r="AP64" s="88"/>
    </row>
    <row r="65" spans="1:42" ht="24.75" hidden="1" customHeight="1" x14ac:dyDescent="0.2">
      <c r="A65" s="1">
        <v>64</v>
      </c>
      <c r="B65" s="1">
        <f>SUBTOTAL(3,G$3:G65)+0</f>
        <v>11</v>
      </c>
      <c r="C65" s="1"/>
      <c r="D65" s="5">
        <v>441</v>
      </c>
      <c r="E65" s="79" t="s">
        <v>17</v>
      </c>
      <c r="F65" s="85" t="s">
        <v>232</v>
      </c>
      <c r="G65" s="85" t="s">
        <v>233</v>
      </c>
      <c r="H65" s="150" t="s">
        <v>670</v>
      </c>
      <c r="I65" s="24">
        <v>40513</v>
      </c>
      <c r="J65" s="157" t="s">
        <v>1058</v>
      </c>
      <c r="K65" s="92" t="s">
        <v>511</v>
      </c>
      <c r="L65" s="149" t="s">
        <v>561</v>
      </c>
      <c r="M65" s="24" t="s">
        <v>512</v>
      </c>
      <c r="N65" s="157" t="s">
        <v>623</v>
      </c>
      <c r="O65" s="77" t="s">
        <v>235</v>
      </c>
      <c r="P65" s="77" t="s">
        <v>1107</v>
      </c>
      <c r="Q65" s="101" t="s">
        <v>24</v>
      </c>
      <c r="R65" s="77" cm="1">
        <f t="array" ref="R65">_xlfn.IFS(Q65="Monthly",VLOOKUP($O65,PM执行时间!$A:$E,2,0),Q65="Quarterly",VLOOKUP($O65,PM执行时间!$A:$E,3,0),Q65="Semi-an",VLOOKUP($O65,PM执行时间!$A:$E,4,0),Q65="Annual",VLOOKUP($O65,PM执行时间!$A:$E,5,0),Q65="","")</f>
        <v>0.15</v>
      </c>
      <c r="S65" s="77"/>
      <c r="T65" s="77" t="str" cm="1">
        <f t="array" ref="T65">_xlfn.IFS(S65="Monthly",VLOOKUP($O65,PM执行时间!$A:$E,2,0),S65="Quarterly",VLOOKUP($O65,PM执行时间!$A:$E,3,0),S65="Semi-an",VLOOKUP($O65,PM执行时间!$A:$E,4,0),S65="Annual",VLOOKUP($O65,PM执行时间!$A:$E,5,0),S65="","")</f>
        <v/>
      </c>
      <c r="U65" s="77"/>
      <c r="V65" s="77" t="str" cm="1">
        <f t="array" ref="V65">_xlfn.IFS(U65="Monthly",VLOOKUP($O65,PM执行时间!$A:$E,2,0),U65="Quarterly",VLOOKUP($O65,PM执行时间!$A:$E,3,0),U65="Semi-an",VLOOKUP($O65,PM执行时间!$A:$E,4,0),U65="Annual",VLOOKUP($O65,PM执行时间!$A:$E,5,0),U65="","")</f>
        <v/>
      </c>
      <c r="W65" s="101" t="s">
        <v>24</v>
      </c>
      <c r="X65" s="77" cm="1">
        <f t="array" ref="X65">_xlfn.IFS(W65="Monthly",VLOOKUP($O65,PM执行时间!$A:$E,2,0),W65="Quarterly",VLOOKUP($O65,PM执行时间!$A:$E,3,0),W65="Semi-an",VLOOKUP($O65,PM执行时间!$A:$E,4,0),W65="Annual",VLOOKUP($O65,PM执行时间!$A:$E,5,0),W65="","")</f>
        <v>0.15</v>
      </c>
      <c r="Y65" s="77"/>
      <c r="Z65" s="77" t="str" cm="1">
        <f t="array" ref="Z65">_xlfn.IFS(Y65="Monthly",VLOOKUP($O65,PM执行时间!$A:$E,2,0),Y65="Quarterly",VLOOKUP($O65,PM执行时间!$A:$E,3,0),Y65="Semi-an",VLOOKUP($O65,PM执行时间!$A:$E,4,0),Y65="Annual",VLOOKUP($O65,PM执行时间!$A:$E,5,0),Y65="","")</f>
        <v/>
      </c>
      <c r="AA65" s="77"/>
      <c r="AB65" s="77" t="str" cm="1">
        <f t="array" ref="AB65">_xlfn.IFS(AA65="Monthly",VLOOKUP($O65,PM执行时间!$A:$E,2,0),AA65="Quarterly",VLOOKUP($O65,PM执行时间!$A:$E,3,0),AA65="Semi-an",VLOOKUP($O65,PM执行时间!$A:$E,4,0),AA65="Annual",VLOOKUP($O65,PM执行时间!$A:$E,5,0),AA65="","")</f>
        <v/>
      </c>
      <c r="AC65" s="101" t="s">
        <v>24</v>
      </c>
      <c r="AD65" s="77" cm="1">
        <f t="array" ref="AD65">_xlfn.IFS(AC65="Monthly",VLOOKUP($O65,PM执行时间!$A:$E,2,0),AC65="Quarterly",VLOOKUP($O65,PM执行时间!$A:$E,3,0),AC65="Semi-an",VLOOKUP($O65,PM执行时间!$A:$E,4,0),AC65="Annual",VLOOKUP($O65,PM执行时间!$A:$E,5,0),AC65="","")</f>
        <v>0.15</v>
      </c>
      <c r="AE65" s="77"/>
      <c r="AF65" s="77" t="str" cm="1">
        <f t="array" ref="AF65">_xlfn.IFS(AE65="Monthly",VLOOKUP($O65,PM执行时间!$A:$E,2,0),AE65="Quarterly",VLOOKUP($O65,PM执行时间!$A:$E,3,0),AE65="Semi-an",VLOOKUP($O65,PM执行时间!$A:$E,4,0),AE65="Annual",VLOOKUP($O65,PM执行时间!$A:$E,5,0),AE65="","")</f>
        <v/>
      </c>
      <c r="AG65" s="77"/>
      <c r="AH65" s="77" t="str" cm="1">
        <f t="array" ref="AH65">_xlfn.IFS(AG65="Monthly",VLOOKUP($O65,PM执行时间!$A:$E,2,0),AG65="Quarterly",VLOOKUP($O65,PM执行时间!$A:$E,3,0),AG65="Semi-an",VLOOKUP($O65,PM执行时间!$A:$E,4,0),AG65="Annual",VLOOKUP($O65,PM执行时间!$A:$E,5,0),AG65="","")</f>
        <v/>
      </c>
      <c r="AI65" s="94" t="s">
        <v>223</v>
      </c>
      <c r="AJ65" s="77" cm="1">
        <f t="array" ref="AJ65">_xlfn.IFS(AI65="Monthly",VLOOKUP($O65,PM执行时间!$A:$E,2,0),AI65="Quarterly",VLOOKUP($O65,PM执行时间!$A:$E,3,0),AI65="Semi-an",VLOOKUP($O65,PM执行时间!$A:$E,4,0),AI65="Annual",VLOOKUP($O65,PM执行时间!$A:$E,5,0),AI65="","")</f>
        <v>1.8199999999999998</v>
      </c>
      <c r="AK65" s="77"/>
      <c r="AL65" s="77" t="str" cm="1">
        <f t="array" ref="AL65">_xlfn.IFS(AK65="Monthly",VLOOKUP($O65,PM执行时间!$A:$E,2,0),AK65="Quarterly",VLOOKUP($O65,PM执行时间!$A:$E,3,0),AK65="Semi-an",VLOOKUP($O65,PM执行时间!$A:$E,4,0),AK65="Annual",VLOOKUP($O65,PM执行时间!$A:$E,5,0),AK65="","")</f>
        <v/>
      </c>
      <c r="AM65" s="77"/>
      <c r="AN65" s="77" t="str" cm="1">
        <f t="array" ref="AN65">_xlfn.IFS(AM65="Monthly",VLOOKUP($O65,PM执行时间!$A:$E,2,0),AM65="Quarterly",VLOOKUP($O65,PM执行时间!$A:$E,3,0),AM65="Semi-an",VLOOKUP($O65,PM执行时间!$A:$E,4,0),AM65="Annual",VLOOKUP($O65,PM执行时间!$A:$E,5,0),AM65="","")</f>
        <v/>
      </c>
      <c r="AO65" s="93">
        <v>44835</v>
      </c>
      <c r="AP65" s="88"/>
    </row>
    <row r="66" spans="1:42" ht="24.75" hidden="1" customHeight="1" x14ac:dyDescent="0.2">
      <c r="A66" s="1">
        <v>65</v>
      </c>
      <c r="B66" s="1">
        <f>SUBTOTAL(3,G$3:G66)+0</f>
        <v>11</v>
      </c>
      <c r="C66" s="1"/>
      <c r="D66" s="5">
        <v>442</v>
      </c>
      <c r="E66" s="79" t="s">
        <v>17</v>
      </c>
      <c r="F66" s="85" t="s">
        <v>232</v>
      </c>
      <c r="G66" s="85" t="s">
        <v>233</v>
      </c>
      <c r="H66" s="150" t="s">
        <v>671</v>
      </c>
      <c r="I66" s="24">
        <v>40513</v>
      </c>
      <c r="J66" s="157" t="s">
        <v>1058</v>
      </c>
      <c r="K66" s="92" t="s">
        <v>511</v>
      </c>
      <c r="L66" s="149" t="s">
        <v>561</v>
      </c>
      <c r="M66" s="24" t="s">
        <v>512</v>
      </c>
      <c r="N66" s="157" t="s">
        <v>623</v>
      </c>
      <c r="O66" s="77" t="s">
        <v>235</v>
      </c>
      <c r="P66" s="77" t="s">
        <v>1107</v>
      </c>
      <c r="Q66" s="101" t="s">
        <v>24</v>
      </c>
      <c r="R66" s="77" cm="1">
        <f t="array" ref="R66">_xlfn.IFS(Q66="Monthly",VLOOKUP($O66,PM执行时间!$A:$E,2,0),Q66="Quarterly",VLOOKUP($O66,PM执行时间!$A:$E,3,0),Q66="Semi-an",VLOOKUP($O66,PM执行时间!$A:$E,4,0),Q66="Annual",VLOOKUP($O66,PM执行时间!$A:$E,5,0),Q66="","")</f>
        <v>0.15</v>
      </c>
      <c r="S66" s="77"/>
      <c r="T66" s="77" t="str" cm="1">
        <f t="array" ref="T66">_xlfn.IFS(S66="Monthly",VLOOKUP($O66,PM执行时间!$A:$E,2,0),S66="Quarterly",VLOOKUP($O66,PM执行时间!$A:$E,3,0),S66="Semi-an",VLOOKUP($O66,PM执行时间!$A:$E,4,0),S66="Annual",VLOOKUP($O66,PM执行时间!$A:$E,5,0),S66="","")</f>
        <v/>
      </c>
      <c r="U66" s="77"/>
      <c r="V66" s="77" t="str" cm="1">
        <f t="array" ref="V66">_xlfn.IFS(U66="Monthly",VLOOKUP($O66,PM执行时间!$A:$E,2,0),U66="Quarterly",VLOOKUP($O66,PM执行时间!$A:$E,3,0),U66="Semi-an",VLOOKUP($O66,PM执行时间!$A:$E,4,0),U66="Annual",VLOOKUP($O66,PM执行时间!$A:$E,5,0),U66="","")</f>
        <v/>
      </c>
      <c r="W66" s="101" t="s">
        <v>24</v>
      </c>
      <c r="X66" s="77" cm="1">
        <f t="array" ref="X66">_xlfn.IFS(W66="Monthly",VLOOKUP($O66,PM执行时间!$A:$E,2,0),W66="Quarterly",VLOOKUP($O66,PM执行时间!$A:$E,3,0),W66="Semi-an",VLOOKUP($O66,PM执行时间!$A:$E,4,0),W66="Annual",VLOOKUP($O66,PM执行时间!$A:$E,5,0),W66="","")</f>
        <v>0.15</v>
      </c>
      <c r="Y66" s="77"/>
      <c r="Z66" s="77" t="str" cm="1">
        <f t="array" ref="Z66">_xlfn.IFS(Y66="Monthly",VLOOKUP($O66,PM执行时间!$A:$E,2,0),Y66="Quarterly",VLOOKUP($O66,PM执行时间!$A:$E,3,0),Y66="Semi-an",VLOOKUP($O66,PM执行时间!$A:$E,4,0),Y66="Annual",VLOOKUP($O66,PM执行时间!$A:$E,5,0),Y66="","")</f>
        <v/>
      </c>
      <c r="AA66" s="77"/>
      <c r="AB66" s="77" t="str" cm="1">
        <f t="array" ref="AB66">_xlfn.IFS(AA66="Monthly",VLOOKUP($O66,PM执行时间!$A:$E,2,0),AA66="Quarterly",VLOOKUP($O66,PM执行时间!$A:$E,3,0),AA66="Semi-an",VLOOKUP($O66,PM执行时间!$A:$E,4,0),AA66="Annual",VLOOKUP($O66,PM执行时间!$A:$E,5,0),AA66="","")</f>
        <v/>
      </c>
      <c r="AC66" s="101" t="s">
        <v>24</v>
      </c>
      <c r="AD66" s="77" cm="1">
        <f t="array" ref="AD66">_xlfn.IFS(AC66="Monthly",VLOOKUP($O66,PM执行时间!$A:$E,2,0),AC66="Quarterly",VLOOKUP($O66,PM执行时间!$A:$E,3,0),AC66="Semi-an",VLOOKUP($O66,PM执行时间!$A:$E,4,0),AC66="Annual",VLOOKUP($O66,PM执行时间!$A:$E,5,0),AC66="","")</f>
        <v>0.15</v>
      </c>
      <c r="AE66" s="77"/>
      <c r="AF66" s="77" t="str" cm="1">
        <f t="array" ref="AF66">_xlfn.IFS(AE66="Monthly",VLOOKUP($O66,PM执行时间!$A:$E,2,0),AE66="Quarterly",VLOOKUP($O66,PM执行时间!$A:$E,3,0),AE66="Semi-an",VLOOKUP($O66,PM执行时间!$A:$E,4,0),AE66="Annual",VLOOKUP($O66,PM执行时间!$A:$E,5,0),AE66="","")</f>
        <v/>
      </c>
      <c r="AG66" s="77"/>
      <c r="AH66" s="77" t="str" cm="1">
        <f t="array" ref="AH66">_xlfn.IFS(AG66="Monthly",VLOOKUP($O66,PM执行时间!$A:$E,2,0),AG66="Quarterly",VLOOKUP($O66,PM执行时间!$A:$E,3,0),AG66="Semi-an",VLOOKUP($O66,PM执行时间!$A:$E,4,0),AG66="Annual",VLOOKUP($O66,PM执行时间!$A:$E,5,0),AG66="","")</f>
        <v/>
      </c>
      <c r="AI66" s="94" t="s">
        <v>223</v>
      </c>
      <c r="AJ66" s="77" cm="1">
        <f t="array" ref="AJ66">_xlfn.IFS(AI66="Monthly",VLOOKUP($O66,PM执行时间!$A:$E,2,0),AI66="Quarterly",VLOOKUP($O66,PM执行时间!$A:$E,3,0),AI66="Semi-an",VLOOKUP($O66,PM执行时间!$A:$E,4,0),AI66="Annual",VLOOKUP($O66,PM执行时间!$A:$E,5,0),AI66="","")</f>
        <v>1.8199999999999998</v>
      </c>
      <c r="AK66" s="77"/>
      <c r="AL66" s="77" t="str" cm="1">
        <f t="array" ref="AL66">_xlfn.IFS(AK66="Monthly",VLOOKUP($O66,PM执行时间!$A:$E,2,0),AK66="Quarterly",VLOOKUP($O66,PM执行时间!$A:$E,3,0),AK66="Semi-an",VLOOKUP($O66,PM执行时间!$A:$E,4,0),AK66="Annual",VLOOKUP($O66,PM执行时间!$A:$E,5,0),AK66="","")</f>
        <v/>
      </c>
      <c r="AM66" s="77"/>
      <c r="AN66" s="77" t="str" cm="1">
        <f t="array" ref="AN66">_xlfn.IFS(AM66="Monthly",VLOOKUP($O66,PM执行时间!$A:$E,2,0),AM66="Quarterly",VLOOKUP($O66,PM执行时间!$A:$E,3,0),AM66="Semi-an",VLOOKUP($O66,PM执行时间!$A:$E,4,0),AM66="Annual",VLOOKUP($O66,PM执行时间!$A:$E,5,0),AM66="","")</f>
        <v/>
      </c>
      <c r="AO66" s="93">
        <v>44835</v>
      </c>
      <c r="AP66" s="88"/>
    </row>
    <row r="67" spans="1:42" ht="24.75" hidden="1" customHeight="1" x14ac:dyDescent="0.2">
      <c r="A67" s="1">
        <v>66</v>
      </c>
      <c r="B67" s="1">
        <f>SUBTOTAL(3,G$3:G67)+0</f>
        <v>11</v>
      </c>
      <c r="C67" s="1"/>
      <c r="D67" s="5">
        <v>443</v>
      </c>
      <c r="E67" s="79" t="s">
        <v>17</v>
      </c>
      <c r="F67" s="85" t="s">
        <v>232</v>
      </c>
      <c r="G67" s="85" t="s">
        <v>233</v>
      </c>
      <c r="H67" s="150" t="s">
        <v>672</v>
      </c>
      <c r="I67" s="24">
        <v>40513</v>
      </c>
      <c r="J67" s="157" t="s">
        <v>1058</v>
      </c>
      <c r="K67" s="92" t="s">
        <v>511</v>
      </c>
      <c r="L67" s="162" t="s">
        <v>620</v>
      </c>
      <c r="M67" s="24" t="s">
        <v>512</v>
      </c>
      <c r="N67" s="157" t="s">
        <v>514</v>
      </c>
      <c r="O67" s="77" t="s">
        <v>235</v>
      </c>
      <c r="P67" s="77" t="s">
        <v>1107</v>
      </c>
      <c r="Q67" s="101" t="s">
        <v>24</v>
      </c>
      <c r="R67" s="77" cm="1">
        <f t="array" ref="R67">_xlfn.IFS(Q67="Monthly",VLOOKUP($O67,PM执行时间!$A:$E,2,0),Q67="Quarterly",VLOOKUP($O67,PM执行时间!$A:$E,3,0),Q67="Semi-an",VLOOKUP($O67,PM执行时间!$A:$E,4,0),Q67="Annual",VLOOKUP($O67,PM执行时间!$A:$E,5,0),Q67="","")</f>
        <v>0.15</v>
      </c>
      <c r="S67" s="77"/>
      <c r="T67" s="77" t="str" cm="1">
        <f t="array" ref="T67">_xlfn.IFS(S67="Monthly",VLOOKUP($O67,PM执行时间!$A:$E,2,0),S67="Quarterly",VLOOKUP($O67,PM执行时间!$A:$E,3,0),S67="Semi-an",VLOOKUP($O67,PM执行时间!$A:$E,4,0),S67="Annual",VLOOKUP($O67,PM执行时间!$A:$E,5,0),S67="","")</f>
        <v/>
      </c>
      <c r="U67" s="77"/>
      <c r="V67" s="77" t="str" cm="1">
        <f t="array" ref="V67">_xlfn.IFS(U67="Monthly",VLOOKUP($O67,PM执行时间!$A:$E,2,0),U67="Quarterly",VLOOKUP($O67,PM执行时间!$A:$E,3,0),U67="Semi-an",VLOOKUP($O67,PM执行时间!$A:$E,4,0),U67="Annual",VLOOKUP($O67,PM执行时间!$A:$E,5,0),U67="","")</f>
        <v/>
      </c>
      <c r="W67" s="101" t="s">
        <v>24</v>
      </c>
      <c r="X67" s="77" cm="1">
        <f t="array" ref="X67">_xlfn.IFS(W67="Monthly",VLOOKUP($O67,PM执行时间!$A:$E,2,0),W67="Quarterly",VLOOKUP($O67,PM执行时间!$A:$E,3,0),W67="Semi-an",VLOOKUP($O67,PM执行时间!$A:$E,4,0),W67="Annual",VLOOKUP($O67,PM执行时间!$A:$E,5,0),W67="","")</f>
        <v>0.15</v>
      </c>
      <c r="Y67" s="77"/>
      <c r="Z67" s="77" t="str" cm="1">
        <f t="array" ref="Z67">_xlfn.IFS(Y67="Monthly",VLOOKUP($O67,PM执行时间!$A:$E,2,0),Y67="Quarterly",VLOOKUP($O67,PM执行时间!$A:$E,3,0),Y67="Semi-an",VLOOKUP($O67,PM执行时间!$A:$E,4,0),Y67="Annual",VLOOKUP($O67,PM执行时间!$A:$E,5,0),Y67="","")</f>
        <v/>
      </c>
      <c r="AA67" s="77"/>
      <c r="AB67" s="77" t="str" cm="1">
        <f t="array" ref="AB67">_xlfn.IFS(AA67="Monthly",VLOOKUP($O67,PM执行时间!$A:$E,2,0),AA67="Quarterly",VLOOKUP($O67,PM执行时间!$A:$E,3,0),AA67="Semi-an",VLOOKUP($O67,PM执行时间!$A:$E,4,0),AA67="Annual",VLOOKUP($O67,PM执行时间!$A:$E,5,0),AA67="","")</f>
        <v/>
      </c>
      <c r="AC67" s="101" t="s">
        <v>24</v>
      </c>
      <c r="AD67" s="77" cm="1">
        <f t="array" ref="AD67">_xlfn.IFS(AC67="Monthly",VLOOKUP($O67,PM执行时间!$A:$E,2,0),AC67="Quarterly",VLOOKUP($O67,PM执行时间!$A:$E,3,0),AC67="Semi-an",VLOOKUP($O67,PM执行时间!$A:$E,4,0),AC67="Annual",VLOOKUP($O67,PM执行时间!$A:$E,5,0),AC67="","")</f>
        <v>0.15</v>
      </c>
      <c r="AE67" s="77"/>
      <c r="AF67" s="77" t="str" cm="1">
        <f t="array" ref="AF67">_xlfn.IFS(AE67="Monthly",VLOOKUP($O67,PM执行时间!$A:$E,2,0),AE67="Quarterly",VLOOKUP($O67,PM执行时间!$A:$E,3,0),AE67="Semi-an",VLOOKUP($O67,PM执行时间!$A:$E,4,0),AE67="Annual",VLOOKUP($O67,PM执行时间!$A:$E,5,0),AE67="","")</f>
        <v/>
      </c>
      <c r="AG67" s="77"/>
      <c r="AH67" s="77" t="str" cm="1">
        <f t="array" ref="AH67">_xlfn.IFS(AG67="Monthly",VLOOKUP($O67,PM执行时间!$A:$E,2,0),AG67="Quarterly",VLOOKUP($O67,PM执行时间!$A:$E,3,0),AG67="Semi-an",VLOOKUP($O67,PM执行时间!$A:$E,4,0),AG67="Annual",VLOOKUP($O67,PM执行时间!$A:$E,5,0),AG67="","")</f>
        <v/>
      </c>
      <c r="AI67" s="94" t="s">
        <v>223</v>
      </c>
      <c r="AJ67" s="77" cm="1">
        <f t="array" ref="AJ67">_xlfn.IFS(AI67="Monthly",VLOOKUP($O67,PM执行时间!$A:$E,2,0),AI67="Quarterly",VLOOKUP($O67,PM执行时间!$A:$E,3,0),AI67="Semi-an",VLOOKUP($O67,PM执行时间!$A:$E,4,0),AI67="Annual",VLOOKUP($O67,PM执行时间!$A:$E,5,0),AI67="","")</f>
        <v>1.8199999999999998</v>
      </c>
      <c r="AK67" s="77"/>
      <c r="AL67" s="77" t="str" cm="1">
        <f t="array" ref="AL67">_xlfn.IFS(AK67="Monthly",VLOOKUP($O67,PM执行时间!$A:$E,2,0),AK67="Quarterly",VLOOKUP($O67,PM执行时间!$A:$E,3,0),AK67="Semi-an",VLOOKUP($O67,PM执行时间!$A:$E,4,0),AK67="Annual",VLOOKUP($O67,PM执行时间!$A:$E,5,0),AK67="","")</f>
        <v/>
      </c>
      <c r="AM67" s="77"/>
      <c r="AN67" s="77" t="str" cm="1">
        <f t="array" ref="AN67">_xlfn.IFS(AM67="Monthly",VLOOKUP($O67,PM执行时间!$A:$E,2,0),AM67="Quarterly",VLOOKUP($O67,PM执行时间!$A:$E,3,0),AM67="Semi-an",VLOOKUP($O67,PM执行时间!$A:$E,4,0),AM67="Annual",VLOOKUP($O67,PM执行时间!$A:$E,5,0),AM67="","")</f>
        <v/>
      </c>
      <c r="AO67" s="93">
        <v>44835</v>
      </c>
      <c r="AP67" s="88"/>
    </row>
    <row r="68" spans="1:42" ht="24.75" hidden="1" customHeight="1" x14ac:dyDescent="0.2">
      <c r="A68" s="1">
        <v>67</v>
      </c>
      <c r="B68" s="1">
        <f>SUBTOTAL(3,G$3:G68)+0</f>
        <v>11</v>
      </c>
      <c r="C68" s="1"/>
      <c r="D68" s="5">
        <v>444</v>
      </c>
      <c r="E68" s="79" t="s">
        <v>17</v>
      </c>
      <c r="F68" s="85" t="s">
        <v>656</v>
      </c>
      <c r="G68" s="85" t="s">
        <v>295</v>
      </c>
      <c r="H68" s="35">
        <v>1079515</v>
      </c>
      <c r="I68" s="161">
        <v>40483</v>
      </c>
      <c r="J68" s="79" t="s">
        <v>1058</v>
      </c>
      <c r="K68" s="92" t="s">
        <v>511</v>
      </c>
      <c r="L68" s="77" t="s">
        <v>513</v>
      </c>
      <c r="M68" s="161">
        <v>40391</v>
      </c>
      <c r="N68" s="77" t="s">
        <v>514</v>
      </c>
      <c r="O68" s="77" t="s">
        <v>621</v>
      </c>
      <c r="P68" s="77" t="s">
        <v>1228</v>
      </c>
      <c r="Q68" s="77"/>
      <c r="R68" s="77" t="str" cm="1">
        <f t="array" ref="R68">_xlfn.IFS(Q68="Monthly",VLOOKUP($O68,PM执行时间!$A:$E,2,0),Q68="Quarterly",VLOOKUP($O68,PM执行时间!$A:$E,3,0),Q68="Semi-an",VLOOKUP($O68,PM执行时间!$A:$E,4,0),Q68="Annual",VLOOKUP($O68,PM执行时间!$A:$E,5,0),Q68="","")</f>
        <v/>
      </c>
      <c r="S68" s="77"/>
      <c r="T68" s="77" t="str" cm="1">
        <f t="array" ref="T68">_xlfn.IFS(S68="Monthly",VLOOKUP($O68,PM执行时间!$A:$E,2,0),S68="Quarterly",VLOOKUP($O68,PM执行时间!$A:$E,3,0),S68="Semi-an",VLOOKUP($O68,PM执行时间!$A:$E,4,0),S68="Annual",VLOOKUP($O68,PM执行时间!$A:$E,5,0),S68="","")</f>
        <v/>
      </c>
      <c r="U68" s="101" t="s">
        <v>24</v>
      </c>
      <c r="V68" s="77" cm="1">
        <f t="array" ref="V68">_xlfn.IFS(U68="Monthly",VLOOKUP($O68,PM执行时间!$A:$E,2,0),U68="Quarterly",VLOOKUP($O68,PM执行时间!$A:$E,3,0),U68="Semi-an",VLOOKUP($O68,PM执行时间!$A:$E,4,0),U68="Annual",VLOOKUP($O68,PM执行时间!$A:$E,5,0),U68="","")</f>
        <v>2</v>
      </c>
      <c r="W68" s="77"/>
      <c r="X68" s="77" t="str" cm="1">
        <f t="array" ref="X68">_xlfn.IFS(W68="Monthly",VLOOKUP($O68,PM执行时间!$A:$E,2,0),W68="Quarterly",VLOOKUP($O68,PM执行时间!$A:$E,3,0),W68="Semi-an",VLOOKUP($O68,PM执行时间!$A:$E,4,0),W68="Annual",VLOOKUP($O68,PM执行时间!$A:$E,5,0),W68="","")</f>
        <v/>
      </c>
      <c r="Y68" s="77"/>
      <c r="Z68" s="77" t="str" cm="1">
        <f t="array" ref="Z68">_xlfn.IFS(Y68="Monthly",VLOOKUP($O68,PM执行时间!$A:$E,2,0),Y68="Quarterly",VLOOKUP($O68,PM执行时间!$A:$E,3,0),Y68="Semi-an",VLOOKUP($O68,PM执行时间!$A:$E,4,0),Y68="Annual",VLOOKUP($O68,PM执行时间!$A:$E,5,0),Y68="","")</f>
        <v/>
      </c>
      <c r="AA68" s="101" t="s">
        <v>24</v>
      </c>
      <c r="AB68" s="77" cm="1">
        <f t="array" ref="AB68">_xlfn.IFS(AA68="Monthly",VLOOKUP($O68,PM执行时间!$A:$E,2,0),AA68="Quarterly",VLOOKUP($O68,PM执行时间!$A:$E,3,0),AA68="Semi-an",VLOOKUP($O68,PM执行时间!$A:$E,4,0),AA68="Annual",VLOOKUP($O68,PM执行时间!$A:$E,5,0),AA68="","")</f>
        <v>2</v>
      </c>
      <c r="AC68" s="77"/>
      <c r="AD68" s="77" t="str" cm="1">
        <f t="array" ref="AD68">_xlfn.IFS(AC68="Monthly",VLOOKUP($O68,PM执行时间!$A:$E,2,0),AC68="Quarterly",VLOOKUP($O68,PM执行时间!$A:$E,3,0),AC68="Semi-an",VLOOKUP($O68,PM执行时间!$A:$E,4,0),AC68="Annual",VLOOKUP($O68,PM执行时间!$A:$E,5,0),AC68="","")</f>
        <v/>
      </c>
      <c r="AE68" s="77"/>
      <c r="AF68" s="77" t="str" cm="1">
        <f t="array" ref="AF68">_xlfn.IFS(AE68="Monthly",VLOOKUP($O68,PM执行时间!$A:$E,2,0),AE68="Quarterly",VLOOKUP($O68,PM执行时间!$A:$E,3,0),AE68="Semi-an",VLOOKUP($O68,PM执行时间!$A:$E,4,0),AE68="Annual",VLOOKUP($O68,PM执行时间!$A:$E,5,0),AE68="","")</f>
        <v/>
      </c>
      <c r="AG68" s="101" t="s">
        <v>24</v>
      </c>
      <c r="AH68" s="77" cm="1">
        <f t="array" ref="AH68">_xlfn.IFS(AG68="Monthly",VLOOKUP($O68,PM执行时间!$A:$E,2,0),AG68="Quarterly",VLOOKUP($O68,PM执行时间!$A:$E,3,0),AG68="Semi-an",VLOOKUP($O68,PM执行时间!$A:$E,4,0),AG68="Annual",VLOOKUP($O68,PM执行时间!$A:$E,5,0),AG68="","")</f>
        <v>2</v>
      </c>
      <c r="AI68" s="77"/>
      <c r="AJ68" s="77" t="str" cm="1">
        <f t="array" ref="AJ68">_xlfn.IFS(AI68="Monthly",VLOOKUP($O68,PM执行时间!$A:$E,2,0),AI68="Quarterly",VLOOKUP($O68,PM执行时间!$A:$E,3,0),AI68="Semi-an",VLOOKUP($O68,PM执行时间!$A:$E,4,0),AI68="Annual",VLOOKUP($O68,PM执行时间!$A:$E,5,0),AI68="","")</f>
        <v/>
      </c>
      <c r="AK68" s="77"/>
      <c r="AL68" s="77" t="str" cm="1">
        <f t="array" ref="AL68">_xlfn.IFS(AK68="Monthly",VLOOKUP($O68,PM执行时间!$A:$E,2,0),AK68="Quarterly",VLOOKUP($O68,PM执行时间!$A:$E,3,0),AK68="Semi-an",VLOOKUP($O68,PM执行时间!$A:$E,4,0),AK68="Annual",VLOOKUP($O68,PM执行时间!$A:$E,5,0),AK68="","")</f>
        <v/>
      </c>
      <c r="AM68" s="101" t="s">
        <v>24</v>
      </c>
      <c r="AN68" s="77" cm="1">
        <f t="array" ref="AN68">_xlfn.IFS(AM68="Monthly",VLOOKUP($O68,PM执行时间!$A:$E,2,0),AM68="Quarterly",VLOOKUP($O68,PM执行时间!$A:$E,3,0),AM68="Semi-an",VLOOKUP($O68,PM执行时间!$A:$E,4,0),AM68="Annual",VLOOKUP($O68,PM执行时间!$A:$E,5,0),AM68="","")</f>
        <v>2</v>
      </c>
      <c r="AO68" s="93">
        <v>44896</v>
      </c>
      <c r="AP68" s="88"/>
    </row>
    <row r="69" spans="1:42" ht="24.75" hidden="1" customHeight="1" x14ac:dyDescent="0.2">
      <c r="A69" s="1">
        <v>68</v>
      </c>
      <c r="B69" s="1">
        <f>SUBTOTAL(3,G$3:G69)+0</f>
        <v>11</v>
      </c>
      <c r="C69" s="1"/>
      <c r="D69" s="5">
        <v>445</v>
      </c>
      <c r="E69" s="79" t="s">
        <v>17</v>
      </c>
      <c r="F69" s="85" t="s">
        <v>634</v>
      </c>
      <c r="G69" s="85" t="s">
        <v>635</v>
      </c>
      <c r="H69" s="150" t="s">
        <v>636</v>
      </c>
      <c r="I69" s="24">
        <v>40483</v>
      </c>
      <c r="J69" s="156" t="s">
        <v>1058</v>
      </c>
      <c r="K69" s="92" t="s">
        <v>511</v>
      </c>
      <c r="L69" s="149" t="s">
        <v>637</v>
      </c>
      <c r="M69" s="24" t="s">
        <v>512</v>
      </c>
      <c r="N69" s="157" t="s">
        <v>514</v>
      </c>
      <c r="O69" s="77" t="s">
        <v>638</v>
      </c>
      <c r="P69" s="77" t="s">
        <v>1106</v>
      </c>
      <c r="Q69" s="101" t="s">
        <v>24</v>
      </c>
      <c r="R69" s="77" cm="1">
        <f t="array" ref="R69">_xlfn.IFS(Q69="Monthly",VLOOKUP($O69,PM执行时间!$A:$E,2,0),Q69="Quarterly",VLOOKUP($O69,PM执行时间!$A:$E,3,0),Q69="Semi-an",VLOOKUP($O69,PM执行时间!$A:$E,4,0),Q69="Annual",VLOOKUP($O69,PM执行时间!$A:$E,5,0),Q69="","")</f>
        <v>0.83</v>
      </c>
      <c r="S69" s="77"/>
      <c r="T69" s="77" t="str" cm="1">
        <f t="array" ref="T69">_xlfn.IFS(S69="Monthly",VLOOKUP($O69,PM执行时间!$A:$E,2,0),S69="Quarterly",VLOOKUP($O69,PM执行时间!$A:$E,3,0),S69="Semi-an",VLOOKUP($O69,PM执行时间!$A:$E,4,0),S69="Annual",VLOOKUP($O69,PM执行时间!$A:$E,5,0),S69="","")</f>
        <v/>
      </c>
      <c r="U69" s="77"/>
      <c r="V69" s="77" t="str" cm="1">
        <f t="array" ref="V69">_xlfn.IFS(U69="Monthly",VLOOKUP($O69,PM执行时间!$A:$E,2,0),U69="Quarterly",VLOOKUP($O69,PM执行时间!$A:$E,3,0),U69="Semi-an",VLOOKUP($O69,PM执行时间!$A:$E,4,0),U69="Annual",VLOOKUP($O69,PM执行时间!$A:$E,5,0),U69="","")</f>
        <v/>
      </c>
      <c r="W69" s="98" t="s">
        <v>25</v>
      </c>
      <c r="X69" s="77" cm="1">
        <f t="array" ref="X69">_xlfn.IFS(W69="Monthly",VLOOKUP($O69,PM执行时间!$A:$E,2,0),W69="Quarterly",VLOOKUP($O69,PM执行时间!$A:$E,3,0),W69="Semi-an",VLOOKUP($O69,PM执行时间!$A:$E,4,0),W69="Annual",VLOOKUP($O69,PM执行时间!$A:$E,5,0),W69="","")</f>
        <v>1.1599999999999999</v>
      </c>
      <c r="Y69" s="77"/>
      <c r="Z69" s="77" t="str" cm="1">
        <f t="array" ref="Z69">_xlfn.IFS(Y69="Monthly",VLOOKUP($O69,PM执行时间!$A:$E,2,0),Y69="Quarterly",VLOOKUP($O69,PM执行时间!$A:$E,3,0),Y69="Semi-an",VLOOKUP($O69,PM执行时间!$A:$E,4,0),Y69="Annual",VLOOKUP($O69,PM执行时间!$A:$E,5,0),Y69="","")</f>
        <v/>
      </c>
      <c r="AA69" s="77"/>
      <c r="AB69" s="77" t="str" cm="1">
        <f t="array" ref="AB69">_xlfn.IFS(AA69="Monthly",VLOOKUP($O69,PM执行时间!$A:$E,2,0),AA69="Quarterly",VLOOKUP($O69,PM执行时间!$A:$E,3,0),AA69="Semi-an",VLOOKUP($O69,PM执行时间!$A:$E,4,0),AA69="Annual",VLOOKUP($O69,PM执行时间!$A:$E,5,0),AA69="","")</f>
        <v/>
      </c>
      <c r="AC69" s="101" t="s">
        <v>24</v>
      </c>
      <c r="AD69" s="77" cm="1">
        <f t="array" ref="AD69">_xlfn.IFS(AC69="Monthly",VLOOKUP($O69,PM执行时间!$A:$E,2,0),AC69="Quarterly",VLOOKUP($O69,PM执行时间!$A:$E,3,0),AC69="Semi-an",VLOOKUP($O69,PM执行时间!$A:$E,4,0),AC69="Annual",VLOOKUP($O69,PM执行时间!$A:$E,5,0),AC69="","")</f>
        <v>0.83</v>
      </c>
      <c r="AE69" s="77"/>
      <c r="AF69" s="77" t="str" cm="1">
        <f t="array" ref="AF69">_xlfn.IFS(AE69="Monthly",VLOOKUP($O69,PM执行时间!$A:$E,2,0),AE69="Quarterly",VLOOKUP($O69,PM执行时间!$A:$E,3,0),AE69="Semi-an",VLOOKUP($O69,PM执行时间!$A:$E,4,0),AE69="Annual",VLOOKUP($O69,PM执行时间!$A:$E,5,0),AE69="","")</f>
        <v/>
      </c>
      <c r="AG69" s="77"/>
      <c r="AH69" s="77" t="str" cm="1">
        <f t="array" ref="AH69">_xlfn.IFS(AG69="Monthly",VLOOKUP($O69,PM执行时间!$A:$E,2,0),AG69="Quarterly",VLOOKUP($O69,PM执行时间!$A:$E,3,0),AG69="Semi-an",VLOOKUP($O69,PM执行时间!$A:$E,4,0),AG69="Annual",VLOOKUP($O69,PM执行时间!$A:$E,5,0),AG69="","")</f>
        <v/>
      </c>
      <c r="AI69" s="94" t="s">
        <v>223</v>
      </c>
      <c r="AJ69" s="77" cm="1">
        <f t="array" ref="AJ69">_xlfn.IFS(AI69="Monthly",VLOOKUP($O69,PM执行时间!$A:$E,2,0),AI69="Quarterly",VLOOKUP($O69,PM执行时间!$A:$E,3,0),AI69="Semi-an",VLOOKUP($O69,PM执行时间!$A:$E,4,0),AI69="Annual",VLOOKUP($O69,PM执行时间!$A:$E,5,0),AI69="","")</f>
        <v>2.4900000000000002</v>
      </c>
      <c r="AK69" s="77"/>
      <c r="AL69" s="77" t="str" cm="1">
        <f t="array" ref="AL69">_xlfn.IFS(AK69="Monthly",VLOOKUP($O69,PM执行时间!$A:$E,2,0),AK69="Quarterly",VLOOKUP($O69,PM执行时间!$A:$E,3,0),AK69="Semi-an",VLOOKUP($O69,PM执行时间!$A:$E,4,0),AK69="Annual",VLOOKUP($O69,PM执行时间!$A:$E,5,0),AK69="","")</f>
        <v/>
      </c>
      <c r="AM69" s="77"/>
      <c r="AN69" s="77" t="str" cm="1">
        <f t="array" ref="AN69">_xlfn.IFS(AM69="Monthly",VLOOKUP($O69,PM执行时间!$A:$E,2,0),AM69="Quarterly",VLOOKUP($O69,PM执行时间!$A:$E,3,0),AM69="Semi-an",VLOOKUP($O69,PM执行时间!$A:$E,4,0),AM69="Annual",VLOOKUP($O69,PM执行时间!$A:$E,5,0),AM69="","")</f>
        <v/>
      </c>
      <c r="AO69" s="93">
        <v>44835</v>
      </c>
      <c r="AP69" s="88"/>
    </row>
    <row r="70" spans="1:42" ht="24.75" hidden="1" customHeight="1" x14ac:dyDescent="0.2">
      <c r="A70" s="1">
        <v>69</v>
      </c>
      <c r="B70" s="1">
        <f>SUBTOTAL(3,G$3:G70)+0</f>
        <v>11</v>
      </c>
      <c r="C70" s="1"/>
      <c r="D70" s="5">
        <v>447</v>
      </c>
      <c r="E70" s="79" t="s">
        <v>180</v>
      </c>
      <c r="F70" s="85" t="s">
        <v>664</v>
      </c>
      <c r="G70" s="85" t="s">
        <v>1112</v>
      </c>
      <c r="H70" s="150">
        <v>20101223</v>
      </c>
      <c r="I70" s="24">
        <v>40535</v>
      </c>
      <c r="J70" s="156" t="s">
        <v>1075</v>
      </c>
      <c r="K70" s="92" t="s">
        <v>511</v>
      </c>
      <c r="L70" s="149" t="s">
        <v>513</v>
      </c>
      <c r="M70" s="24" t="s">
        <v>512</v>
      </c>
      <c r="N70" s="157" t="s">
        <v>514</v>
      </c>
      <c r="O70" s="77" t="s">
        <v>665</v>
      </c>
      <c r="P70" s="77" t="s">
        <v>517</v>
      </c>
      <c r="Q70" s="77"/>
      <c r="R70" s="77" t="str" cm="1">
        <f t="array" ref="R70">_xlfn.IFS(Q70="Monthly",VLOOKUP($O70,PM执行时间!$A:$E,2,0),Q70="Quarterly",VLOOKUP($O70,PM执行时间!$A:$E,3,0),Q70="Semi-an",VLOOKUP($O70,PM执行时间!$A:$E,4,0),Q70="Annual",VLOOKUP($O70,PM执行时间!$A:$E,5,0),Q70="","")</f>
        <v/>
      </c>
      <c r="S70" s="77"/>
      <c r="T70" s="77" t="str" cm="1">
        <f t="array" ref="T70">_xlfn.IFS(S70="Monthly",VLOOKUP($O70,PM执行时间!$A:$E,2,0),S70="Quarterly",VLOOKUP($O70,PM执行时间!$A:$E,3,0),S70="Semi-an",VLOOKUP($O70,PM执行时间!$A:$E,4,0),S70="Annual",VLOOKUP($O70,PM执行时间!$A:$E,5,0),S70="","")</f>
        <v/>
      </c>
      <c r="U70" s="77"/>
      <c r="V70" s="77" t="str" cm="1">
        <f t="array" ref="V70">_xlfn.IFS(U70="Monthly",VLOOKUP($O70,PM执行时间!$A:$E,2,0),U70="Quarterly",VLOOKUP($O70,PM执行时间!$A:$E,3,0),U70="Semi-an",VLOOKUP($O70,PM执行时间!$A:$E,4,0),U70="Annual",VLOOKUP($O70,PM执行时间!$A:$E,5,0),U70="","")</f>
        <v/>
      </c>
      <c r="W70" s="77"/>
      <c r="X70" s="77" t="str" cm="1">
        <f t="array" ref="X70">_xlfn.IFS(W70="Monthly",VLOOKUP($O70,PM执行时间!$A:$E,2,0),W70="Quarterly",VLOOKUP($O70,PM执行时间!$A:$E,3,0),W70="Semi-an",VLOOKUP($O70,PM执行时间!$A:$E,4,0),W70="Annual",VLOOKUP($O70,PM执行时间!$A:$E,5,0),W70="","")</f>
        <v/>
      </c>
      <c r="Y70" s="77"/>
      <c r="Z70" s="77" t="str" cm="1">
        <f t="array" ref="Z70">_xlfn.IFS(Y70="Monthly",VLOOKUP($O70,PM执行时间!$A:$E,2,0),Y70="Quarterly",VLOOKUP($O70,PM执行时间!$A:$E,3,0),Y70="Semi-an",VLOOKUP($O70,PM执行时间!$A:$E,4,0),Y70="Annual",VLOOKUP($O70,PM执行时间!$A:$E,5,0),Y70="","")</f>
        <v/>
      </c>
      <c r="AA70" s="77"/>
      <c r="AB70" s="77" t="str" cm="1">
        <f t="array" ref="AB70">_xlfn.IFS(AA70="Monthly",VLOOKUP($O70,PM执行时间!$A:$E,2,0),AA70="Quarterly",VLOOKUP($O70,PM执行时间!$A:$E,3,0),AA70="Semi-an",VLOOKUP($O70,PM执行时间!$A:$E,4,0),AA70="Annual",VLOOKUP($O70,PM执行时间!$A:$E,5,0),AA70="","")</f>
        <v/>
      </c>
      <c r="AC70" s="94" t="s">
        <v>33</v>
      </c>
      <c r="AD70" s="77" cm="1">
        <f t="array" ref="AD70">_xlfn.IFS(AC70="Monthly",VLOOKUP($O70,PM执行时间!$A:$E,2,0),AC70="Quarterly",VLOOKUP($O70,PM执行时间!$A:$E,3,0),AC70="Semi-an",VLOOKUP($O70,PM执行时间!$A:$E,4,0),AC70="Annual",VLOOKUP($O70,PM执行时间!$A:$E,5,0),AC70="","")</f>
        <v>1</v>
      </c>
      <c r="AE70" s="77"/>
      <c r="AF70" s="77" t="str" cm="1">
        <f t="array" ref="AF70">_xlfn.IFS(AE70="Monthly",VLOOKUP($O70,PM执行时间!$A:$E,2,0),AE70="Quarterly",VLOOKUP($O70,PM执行时间!$A:$E,3,0),AE70="Semi-an",VLOOKUP($O70,PM执行时间!$A:$E,4,0),AE70="Annual",VLOOKUP($O70,PM执行时间!$A:$E,5,0),AE70="","")</f>
        <v/>
      </c>
      <c r="AG70" s="77"/>
      <c r="AH70" s="77" t="str" cm="1">
        <f t="array" ref="AH70">_xlfn.IFS(AG70="Monthly",VLOOKUP($O70,PM执行时间!$A:$E,2,0),AG70="Quarterly",VLOOKUP($O70,PM执行时间!$A:$E,3,0),AG70="Semi-an",VLOOKUP($O70,PM执行时间!$A:$E,4,0),AG70="Annual",VLOOKUP($O70,PM执行时间!$A:$E,5,0),AG70="","")</f>
        <v/>
      </c>
      <c r="AI70" s="77"/>
      <c r="AJ70" s="77" t="str" cm="1">
        <f t="array" ref="AJ70">_xlfn.IFS(AI70="Monthly",VLOOKUP($O70,PM执行时间!$A:$E,2,0),AI70="Quarterly",VLOOKUP($O70,PM执行时间!$A:$E,3,0),AI70="Semi-an",VLOOKUP($O70,PM执行时间!$A:$E,4,0),AI70="Annual",VLOOKUP($O70,PM执行时间!$A:$E,5,0),AI70="","")</f>
        <v/>
      </c>
      <c r="AK70" s="77"/>
      <c r="AL70" s="77" t="str" cm="1">
        <f t="array" ref="AL70">_xlfn.IFS(AK70="Monthly",VLOOKUP($O70,PM执行时间!$A:$E,2,0),AK70="Quarterly",VLOOKUP($O70,PM执行时间!$A:$E,3,0),AK70="Semi-an",VLOOKUP($O70,PM执行时间!$A:$E,4,0),AK70="Annual",VLOOKUP($O70,PM执行时间!$A:$E,5,0),AK70="","")</f>
        <v/>
      </c>
      <c r="AM70" s="77"/>
      <c r="AN70" s="77" t="str" cm="1">
        <f t="array" ref="AN70">_xlfn.IFS(AM70="Monthly",VLOOKUP($O70,PM执行时间!$A:$E,2,0),AM70="Quarterly",VLOOKUP($O70,PM执行时间!$A:$E,3,0),AM70="Semi-an",VLOOKUP($O70,PM执行时间!$A:$E,4,0),AM70="Annual",VLOOKUP($O70,PM执行时间!$A:$E,5,0),AM70="","")</f>
        <v/>
      </c>
      <c r="AO70" s="93">
        <v>44743</v>
      </c>
      <c r="AP70" s="88"/>
    </row>
    <row r="71" spans="1:42" ht="24.75" hidden="1" customHeight="1" x14ac:dyDescent="0.2">
      <c r="A71" s="1">
        <v>70</v>
      </c>
      <c r="B71" s="1">
        <f>SUBTOTAL(3,G$3:G71)+0</f>
        <v>11</v>
      </c>
      <c r="C71" s="1"/>
      <c r="D71" s="12">
        <v>460</v>
      </c>
      <c r="E71" s="84" t="s">
        <v>17</v>
      </c>
      <c r="F71" s="107" t="s">
        <v>232</v>
      </c>
      <c r="G71" s="107" t="s">
        <v>233</v>
      </c>
      <c r="H71" s="171" t="s">
        <v>689</v>
      </c>
      <c r="I71" s="74">
        <v>40544</v>
      </c>
      <c r="J71" s="172" t="s">
        <v>1058</v>
      </c>
      <c r="K71" s="106" t="s">
        <v>1310</v>
      </c>
      <c r="L71" s="173" t="s">
        <v>561</v>
      </c>
      <c r="M71" s="74" t="s">
        <v>512</v>
      </c>
      <c r="N71" s="172" t="s">
        <v>623</v>
      </c>
      <c r="O71" s="77" t="s">
        <v>235</v>
      </c>
      <c r="P71" s="77" t="s">
        <v>1107</v>
      </c>
      <c r="Q71" s="101" t="s">
        <v>24</v>
      </c>
      <c r="R71" s="77" cm="1">
        <f t="array" ref="R71">_xlfn.IFS(Q71="Monthly",VLOOKUP($O71,PM执行时间!$A:$E,2,0),Q71="Quarterly",VLOOKUP($O71,PM执行时间!$A:$E,3,0),Q71="Semi-an",VLOOKUP($O71,PM执行时间!$A:$E,4,0),Q71="Annual",VLOOKUP($O71,PM执行时间!$A:$E,5,0),Q71="","")</f>
        <v>0.15</v>
      </c>
      <c r="S71" s="77"/>
      <c r="T71" s="77" t="str" cm="1">
        <f t="array" ref="T71">_xlfn.IFS(S71="Monthly",VLOOKUP($O71,PM执行时间!$A:$E,2,0),S71="Quarterly",VLOOKUP($O71,PM执行时间!$A:$E,3,0),S71="Semi-an",VLOOKUP($O71,PM执行时间!$A:$E,4,0),S71="Annual",VLOOKUP($O71,PM执行时间!$A:$E,5,0),S71="","")</f>
        <v/>
      </c>
      <c r="U71" s="77"/>
      <c r="V71" s="77" t="str" cm="1">
        <f t="array" ref="V71">_xlfn.IFS(U71="Monthly",VLOOKUP($O71,PM执行时间!$A:$E,2,0),U71="Quarterly",VLOOKUP($O71,PM执行时间!$A:$E,3,0),U71="Semi-an",VLOOKUP($O71,PM执行时间!$A:$E,4,0),U71="Annual",VLOOKUP($O71,PM执行时间!$A:$E,5,0),U71="","")</f>
        <v/>
      </c>
      <c r="W71" s="101" t="s">
        <v>24</v>
      </c>
      <c r="X71" s="77" cm="1">
        <f t="array" ref="X71">_xlfn.IFS(W71="Monthly",VLOOKUP($O71,PM执行时间!$A:$E,2,0),W71="Quarterly",VLOOKUP($O71,PM执行时间!$A:$E,3,0),W71="Semi-an",VLOOKUP($O71,PM执行时间!$A:$E,4,0),W71="Annual",VLOOKUP($O71,PM执行时间!$A:$E,5,0),W71="","")</f>
        <v>0.15</v>
      </c>
      <c r="Y71" s="77"/>
      <c r="Z71" s="77" t="str" cm="1">
        <f t="array" ref="Z71">_xlfn.IFS(Y71="Monthly",VLOOKUP($O71,PM执行时间!$A:$E,2,0),Y71="Quarterly",VLOOKUP($O71,PM执行时间!$A:$E,3,0),Y71="Semi-an",VLOOKUP($O71,PM执行时间!$A:$E,4,0),Y71="Annual",VLOOKUP($O71,PM执行时间!$A:$E,5,0),Y71="","")</f>
        <v/>
      </c>
      <c r="AA71" s="77"/>
      <c r="AB71" s="77" t="str" cm="1">
        <f t="array" ref="AB71">_xlfn.IFS(AA71="Monthly",VLOOKUP($O71,PM执行时间!$A:$E,2,0),AA71="Quarterly",VLOOKUP($O71,PM执行时间!$A:$E,3,0),AA71="Semi-an",VLOOKUP($O71,PM执行时间!$A:$E,4,0),AA71="Annual",VLOOKUP($O71,PM执行时间!$A:$E,5,0),AA71="","")</f>
        <v/>
      </c>
      <c r="AC71" s="101" t="s">
        <v>24</v>
      </c>
      <c r="AD71" s="77" cm="1">
        <f t="array" ref="AD71">_xlfn.IFS(AC71="Monthly",VLOOKUP($O71,PM执行时间!$A:$E,2,0),AC71="Quarterly",VLOOKUP($O71,PM执行时间!$A:$E,3,0),AC71="Semi-an",VLOOKUP($O71,PM执行时间!$A:$E,4,0),AC71="Annual",VLOOKUP($O71,PM执行时间!$A:$E,5,0),AC71="","")</f>
        <v>0.15</v>
      </c>
      <c r="AE71" s="77"/>
      <c r="AF71" s="77" t="str" cm="1">
        <f t="array" ref="AF71">_xlfn.IFS(AE71="Monthly",VLOOKUP($O71,PM执行时间!$A:$E,2,0),AE71="Quarterly",VLOOKUP($O71,PM执行时间!$A:$E,3,0),AE71="Semi-an",VLOOKUP($O71,PM执行时间!$A:$E,4,0),AE71="Annual",VLOOKUP($O71,PM执行时间!$A:$E,5,0),AE71="","")</f>
        <v/>
      </c>
      <c r="AG71" s="77"/>
      <c r="AH71" s="77" t="str" cm="1">
        <f t="array" ref="AH71">_xlfn.IFS(AG71="Monthly",VLOOKUP($O71,PM执行时间!$A:$E,2,0),AG71="Quarterly",VLOOKUP($O71,PM执行时间!$A:$E,3,0),AG71="Semi-an",VLOOKUP($O71,PM执行时间!$A:$E,4,0),AG71="Annual",VLOOKUP($O71,PM执行时间!$A:$E,5,0),AG71="","")</f>
        <v/>
      </c>
      <c r="AI71" s="94" t="s">
        <v>223</v>
      </c>
      <c r="AJ71" s="77" cm="1">
        <f t="array" ref="AJ71">_xlfn.IFS(AI71="Monthly",VLOOKUP($O71,PM执行时间!$A:$E,2,0),AI71="Quarterly",VLOOKUP($O71,PM执行时间!$A:$E,3,0),AI71="Semi-an",VLOOKUP($O71,PM执行时间!$A:$E,4,0),AI71="Annual",VLOOKUP($O71,PM执行时间!$A:$E,5,0),AI71="","")</f>
        <v>1.8199999999999998</v>
      </c>
      <c r="AK71" s="77"/>
      <c r="AL71" s="77" t="str" cm="1">
        <f t="array" ref="AL71">_xlfn.IFS(AK71="Monthly",VLOOKUP($O71,PM执行时间!$A:$E,2,0),AK71="Quarterly",VLOOKUP($O71,PM执行时间!$A:$E,3,0),AK71="Semi-an",VLOOKUP($O71,PM执行时间!$A:$E,4,0),AK71="Annual",VLOOKUP($O71,PM执行时间!$A:$E,5,0),AK71="","")</f>
        <v/>
      </c>
      <c r="AM71" s="77"/>
      <c r="AN71" s="77" t="str" cm="1">
        <f t="array" ref="AN71">_xlfn.IFS(AM71="Monthly",VLOOKUP($O71,PM执行时间!$A:$E,2,0),AM71="Quarterly",VLOOKUP($O71,PM执行时间!$A:$E,3,0),AM71="Semi-an",VLOOKUP($O71,PM执行时间!$A:$E,4,0),AM71="Annual",VLOOKUP($O71,PM执行时间!$A:$E,5,0),AM71="","")</f>
        <v/>
      </c>
      <c r="AO71" s="93">
        <v>44835</v>
      </c>
      <c r="AP71" s="88"/>
    </row>
    <row r="72" spans="1:42" ht="24.75" hidden="1" customHeight="1" x14ac:dyDescent="0.2">
      <c r="A72" s="1">
        <v>71</v>
      </c>
      <c r="B72" s="1">
        <f>SUBTOTAL(3,G$3:G72)+0</f>
        <v>11</v>
      </c>
      <c r="C72" s="1"/>
      <c r="D72" s="5">
        <v>461</v>
      </c>
      <c r="E72" s="79" t="s">
        <v>17</v>
      </c>
      <c r="F72" s="85" t="s">
        <v>232</v>
      </c>
      <c r="G72" s="85" t="s">
        <v>233</v>
      </c>
      <c r="H72" s="150" t="s">
        <v>690</v>
      </c>
      <c r="I72" s="24">
        <v>40544</v>
      </c>
      <c r="J72" s="157" t="s">
        <v>1058</v>
      </c>
      <c r="K72" s="92" t="s">
        <v>511</v>
      </c>
      <c r="L72" s="162" t="s">
        <v>620</v>
      </c>
      <c r="M72" s="24" t="s">
        <v>512</v>
      </c>
      <c r="N72" s="157" t="s">
        <v>514</v>
      </c>
      <c r="O72" s="77" t="s">
        <v>235</v>
      </c>
      <c r="P72" s="77" t="s">
        <v>1107</v>
      </c>
      <c r="Q72" s="101" t="s">
        <v>24</v>
      </c>
      <c r="R72" s="77" cm="1">
        <f t="array" ref="R72">_xlfn.IFS(Q72="Monthly",VLOOKUP($O72,PM执行时间!$A:$E,2,0),Q72="Quarterly",VLOOKUP($O72,PM执行时间!$A:$E,3,0),Q72="Semi-an",VLOOKUP($O72,PM执行时间!$A:$E,4,0),Q72="Annual",VLOOKUP($O72,PM执行时间!$A:$E,5,0),Q72="","")</f>
        <v>0.15</v>
      </c>
      <c r="S72" s="77"/>
      <c r="T72" s="77" t="str" cm="1">
        <f t="array" ref="T72">_xlfn.IFS(S72="Monthly",VLOOKUP($O72,PM执行时间!$A:$E,2,0),S72="Quarterly",VLOOKUP($O72,PM执行时间!$A:$E,3,0),S72="Semi-an",VLOOKUP($O72,PM执行时间!$A:$E,4,0),S72="Annual",VLOOKUP($O72,PM执行时间!$A:$E,5,0),S72="","")</f>
        <v/>
      </c>
      <c r="U72" s="77"/>
      <c r="V72" s="77" t="str" cm="1">
        <f t="array" ref="V72">_xlfn.IFS(U72="Monthly",VLOOKUP($O72,PM执行时间!$A:$E,2,0),U72="Quarterly",VLOOKUP($O72,PM执行时间!$A:$E,3,0),U72="Semi-an",VLOOKUP($O72,PM执行时间!$A:$E,4,0),U72="Annual",VLOOKUP($O72,PM执行时间!$A:$E,5,0),U72="","")</f>
        <v/>
      </c>
      <c r="W72" s="101" t="s">
        <v>24</v>
      </c>
      <c r="X72" s="77" cm="1">
        <f t="array" ref="X72">_xlfn.IFS(W72="Monthly",VLOOKUP($O72,PM执行时间!$A:$E,2,0),W72="Quarterly",VLOOKUP($O72,PM执行时间!$A:$E,3,0),W72="Semi-an",VLOOKUP($O72,PM执行时间!$A:$E,4,0),W72="Annual",VLOOKUP($O72,PM执行时间!$A:$E,5,0),W72="","")</f>
        <v>0.15</v>
      </c>
      <c r="Y72" s="77"/>
      <c r="Z72" s="77" t="str" cm="1">
        <f t="array" ref="Z72">_xlfn.IFS(Y72="Monthly",VLOOKUP($O72,PM执行时间!$A:$E,2,0),Y72="Quarterly",VLOOKUP($O72,PM执行时间!$A:$E,3,0),Y72="Semi-an",VLOOKUP($O72,PM执行时间!$A:$E,4,0),Y72="Annual",VLOOKUP($O72,PM执行时间!$A:$E,5,0),Y72="","")</f>
        <v/>
      </c>
      <c r="AA72" s="77"/>
      <c r="AB72" s="77" t="str" cm="1">
        <f t="array" ref="AB72">_xlfn.IFS(AA72="Monthly",VLOOKUP($O72,PM执行时间!$A:$E,2,0),AA72="Quarterly",VLOOKUP($O72,PM执行时间!$A:$E,3,0),AA72="Semi-an",VLOOKUP($O72,PM执行时间!$A:$E,4,0),AA72="Annual",VLOOKUP($O72,PM执行时间!$A:$E,5,0),AA72="","")</f>
        <v/>
      </c>
      <c r="AC72" s="101" t="s">
        <v>24</v>
      </c>
      <c r="AD72" s="77" cm="1">
        <f t="array" ref="AD72">_xlfn.IFS(AC72="Monthly",VLOOKUP($O72,PM执行时间!$A:$E,2,0),AC72="Quarterly",VLOOKUP($O72,PM执行时间!$A:$E,3,0),AC72="Semi-an",VLOOKUP($O72,PM执行时间!$A:$E,4,0),AC72="Annual",VLOOKUP($O72,PM执行时间!$A:$E,5,0),AC72="","")</f>
        <v>0.15</v>
      </c>
      <c r="AE72" s="77"/>
      <c r="AF72" s="77" t="str" cm="1">
        <f t="array" ref="AF72">_xlfn.IFS(AE72="Monthly",VLOOKUP($O72,PM执行时间!$A:$E,2,0),AE72="Quarterly",VLOOKUP($O72,PM执行时间!$A:$E,3,0),AE72="Semi-an",VLOOKUP($O72,PM执行时间!$A:$E,4,0),AE72="Annual",VLOOKUP($O72,PM执行时间!$A:$E,5,0),AE72="","")</f>
        <v/>
      </c>
      <c r="AG72" s="77"/>
      <c r="AH72" s="77" t="str" cm="1">
        <f t="array" ref="AH72">_xlfn.IFS(AG72="Monthly",VLOOKUP($O72,PM执行时间!$A:$E,2,0),AG72="Quarterly",VLOOKUP($O72,PM执行时间!$A:$E,3,0),AG72="Semi-an",VLOOKUP($O72,PM执行时间!$A:$E,4,0),AG72="Annual",VLOOKUP($O72,PM执行时间!$A:$E,5,0),AG72="","")</f>
        <v/>
      </c>
      <c r="AI72" s="94" t="s">
        <v>223</v>
      </c>
      <c r="AJ72" s="77" cm="1">
        <f t="array" ref="AJ72">_xlfn.IFS(AI72="Monthly",VLOOKUP($O72,PM执行时间!$A:$E,2,0),AI72="Quarterly",VLOOKUP($O72,PM执行时间!$A:$E,3,0),AI72="Semi-an",VLOOKUP($O72,PM执行时间!$A:$E,4,0),AI72="Annual",VLOOKUP($O72,PM执行时间!$A:$E,5,0),AI72="","")</f>
        <v>1.8199999999999998</v>
      </c>
      <c r="AK72" s="77"/>
      <c r="AL72" s="77" t="str" cm="1">
        <f t="array" ref="AL72">_xlfn.IFS(AK72="Monthly",VLOOKUP($O72,PM执行时间!$A:$E,2,0),AK72="Quarterly",VLOOKUP($O72,PM执行时间!$A:$E,3,0),AK72="Semi-an",VLOOKUP($O72,PM执行时间!$A:$E,4,0),AK72="Annual",VLOOKUP($O72,PM执行时间!$A:$E,5,0),AK72="","")</f>
        <v/>
      </c>
      <c r="AM72" s="77"/>
      <c r="AN72" s="77" t="str" cm="1">
        <f t="array" ref="AN72">_xlfn.IFS(AM72="Monthly",VLOOKUP($O72,PM执行时间!$A:$E,2,0),AM72="Quarterly",VLOOKUP($O72,PM执行时间!$A:$E,3,0),AM72="Semi-an",VLOOKUP($O72,PM执行时间!$A:$E,4,0),AM72="Annual",VLOOKUP($O72,PM执行时间!$A:$E,5,0),AM72="","")</f>
        <v/>
      </c>
      <c r="AO72" s="93">
        <v>44835</v>
      </c>
      <c r="AP72" s="88"/>
    </row>
    <row r="73" spans="1:42" ht="24.75" hidden="1" customHeight="1" x14ac:dyDescent="0.2">
      <c r="A73" s="1">
        <v>72</v>
      </c>
      <c r="B73" s="1">
        <f>SUBTOTAL(3,G$3:G73)+0</f>
        <v>11</v>
      </c>
      <c r="C73" s="1"/>
      <c r="D73" s="5">
        <v>462</v>
      </c>
      <c r="E73" s="79" t="s">
        <v>17</v>
      </c>
      <c r="F73" s="85" t="s">
        <v>232</v>
      </c>
      <c r="G73" s="85" t="s">
        <v>233</v>
      </c>
      <c r="H73" s="150" t="s">
        <v>693</v>
      </c>
      <c r="I73" s="24">
        <v>40544</v>
      </c>
      <c r="J73" s="157" t="s">
        <v>1058</v>
      </c>
      <c r="K73" s="92" t="s">
        <v>511</v>
      </c>
      <c r="L73" s="162" t="s">
        <v>561</v>
      </c>
      <c r="M73" s="24" t="s">
        <v>512</v>
      </c>
      <c r="N73" s="156" t="s">
        <v>526</v>
      </c>
      <c r="O73" s="77" t="s">
        <v>235</v>
      </c>
      <c r="P73" s="77" t="s">
        <v>1107</v>
      </c>
      <c r="Q73" s="101" t="s">
        <v>24</v>
      </c>
      <c r="R73" s="77" cm="1">
        <f t="array" ref="R73">_xlfn.IFS(Q73="Monthly",VLOOKUP($O73,PM执行时间!$A:$E,2,0),Q73="Quarterly",VLOOKUP($O73,PM执行时间!$A:$E,3,0),Q73="Semi-an",VLOOKUP($O73,PM执行时间!$A:$E,4,0),Q73="Annual",VLOOKUP($O73,PM执行时间!$A:$E,5,0),Q73="","")</f>
        <v>0.15</v>
      </c>
      <c r="S73" s="77"/>
      <c r="T73" s="77" t="str" cm="1">
        <f t="array" ref="T73">_xlfn.IFS(S73="Monthly",VLOOKUP($O73,PM执行时间!$A:$E,2,0),S73="Quarterly",VLOOKUP($O73,PM执行时间!$A:$E,3,0),S73="Semi-an",VLOOKUP($O73,PM执行时间!$A:$E,4,0),S73="Annual",VLOOKUP($O73,PM执行时间!$A:$E,5,0),S73="","")</f>
        <v/>
      </c>
      <c r="U73" s="77"/>
      <c r="V73" s="77" t="str" cm="1">
        <f t="array" ref="V73">_xlfn.IFS(U73="Monthly",VLOOKUP($O73,PM执行时间!$A:$E,2,0),U73="Quarterly",VLOOKUP($O73,PM执行时间!$A:$E,3,0),U73="Semi-an",VLOOKUP($O73,PM执行时间!$A:$E,4,0),U73="Annual",VLOOKUP($O73,PM执行时间!$A:$E,5,0),U73="","")</f>
        <v/>
      </c>
      <c r="W73" s="101" t="s">
        <v>24</v>
      </c>
      <c r="X73" s="77" cm="1">
        <f t="array" ref="X73">_xlfn.IFS(W73="Monthly",VLOOKUP($O73,PM执行时间!$A:$E,2,0),W73="Quarterly",VLOOKUP($O73,PM执行时间!$A:$E,3,0),W73="Semi-an",VLOOKUP($O73,PM执行时间!$A:$E,4,0),W73="Annual",VLOOKUP($O73,PM执行时间!$A:$E,5,0),W73="","")</f>
        <v>0.15</v>
      </c>
      <c r="Y73" s="77"/>
      <c r="Z73" s="77" t="str" cm="1">
        <f t="array" ref="Z73">_xlfn.IFS(Y73="Monthly",VLOOKUP($O73,PM执行时间!$A:$E,2,0),Y73="Quarterly",VLOOKUP($O73,PM执行时间!$A:$E,3,0),Y73="Semi-an",VLOOKUP($O73,PM执行时间!$A:$E,4,0),Y73="Annual",VLOOKUP($O73,PM执行时间!$A:$E,5,0),Y73="","")</f>
        <v/>
      </c>
      <c r="AA73" s="77"/>
      <c r="AB73" s="77" t="str" cm="1">
        <f t="array" ref="AB73">_xlfn.IFS(AA73="Monthly",VLOOKUP($O73,PM执行时间!$A:$E,2,0),AA73="Quarterly",VLOOKUP($O73,PM执行时间!$A:$E,3,0),AA73="Semi-an",VLOOKUP($O73,PM执行时间!$A:$E,4,0),AA73="Annual",VLOOKUP($O73,PM执行时间!$A:$E,5,0),AA73="","")</f>
        <v/>
      </c>
      <c r="AC73" s="101" t="s">
        <v>24</v>
      </c>
      <c r="AD73" s="77" cm="1">
        <f t="array" ref="AD73">_xlfn.IFS(AC73="Monthly",VLOOKUP($O73,PM执行时间!$A:$E,2,0),AC73="Quarterly",VLOOKUP($O73,PM执行时间!$A:$E,3,0),AC73="Semi-an",VLOOKUP($O73,PM执行时间!$A:$E,4,0),AC73="Annual",VLOOKUP($O73,PM执行时间!$A:$E,5,0),AC73="","")</f>
        <v>0.15</v>
      </c>
      <c r="AE73" s="77"/>
      <c r="AF73" s="77" t="str" cm="1">
        <f t="array" ref="AF73">_xlfn.IFS(AE73="Monthly",VLOOKUP($O73,PM执行时间!$A:$E,2,0),AE73="Quarterly",VLOOKUP($O73,PM执行时间!$A:$E,3,0),AE73="Semi-an",VLOOKUP($O73,PM执行时间!$A:$E,4,0),AE73="Annual",VLOOKUP($O73,PM执行时间!$A:$E,5,0),AE73="","")</f>
        <v/>
      </c>
      <c r="AG73" s="77"/>
      <c r="AH73" s="77" t="str" cm="1">
        <f t="array" ref="AH73">_xlfn.IFS(AG73="Monthly",VLOOKUP($O73,PM执行时间!$A:$E,2,0),AG73="Quarterly",VLOOKUP($O73,PM执行时间!$A:$E,3,0),AG73="Semi-an",VLOOKUP($O73,PM执行时间!$A:$E,4,0),AG73="Annual",VLOOKUP($O73,PM执行时间!$A:$E,5,0),AG73="","")</f>
        <v/>
      </c>
      <c r="AI73" s="94" t="s">
        <v>223</v>
      </c>
      <c r="AJ73" s="77" cm="1">
        <f t="array" ref="AJ73">_xlfn.IFS(AI73="Monthly",VLOOKUP($O73,PM执行时间!$A:$E,2,0),AI73="Quarterly",VLOOKUP($O73,PM执行时间!$A:$E,3,0),AI73="Semi-an",VLOOKUP($O73,PM执行时间!$A:$E,4,0),AI73="Annual",VLOOKUP($O73,PM执行时间!$A:$E,5,0),AI73="","")</f>
        <v>1.8199999999999998</v>
      </c>
      <c r="AK73" s="77"/>
      <c r="AL73" s="77" t="str" cm="1">
        <f t="array" ref="AL73">_xlfn.IFS(AK73="Monthly",VLOOKUP($O73,PM执行时间!$A:$E,2,0),AK73="Quarterly",VLOOKUP($O73,PM执行时间!$A:$E,3,0),AK73="Semi-an",VLOOKUP($O73,PM执行时间!$A:$E,4,0),AK73="Annual",VLOOKUP($O73,PM执行时间!$A:$E,5,0),AK73="","")</f>
        <v/>
      </c>
      <c r="AM73" s="77"/>
      <c r="AN73" s="77" t="str" cm="1">
        <f t="array" ref="AN73">_xlfn.IFS(AM73="Monthly",VLOOKUP($O73,PM执行时间!$A:$E,2,0),AM73="Quarterly",VLOOKUP($O73,PM执行时间!$A:$E,3,0),AM73="Semi-an",VLOOKUP($O73,PM执行时间!$A:$E,4,0),AM73="Annual",VLOOKUP($O73,PM执行时间!$A:$E,5,0),AM73="","")</f>
        <v/>
      </c>
      <c r="AO73" s="93">
        <v>44835</v>
      </c>
      <c r="AP73" s="88"/>
    </row>
    <row r="74" spans="1:42" ht="24.75" hidden="1" customHeight="1" x14ac:dyDescent="0.2">
      <c r="A74" s="1">
        <v>73</v>
      </c>
      <c r="B74" s="1">
        <f>SUBTOTAL(3,G$3:G74)+0</f>
        <v>11</v>
      </c>
      <c r="C74" s="1"/>
      <c r="D74" s="8">
        <v>468</v>
      </c>
      <c r="E74" s="35" t="s">
        <v>17</v>
      </c>
      <c r="F74" s="81" t="s">
        <v>605</v>
      </c>
      <c r="G74" s="85" t="s">
        <v>295</v>
      </c>
      <c r="H74" s="81">
        <v>1082692</v>
      </c>
      <c r="I74" s="138">
        <v>40603</v>
      </c>
      <c r="J74" s="81" t="s">
        <v>1058</v>
      </c>
      <c r="K74" s="92" t="s">
        <v>511</v>
      </c>
      <c r="L74" s="79" t="s">
        <v>561</v>
      </c>
      <c r="M74" s="138">
        <v>40544</v>
      </c>
      <c r="N74" s="79" t="s">
        <v>526</v>
      </c>
      <c r="O74" s="77" t="s">
        <v>669</v>
      </c>
      <c r="P74" s="77" t="s">
        <v>517</v>
      </c>
      <c r="Q74" s="77"/>
      <c r="R74" s="77" t="str" cm="1">
        <f t="array" ref="R74">_xlfn.IFS(Q74="Monthly",VLOOKUP($O74,PM执行时间!$A:$E,2,0),Q74="Quarterly",VLOOKUP($O74,PM执行时间!$A:$E,3,0),Q74="Semi-an",VLOOKUP($O74,PM执行时间!$A:$E,4,0),Q74="Annual",VLOOKUP($O74,PM执行时间!$A:$E,5,0),Q74="","")</f>
        <v/>
      </c>
      <c r="S74" s="77"/>
      <c r="T74" s="77" t="str" cm="1">
        <f t="array" ref="T74">_xlfn.IFS(S74="Monthly",VLOOKUP($O74,PM执行时间!$A:$E,2,0),S74="Quarterly",VLOOKUP($O74,PM执行时间!$A:$E,3,0),S74="Semi-an",VLOOKUP($O74,PM执行时间!$A:$E,4,0),S74="Annual",VLOOKUP($O74,PM执行时间!$A:$E,5,0),S74="","")</f>
        <v/>
      </c>
      <c r="U74" s="77"/>
      <c r="V74" s="77" t="str" cm="1">
        <f t="array" ref="V74">_xlfn.IFS(U74="Monthly",VLOOKUP($O74,PM执行时间!$A:$E,2,0),U74="Quarterly",VLOOKUP($O74,PM执行时间!$A:$E,3,0),U74="Semi-an",VLOOKUP($O74,PM执行时间!$A:$E,4,0),U74="Annual",VLOOKUP($O74,PM执行时间!$A:$E,5,0),U74="","")</f>
        <v/>
      </c>
      <c r="W74" s="77"/>
      <c r="X74" s="77" t="str" cm="1">
        <f t="array" ref="X74">_xlfn.IFS(W74="Monthly",VLOOKUP($O74,PM执行时间!$A:$E,2,0),W74="Quarterly",VLOOKUP($O74,PM执行时间!$A:$E,3,0),W74="Semi-an",VLOOKUP($O74,PM执行时间!$A:$E,4,0),W74="Annual",VLOOKUP($O74,PM执行时间!$A:$E,5,0),W74="","")</f>
        <v/>
      </c>
      <c r="Y74" s="77"/>
      <c r="Z74" s="77" t="str" cm="1">
        <f t="array" ref="Z74">_xlfn.IFS(Y74="Monthly",VLOOKUP($O74,PM执行时间!$A:$E,2,0),Y74="Quarterly",VLOOKUP($O74,PM执行时间!$A:$E,3,0),Y74="Semi-an",VLOOKUP($O74,PM执行时间!$A:$E,4,0),Y74="Annual",VLOOKUP($O74,PM执行时间!$A:$E,5,0),Y74="","")</f>
        <v/>
      </c>
      <c r="AA74" s="77"/>
      <c r="AB74" s="77" t="str" cm="1">
        <f t="array" ref="AB74">_xlfn.IFS(AA74="Monthly",VLOOKUP($O74,PM执行时间!$A:$E,2,0),AA74="Quarterly",VLOOKUP($O74,PM执行时间!$A:$E,3,0),AA74="Semi-an",VLOOKUP($O74,PM执行时间!$A:$E,4,0),AA74="Annual",VLOOKUP($O74,PM执行时间!$A:$E,5,0),AA74="","")</f>
        <v/>
      </c>
      <c r="AC74" s="77"/>
      <c r="AD74" s="77" t="str" cm="1">
        <f t="array" ref="AD74">_xlfn.IFS(AC74="Monthly",VLOOKUP($O74,PM执行时间!$A:$E,2,0),AC74="Quarterly",VLOOKUP($O74,PM执行时间!$A:$E,3,0),AC74="Semi-an",VLOOKUP($O74,PM执行时间!$A:$E,4,0),AC74="Annual",VLOOKUP($O74,PM执行时间!$A:$E,5,0),AC74="","")</f>
        <v/>
      </c>
      <c r="AE74" s="77"/>
      <c r="AF74" s="77" t="str" cm="1">
        <f t="array" ref="AF74">_xlfn.IFS(AE74="Monthly",VLOOKUP($O74,PM执行时间!$A:$E,2,0),AE74="Quarterly",VLOOKUP($O74,PM执行时间!$A:$E,3,0),AE74="Semi-an",VLOOKUP($O74,PM执行时间!$A:$E,4,0),AE74="Annual",VLOOKUP($O74,PM执行时间!$A:$E,5,0),AE74="","")</f>
        <v/>
      </c>
      <c r="AG74" s="94" t="s">
        <v>223</v>
      </c>
      <c r="AH74" s="77" cm="1">
        <f t="array" ref="AH74">_xlfn.IFS(AG74="Monthly",VLOOKUP($O74,PM执行时间!$A:$E,2,0),AG74="Quarterly",VLOOKUP($O74,PM执行时间!$A:$E,3,0),AG74="Semi-an",VLOOKUP($O74,PM执行时间!$A:$E,4,0),AG74="Annual",VLOOKUP($O74,PM执行时间!$A:$E,5,0),AG74="","")</f>
        <v>3</v>
      </c>
      <c r="AI74" s="77"/>
      <c r="AJ74" s="77" t="str" cm="1">
        <f t="array" ref="AJ74">_xlfn.IFS(AI74="Monthly",VLOOKUP($O74,PM执行时间!$A:$E,2,0),AI74="Quarterly",VLOOKUP($O74,PM执行时间!$A:$E,3,0),AI74="Semi-an",VLOOKUP($O74,PM执行时间!$A:$E,4,0),AI74="Annual",VLOOKUP($O74,PM执行时间!$A:$E,5,0),AI74="","")</f>
        <v/>
      </c>
      <c r="AK74" s="77"/>
      <c r="AL74" s="77" t="str" cm="1">
        <f t="array" ref="AL74">_xlfn.IFS(AK74="Monthly",VLOOKUP($O74,PM执行时间!$A:$E,2,0),AK74="Quarterly",VLOOKUP($O74,PM执行时间!$A:$E,3,0),AK74="Semi-an",VLOOKUP($O74,PM执行时间!$A:$E,4,0),AK74="Annual",VLOOKUP($O74,PM执行时间!$A:$E,5,0),AK74="","")</f>
        <v/>
      </c>
      <c r="AM74" s="77"/>
      <c r="AN74" s="77" t="str" cm="1">
        <f t="array" ref="AN74">_xlfn.IFS(AM74="Monthly",VLOOKUP($O74,PM执行时间!$A:$E,2,0),AM74="Quarterly",VLOOKUP($O74,PM执行时间!$A:$E,3,0),AM74="Semi-an",VLOOKUP($O74,PM执行时间!$A:$E,4,0),AM74="Annual",VLOOKUP($O74,PM执行时间!$A:$E,5,0),AM74="","")</f>
        <v/>
      </c>
      <c r="AO74" s="93">
        <v>44805</v>
      </c>
      <c r="AP74" s="88"/>
    </row>
    <row r="75" spans="1:42" ht="24.75" hidden="1" customHeight="1" x14ac:dyDescent="0.2">
      <c r="A75" s="1">
        <v>74</v>
      </c>
      <c r="B75" s="1">
        <f>SUBTOTAL(3,G$3:G75)+0</f>
        <v>11</v>
      </c>
      <c r="C75" s="1"/>
      <c r="D75" s="8">
        <v>469</v>
      </c>
      <c r="E75" s="35" t="s">
        <v>17</v>
      </c>
      <c r="F75" s="81" t="s">
        <v>605</v>
      </c>
      <c r="G75" s="85" t="s">
        <v>295</v>
      </c>
      <c r="H75" s="81">
        <v>1082693</v>
      </c>
      <c r="I75" s="24">
        <v>40603</v>
      </c>
      <c r="J75" s="81" t="s">
        <v>1058</v>
      </c>
      <c r="K75" s="92" t="s">
        <v>511</v>
      </c>
      <c r="L75" s="79" t="s">
        <v>620</v>
      </c>
      <c r="M75" s="24">
        <v>40544</v>
      </c>
      <c r="N75" s="79" t="s">
        <v>529</v>
      </c>
      <c r="O75" s="77" t="s">
        <v>606</v>
      </c>
      <c r="P75" s="77" t="s">
        <v>517</v>
      </c>
      <c r="Q75" s="77"/>
      <c r="R75" s="77" t="str" cm="1">
        <f t="array" ref="R75">_xlfn.IFS(Q75="Monthly",VLOOKUP($O75,PM执行时间!$A:$E,2,0),Q75="Quarterly",VLOOKUP($O75,PM执行时间!$A:$E,3,0),Q75="Semi-an",VLOOKUP($O75,PM执行时间!$A:$E,4,0),Q75="Annual",VLOOKUP($O75,PM执行时间!$A:$E,5,0),Q75="","")</f>
        <v/>
      </c>
      <c r="S75" s="77"/>
      <c r="T75" s="77" t="str" cm="1">
        <f t="array" ref="T75">_xlfn.IFS(S75="Monthly",VLOOKUP($O75,PM执行时间!$A:$E,2,0),S75="Quarterly",VLOOKUP($O75,PM执行时间!$A:$E,3,0),S75="Semi-an",VLOOKUP($O75,PM执行时间!$A:$E,4,0),S75="Annual",VLOOKUP($O75,PM执行时间!$A:$E,5,0),S75="","")</f>
        <v/>
      </c>
      <c r="U75" s="77"/>
      <c r="V75" s="77" t="str" cm="1">
        <f t="array" ref="V75">_xlfn.IFS(U75="Monthly",VLOOKUP($O75,PM执行时间!$A:$E,2,0),U75="Quarterly",VLOOKUP($O75,PM执行时间!$A:$E,3,0),U75="Semi-an",VLOOKUP($O75,PM执行时间!$A:$E,4,0),U75="Annual",VLOOKUP($O75,PM执行时间!$A:$E,5,0),U75="","")</f>
        <v/>
      </c>
      <c r="W75" s="77"/>
      <c r="X75" s="77" t="str" cm="1">
        <f t="array" ref="X75">_xlfn.IFS(W75="Monthly",VLOOKUP($O75,PM执行时间!$A:$E,2,0),W75="Quarterly",VLOOKUP($O75,PM执行时间!$A:$E,3,0),W75="Semi-an",VLOOKUP($O75,PM执行时间!$A:$E,4,0),W75="Annual",VLOOKUP($O75,PM执行时间!$A:$E,5,0),W75="","")</f>
        <v/>
      </c>
      <c r="Y75" s="77"/>
      <c r="Z75" s="77" t="str" cm="1">
        <f t="array" ref="Z75">_xlfn.IFS(Y75="Monthly",VLOOKUP($O75,PM执行时间!$A:$E,2,0),Y75="Quarterly",VLOOKUP($O75,PM执行时间!$A:$E,3,0),Y75="Semi-an",VLOOKUP($O75,PM执行时间!$A:$E,4,0),Y75="Annual",VLOOKUP($O75,PM执行时间!$A:$E,5,0),Y75="","")</f>
        <v/>
      </c>
      <c r="AA75" s="77"/>
      <c r="AB75" s="77" t="str" cm="1">
        <f t="array" ref="AB75">_xlfn.IFS(AA75="Monthly",VLOOKUP($O75,PM执行时间!$A:$E,2,0),AA75="Quarterly",VLOOKUP($O75,PM执行时间!$A:$E,3,0),AA75="Semi-an",VLOOKUP($O75,PM执行时间!$A:$E,4,0),AA75="Annual",VLOOKUP($O75,PM执行时间!$A:$E,5,0),AA75="","")</f>
        <v/>
      </c>
      <c r="AC75" s="77"/>
      <c r="AD75" s="77" t="str" cm="1">
        <f t="array" ref="AD75">_xlfn.IFS(AC75="Monthly",VLOOKUP($O75,PM执行时间!$A:$E,2,0),AC75="Quarterly",VLOOKUP($O75,PM执行时间!$A:$E,3,0),AC75="Semi-an",VLOOKUP($O75,PM执行时间!$A:$E,4,0),AC75="Annual",VLOOKUP($O75,PM执行时间!$A:$E,5,0),AC75="","")</f>
        <v/>
      </c>
      <c r="AE75" s="77"/>
      <c r="AF75" s="77" t="str" cm="1">
        <f t="array" ref="AF75">_xlfn.IFS(AE75="Monthly",VLOOKUP($O75,PM执行时间!$A:$E,2,0),AE75="Quarterly",VLOOKUP($O75,PM执行时间!$A:$E,3,0),AE75="Semi-an",VLOOKUP($O75,PM执行时间!$A:$E,4,0),AE75="Annual",VLOOKUP($O75,PM执行时间!$A:$E,5,0),AE75="","")</f>
        <v/>
      </c>
      <c r="AG75" s="94" t="s">
        <v>223</v>
      </c>
      <c r="AH75" s="77" cm="1">
        <f t="array" ref="AH75">_xlfn.IFS(AG75="Monthly",VLOOKUP($O75,PM执行时间!$A:$E,2,0),AG75="Quarterly",VLOOKUP($O75,PM执行时间!$A:$E,3,0),AG75="Semi-an",VLOOKUP($O75,PM执行时间!$A:$E,4,0),AG75="Annual",VLOOKUP($O75,PM执行时间!$A:$E,5,0),AG75="","")</f>
        <v>3</v>
      </c>
      <c r="AI75" s="77"/>
      <c r="AJ75" s="77" t="str" cm="1">
        <f t="array" ref="AJ75">_xlfn.IFS(AI75="Monthly",VLOOKUP($O75,PM执行时间!$A:$E,2,0),AI75="Quarterly",VLOOKUP($O75,PM执行时间!$A:$E,3,0),AI75="Semi-an",VLOOKUP($O75,PM执行时间!$A:$E,4,0),AI75="Annual",VLOOKUP($O75,PM执行时间!$A:$E,5,0),AI75="","")</f>
        <v/>
      </c>
      <c r="AK75" s="77"/>
      <c r="AL75" s="77" t="str" cm="1">
        <f t="array" ref="AL75">_xlfn.IFS(AK75="Monthly",VLOOKUP($O75,PM执行时间!$A:$E,2,0),AK75="Quarterly",VLOOKUP($O75,PM执行时间!$A:$E,3,0),AK75="Semi-an",VLOOKUP($O75,PM执行时间!$A:$E,4,0),AK75="Annual",VLOOKUP($O75,PM执行时间!$A:$E,5,0),AK75="","")</f>
        <v/>
      </c>
      <c r="AM75" s="77"/>
      <c r="AN75" s="77" t="str" cm="1">
        <f t="array" ref="AN75">_xlfn.IFS(AM75="Monthly",VLOOKUP($O75,PM执行时间!$A:$E,2,0),AM75="Quarterly",VLOOKUP($O75,PM执行时间!$A:$E,3,0),AM75="Semi-an",VLOOKUP($O75,PM执行时间!$A:$E,4,0),AM75="Annual",VLOOKUP($O75,PM执行时间!$A:$E,5,0),AM75="","")</f>
        <v/>
      </c>
      <c r="AO75" s="93">
        <v>44805</v>
      </c>
      <c r="AP75" s="88"/>
    </row>
    <row r="76" spans="1:42" ht="24.75" hidden="1" customHeight="1" x14ac:dyDescent="0.2">
      <c r="A76" s="1">
        <v>75</v>
      </c>
      <c r="B76" s="1">
        <f>SUBTOTAL(3,G$3:G76)+0</f>
        <v>11</v>
      </c>
      <c r="C76" s="1"/>
      <c r="D76" s="8">
        <v>470</v>
      </c>
      <c r="E76" s="35" t="s">
        <v>17</v>
      </c>
      <c r="F76" s="81" t="s">
        <v>605</v>
      </c>
      <c r="G76" s="85" t="s">
        <v>295</v>
      </c>
      <c r="H76" s="81">
        <v>1082694</v>
      </c>
      <c r="I76" s="24">
        <v>40603</v>
      </c>
      <c r="J76" s="81" t="s">
        <v>1058</v>
      </c>
      <c r="K76" s="92" t="s">
        <v>511</v>
      </c>
      <c r="L76" s="79" t="s">
        <v>561</v>
      </c>
      <c r="M76" s="24">
        <v>40544</v>
      </c>
      <c r="N76" s="79" t="s">
        <v>526</v>
      </c>
      <c r="O76" s="77" t="s">
        <v>606</v>
      </c>
      <c r="P76" s="77" t="s">
        <v>517</v>
      </c>
      <c r="Q76" s="77"/>
      <c r="R76" s="77" t="str" cm="1">
        <f t="array" ref="R76">_xlfn.IFS(Q76="Monthly",VLOOKUP($O76,PM执行时间!$A:$E,2,0),Q76="Quarterly",VLOOKUP($O76,PM执行时间!$A:$E,3,0),Q76="Semi-an",VLOOKUP($O76,PM执行时间!$A:$E,4,0),Q76="Annual",VLOOKUP($O76,PM执行时间!$A:$E,5,0),Q76="","")</f>
        <v/>
      </c>
      <c r="S76" s="77"/>
      <c r="T76" s="77" t="str" cm="1">
        <f t="array" ref="T76">_xlfn.IFS(S76="Monthly",VLOOKUP($O76,PM执行时间!$A:$E,2,0),S76="Quarterly",VLOOKUP($O76,PM执行时间!$A:$E,3,0),S76="Semi-an",VLOOKUP($O76,PM执行时间!$A:$E,4,0),S76="Annual",VLOOKUP($O76,PM执行时间!$A:$E,5,0),S76="","")</f>
        <v/>
      </c>
      <c r="U76" s="77"/>
      <c r="V76" s="77" t="str" cm="1">
        <f t="array" ref="V76">_xlfn.IFS(U76="Monthly",VLOOKUP($O76,PM执行时间!$A:$E,2,0),U76="Quarterly",VLOOKUP($O76,PM执行时间!$A:$E,3,0),U76="Semi-an",VLOOKUP($O76,PM执行时间!$A:$E,4,0),U76="Annual",VLOOKUP($O76,PM执行时间!$A:$E,5,0),U76="","")</f>
        <v/>
      </c>
      <c r="W76" s="77"/>
      <c r="X76" s="77" t="str" cm="1">
        <f t="array" ref="X76">_xlfn.IFS(W76="Monthly",VLOOKUP($O76,PM执行时间!$A:$E,2,0),W76="Quarterly",VLOOKUP($O76,PM执行时间!$A:$E,3,0),W76="Semi-an",VLOOKUP($O76,PM执行时间!$A:$E,4,0),W76="Annual",VLOOKUP($O76,PM执行时间!$A:$E,5,0),W76="","")</f>
        <v/>
      </c>
      <c r="Y76" s="77"/>
      <c r="Z76" s="77" t="str" cm="1">
        <f t="array" ref="Z76">_xlfn.IFS(Y76="Monthly",VLOOKUP($O76,PM执行时间!$A:$E,2,0),Y76="Quarterly",VLOOKUP($O76,PM执行时间!$A:$E,3,0),Y76="Semi-an",VLOOKUP($O76,PM执行时间!$A:$E,4,0),Y76="Annual",VLOOKUP($O76,PM执行时间!$A:$E,5,0),Y76="","")</f>
        <v/>
      </c>
      <c r="AA76" s="77"/>
      <c r="AB76" s="77" t="str" cm="1">
        <f t="array" ref="AB76">_xlfn.IFS(AA76="Monthly",VLOOKUP($O76,PM执行时间!$A:$E,2,0),AA76="Quarterly",VLOOKUP($O76,PM执行时间!$A:$E,3,0),AA76="Semi-an",VLOOKUP($O76,PM执行时间!$A:$E,4,0),AA76="Annual",VLOOKUP($O76,PM执行时间!$A:$E,5,0),AA76="","")</f>
        <v/>
      </c>
      <c r="AC76" s="77"/>
      <c r="AD76" s="77" t="str" cm="1">
        <f t="array" ref="AD76">_xlfn.IFS(AC76="Monthly",VLOOKUP($O76,PM执行时间!$A:$E,2,0),AC76="Quarterly",VLOOKUP($O76,PM执行时间!$A:$E,3,0),AC76="Semi-an",VLOOKUP($O76,PM执行时间!$A:$E,4,0),AC76="Annual",VLOOKUP($O76,PM执行时间!$A:$E,5,0),AC76="","")</f>
        <v/>
      </c>
      <c r="AE76" s="77"/>
      <c r="AF76" s="77" t="str" cm="1">
        <f t="array" ref="AF76">_xlfn.IFS(AE76="Monthly",VLOOKUP($O76,PM执行时间!$A:$E,2,0),AE76="Quarterly",VLOOKUP($O76,PM执行时间!$A:$E,3,0),AE76="Semi-an",VLOOKUP($O76,PM执行时间!$A:$E,4,0),AE76="Annual",VLOOKUP($O76,PM执行时间!$A:$E,5,0),AE76="","")</f>
        <v/>
      </c>
      <c r="AG76" s="77"/>
      <c r="AH76" s="77" t="str" cm="1">
        <f t="array" ref="AH76">_xlfn.IFS(AG76="Monthly",VLOOKUP($O76,PM执行时间!$A:$E,2,0),AG76="Quarterly",VLOOKUP($O76,PM执行时间!$A:$E,3,0),AG76="Semi-an",VLOOKUP($O76,PM执行时间!$A:$E,4,0),AG76="Annual",VLOOKUP($O76,PM执行时间!$A:$E,5,0),AG76="","")</f>
        <v/>
      </c>
      <c r="AI76" s="94" t="s">
        <v>223</v>
      </c>
      <c r="AJ76" s="77" cm="1">
        <f t="array" ref="AJ76">_xlfn.IFS(AI76="Monthly",VLOOKUP($O76,PM执行时间!$A:$E,2,0),AI76="Quarterly",VLOOKUP($O76,PM执行时间!$A:$E,3,0),AI76="Semi-an",VLOOKUP($O76,PM执行时间!$A:$E,4,0),AI76="Annual",VLOOKUP($O76,PM执行时间!$A:$E,5,0),AI76="","")</f>
        <v>3</v>
      </c>
      <c r="AK76" s="77"/>
      <c r="AL76" s="77" t="str" cm="1">
        <f t="array" ref="AL76">_xlfn.IFS(AK76="Monthly",VLOOKUP($O76,PM执行时间!$A:$E,2,0),AK76="Quarterly",VLOOKUP($O76,PM执行时间!$A:$E,3,0),AK76="Semi-an",VLOOKUP($O76,PM执行时间!$A:$E,4,0),AK76="Annual",VLOOKUP($O76,PM执行时间!$A:$E,5,0),AK76="","")</f>
        <v/>
      </c>
      <c r="AM76" s="77"/>
      <c r="AN76" s="77" t="str" cm="1">
        <f t="array" ref="AN76">_xlfn.IFS(AM76="Monthly",VLOOKUP($O76,PM执行时间!$A:$E,2,0),AM76="Quarterly",VLOOKUP($O76,PM执行时间!$A:$E,3,0),AM76="Semi-an",VLOOKUP($O76,PM执行时间!$A:$E,4,0),AM76="Annual",VLOOKUP($O76,PM执行时间!$A:$E,5,0),AM76="","")</f>
        <v/>
      </c>
      <c r="AO76" s="102">
        <v>44835</v>
      </c>
      <c r="AP76" s="88"/>
    </row>
    <row r="77" spans="1:42" ht="24.75" hidden="1" customHeight="1" x14ac:dyDescent="0.2">
      <c r="A77" s="1">
        <v>76</v>
      </c>
      <c r="B77" s="1">
        <f>SUBTOTAL(3,G$3:G77)+0</f>
        <v>11</v>
      </c>
      <c r="C77" s="1"/>
      <c r="D77" s="8">
        <v>471</v>
      </c>
      <c r="E77" s="35" t="s">
        <v>17</v>
      </c>
      <c r="F77" s="81" t="s">
        <v>605</v>
      </c>
      <c r="G77" s="85" t="s">
        <v>295</v>
      </c>
      <c r="H77" s="81">
        <v>1082695</v>
      </c>
      <c r="I77" s="24">
        <v>40603</v>
      </c>
      <c r="J77" s="81" t="s">
        <v>1058</v>
      </c>
      <c r="K77" s="92" t="s">
        <v>511</v>
      </c>
      <c r="L77" s="79" t="s">
        <v>561</v>
      </c>
      <c r="M77" s="24">
        <v>40544</v>
      </c>
      <c r="N77" s="79" t="s">
        <v>526</v>
      </c>
      <c r="O77" s="77" t="s">
        <v>606</v>
      </c>
      <c r="P77" s="77" t="s">
        <v>517</v>
      </c>
      <c r="Q77" s="77"/>
      <c r="R77" s="77" t="str" cm="1">
        <f t="array" ref="R77">_xlfn.IFS(Q77="Monthly",VLOOKUP($O77,PM执行时间!$A:$E,2,0),Q77="Quarterly",VLOOKUP($O77,PM执行时间!$A:$E,3,0),Q77="Semi-an",VLOOKUP($O77,PM执行时间!$A:$E,4,0),Q77="Annual",VLOOKUP($O77,PM执行时间!$A:$E,5,0),Q77="","")</f>
        <v/>
      </c>
      <c r="S77" s="77"/>
      <c r="T77" s="77" t="str" cm="1">
        <f t="array" ref="T77">_xlfn.IFS(S77="Monthly",VLOOKUP($O77,PM执行时间!$A:$E,2,0),S77="Quarterly",VLOOKUP($O77,PM执行时间!$A:$E,3,0),S77="Semi-an",VLOOKUP($O77,PM执行时间!$A:$E,4,0),S77="Annual",VLOOKUP($O77,PM执行时间!$A:$E,5,0),S77="","")</f>
        <v/>
      </c>
      <c r="U77" s="77"/>
      <c r="V77" s="77" t="str" cm="1">
        <f t="array" ref="V77">_xlfn.IFS(U77="Monthly",VLOOKUP($O77,PM执行时间!$A:$E,2,0),U77="Quarterly",VLOOKUP($O77,PM执行时间!$A:$E,3,0),U77="Semi-an",VLOOKUP($O77,PM执行时间!$A:$E,4,0),U77="Annual",VLOOKUP($O77,PM执行时间!$A:$E,5,0),U77="","")</f>
        <v/>
      </c>
      <c r="W77" s="77"/>
      <c r="X77" s="77" t="str" cm="1">
        <f t="array" ref="X77">_xlfn.IFS(W77="Monthly",VLOOKUP($O77,PM执行时间!$A:$E,2,0),W77="Quarterly",VLOOKUP($O77,PM执行时间!$A:$E,3,0),W77="Semi-an",VLOOKUP($O77,PM执行时间!$A:$E,4,0),W77="Annual",VLOOKUP($O77,PM执行时间!$A:$E,5,0),W77="","")</f>
        <v/>
      </c>
      <c r="Y77" s="77"/>
      <c r="Z77" s="77" t="str" cm="1">
        <f t="array" ref="Z77">_xlfn.IFS(Y77="Monthly",VLOOKUP($O77,PM执行时间!$A:$E,2,0),Y77="Quarterly",VLOOKUP($O77,PM执行时间!$A:$E,3,0),Y77="Semi-an",VLOOKUP($O77,PM执行时间!$A:$E,4,0),Y77="Annual",VLOOKUP($O77,PM执行时间!$A:$E,5,0),Y77="","")</f>
        <v/>
      </c>
      <c r="AA77" s="77"/>
      <c r="AB77" s="77" t="str" cm="1">
        <f t="array" ref="AB77">_xlfn.IFS(AA77="Monthly",VLOOKUP($O77,PM执行时间!$A:$E,2,0),AA77="Quarterly",VLOOKUP($O77,PM执行时间!$A:$E,3,0),AA77="Semi-an",VLOOKUP($O77,PM执行时间!$A:$E,4,0),AA77="Annual",VLOOKUP($O77,PM执行时间!$A:$E,5,0),AA77="","")</f>
        <v/>
      </c>
      <c r="AC77" s="77"/>
      <c r="AD77" s="77" t="str" cm="1">
        <f t="array" ref="AD77">_xlfn.IFS(AC77="Monthly",VLOOKUP($O77,PM执行时间!$A:$E,2,0),AC77="Quarterly",VLOOKUP($O77,PM执行时间!$A:$E,3,0),AC77="Semi-an",VLOOKUP($O77,PM执行时间!$A:$E,4,0),AC77="Annual",VLOOKUP($O77,PM执行时间!$A:$E,5,0),AC77="","")</f>
        <v/>
      </c>
      <c r="AE77" s="77"/>
      <c r="AF77" s="77" t="str" cm="1">
        <f t="array" ref="AF77">_xlfn.IFS(AE77="Monthly",VLOOKUP($O77,PM执行时间!$A:$E,2,0),AE77="Quarterly",VLOOKUP($O77,PM执行时间!$A:$E,3,0),AE77="Semi-an",VLOOKUP($O77,PM执行时间!$A:$E,4,0),AE77="Annual",VLOOKUP($O77,PM执行时间!$A:$E,5,0),AE77="","")</f>
        <v/>
      </c>
      <c r="AG77" s="77"/>
      <c r="AH77" s="77" t="str" cm="1">
        <f t="array" ref="AH77">_xlfn.IFS(AG77="Monthly",VLOOKUP($O77,PM执行时间!$A:$E,2,0),AG77="Quarterly",VLOOKUP($O77,PM执行时间!$A:$E,3,0),AG77="Semi-an",VLOOKUP($O77,PM执行时间!$A:$E,4,0),AG77="Annual",VLOOKUP($O77,PM执行时间!$A:$E,5,0),AG77="","")</f>
        <v/>
      </c>
      <c r="AI77" s="94" t="s">
        <v>223</v>
      </c>
      <c r="AJ77" s="77" cm="1">
        <f t="array" ref="AJ77">_xlfn.IFS(AI77="Monthly",VLOOKUP($O77,PM执行时间!$A:$E,2,0),AI77="Quarterly",VLOOKUP($O77,PM执行时间!$A:$E,3,0),AI77="Semi-an",VLOOKUP($O77,PM执行时间!$A:$E,4,0),AI77="Annual",VLOOKUP($O77,PM执行时间!$A:$E,5,0),AI77="","")</f>
        <v>3</v>
      </c>
      <c r="AK77" s="77"/>
      <c r="AL77" s="77" t="str" cm="1">
        <f t="array" ref="AL77">_xlfn.IFS(AK77="Monthly",VLOOKUP($O77,PM执行时间!$A:$E,2,0),AK77="Quarterly",VLOOKUP($O77,PM执行时间!$A:$E,3,0),AK77="Semi-an",VLOOKUP($O77,PM执行时间!$A:$E,4,0),AK77="Annual",VLOOKUP($O77,PM执行时间!$A:$E,5,0),AK77="","")</f>
        <v/>
      </c>
      <c r="AM77" s="77"/>
      <c r="AN77" s="77" t="str" cm="1">
        <f t="array" ref="AN77">_xlfn.IFS(AM77="Monthly",VLOOKUP($O77,PM执行时间!$A:$E,2,0),AM77="Quarterly",VLOOKUP($O77,PM执行时间!$A:$E,3,0),AM77="Semi-an",VLOOKUP($O77,PM执行时间!$A:$E,4,0),AM77="Annual",VLOOKUP($O77,PM执行时间!$A:$E,5,0),AM77="","")</f>
        <v/>
      </c>
      <c r="AO77" s="102">
        <v>44835</v>
      </c>
      <c r="AP77" s="88"/>
    </row>
    <row r="78" spans="1:42" s="116" customFormat="1" ht="24.75" hidden="1" customHeight="1" x14ac:dyDescent="0.2">
      <c r="A78" s="10">
        <v>77</v>
      </c>
      <c r="B78" s="10">
        <f>SUBTOTAL(3,G$3:G78)+0</f>
        <v>11</v>
      </c>
      <c r="C78" s="10"/>
      <c r="D78" s="130">
        <v>472</v>
      </c>
      <c r="E78" s="104" t="s">
        <v>17</v>
      </c>
      <c r="F78" s="131" t="s">
        <v>605</v>
      </c>
      <c r="G78" s="107" t="s">
        <v>295</v>
      </c>
      <c r="H78" s="131">
        <v>1082797</v>
      </c>
      <c r="I78" s="24">
        <v>40603</v>
      </c>
      <c r="J78" s="131" t="s">
        <v>1058</v>
      </c>
      <c r="K78" s="106" t="s">
        <v>1282</v>
      </c>
      <c r="L78" s="84" t="s">
        <v>620</v>
      </c>
      <c r="M78" s="24">
        <v>40544</v>
      </c>
      <c r="N78" s="84" t="s">
        <v>529</v>
      </c>
      <c r="O78" s="83" t="s">
        <v>606</v>
      </c>
      <c r="P78" s="83" t="s">
        <v>517</v>
      </c>
      <c r="Q78" s="83"/>
      <c r="R78" s="83" t="str" cm="1">
        <f t="array" ref="R78">_xlfn.IFS(Q78="Monthly",VLOOKUP($O78,PM执行时间!$A:$E,2,0),Q78="Quarterly",VLOOKUP($O78,PM执行时间!$A:$E,3,0),Q78="Semi-an",VLOOKUP($O78,PM执行时间!$A:$E,4,0),Q78="Annual",VLOOKUP($O78,PM执行时间!$A:$E,5,0),Q78="","")</f>
        <v/>
      </c>
      <c r="S78" s="83"/>
      <c r="T78" s="83" t="str" cm="1">
        <f t="array" ref="T78">_xlfn.IFS(S78="Monthly",VLOOKUP($O78,PM执行时间!$A:$E,2,0),S78="Quarterly",VLOOKUP($O78,PM执行时间!$A:$E,3,0),S78="Semi-an",VLOOKUP($O78,PM执行时间!$A:$E,4,0),S78="Annual",VLOOKUP($O78,PM执行时间!$A:$E,5,0),S78="","")</f>
        <v/>
      </c>
      <c r="U78" s="83"/>
      <c r="V78" s="83" t="str" cm="1">
        <f t="array" ref="V78">_xlfn.IFS(U78="Monthly",VLOOKUP($O78,PM执行时间!$A:$E,2,0),U78="Quarterly",VLOOKUP($O78,PM执行时间!$A:$E,3,0),U78="Semi-an",VLOOKUP($O78,PM执行时间!$A:$E,4,0),U78="Annual",VLOOKUP($O78,PM执行时间!$A:$E,5,0),U78="","")</f>
        <v/>
      </c>
      <c r="W78" s="83"/>
      <c r="X78" s="83" t="str" cm="1">
        <f t="array" ref="X78">_xlfn.IFS(W78="Monthly",VLOOKUP($O78,PM执行时间!$A:$E,2,0),W78="Quarterly",VLOOKUP($O78,PM执行时间!$A:$E,3,0),W78="Semi-an",VLOOKUP($O78,PM执行时间!$A:$E,4,0),W78="Annual",VLOOKUP($O78,PM执行时间!$A:$E,5,0),W78="","")</f>
        <v/>
      </c>
      <c r="Y78" s="83"/>
      <c r="Z78" s="83" t="str" cm="1">
        <f t="array" ref="Z78">_xlfn.IFS(Y78="Monthly",VLOOKUP($O78,PM执行时间!$A:$E,2,0),Y78="Quarterly",VLOOKUP($O78,PM执行时间!$A:$E,3,0),Y78="Semi-an",VLOOKUP($O78,PM执行时间!$A:$E,4,0),Y78="Annual",VLOOKUP($O78,PM执行时间!$A:$E,5,0),Y78="","")</f>
        <v/>
      </c>
      <c r="AA78" s="83"/>
      <c r="AB78" s="83" t="str" cm="1">
        <f t="array" ref="AB78">_xlfn.IFS(AA78="Monthly",VLOOKUP($O78,PM执行时间!$A:$E,2,0),AA78="Quarterly",VLOOKUP($O78,PM执行时间!$A:$E,3,0),AA78="Semi-an",VLOOKUP($O78,PM执行时间!$A:$E,4,0),AA78="Annual",VLOOKUP($O78,PM执行时间!$A:$E,5,0),AA78="","")</f>
        <v/>
      </c>
      <c r="AC78" s="83"/>
      <c r="AD78" s="83" t="str" cm="1">
        <f t="array" ref="AD78">_xlfn.IFS(AC78="Monthly",VLOOKUP($O78,PM执行时间!$A:$E,2,0),AC78="Quarterly",VLOOKUP($O78,PM执行时间!$A:$E,3,0),AC78="Semi-an",VLOOKUP($O78,PM执行时间!$A:$E,4,0),AC78="Annual",VLOOKUP($O78,PM执行时间!$A:$E,5,0),AC78="","")</f>
        <v/>
      </c>
      <c r="AE78" s="83"/>
      <c r="AF78" s="83" t="str" cm="1">
        <f t="array" ref="AF78">_xlfn.IFS(AE78="Monthly",VLOOKUP($O78,PM执行时间!$A:$E,2,0),AE78="Quarterly",VLOOKUP($O78,PM执行时间!$A:$E,3,0),AE78="Semi-an",VLOOKUP($O78,PM执行时间!$A:$E,4,0),AE78="Annual",VLOOKUP($O78,PM执行时间!$A:$E,5,0),AE78="","")</f>
        <v/>
      </c>
      <c r="AG78" s="83"/>
      <c r="AH78" s="83" t="str" cm="1">
        <f t="array" ref="AH78">_xlfn.IFS(AG78="Monthly",VLOOKUP($O78,PM执行时间!$A:$E,2,0),AG78="Quarterly",VLOOKUP($O78,PM执行时间!$A:$E,3,0),AG78="Semi-an",VLOOKUP($O78,PM执行时间!$A:$E,4,0),AG78="Annual",VLOOKUP($O78,PM执行时间!$A:$E,5,0),AG78="","")</f>
        <v/>
      </c>
      <c r="AI78" s="114" t="s">
        <v>223</v>
      </c>
      <c r="AJ78" s="83" cm="1">
        <f t="array" ref="AJ78">_xlfn.IFS(AI78="Monthly",VLOOKUP($O78,PM执行时间!$A:$E,2,0),AI78="Quarterly",VLOOKUP($O78,PM执行时间!$A:$E,3,0),AI78="Semi-an",VLOOKUP($O78,PM执行时间!$A:$E,4,0),AI78="Annual",VLOOKUP($O78,PM执行时间!$A:$E,5,0),AI78="","")</f>
        <v>3</v>
      </c>
      <c r="AK78" s="83"/>
      <c r="AL78" s="83" t="str" cm="1">
        <f t="array" ref="AL78">_xlfn.IFS(AK78="Monthly",VLOOKUP($O78,PM执行时间!$A:$E,2,0),AK78="Quarterly",VLOOKUP($O78,PM执行时间!$A:$E,3,0),AK78="Semi-an",VLOOKUP($O78,PM执行时间!$A:$E,4,0),AK78="Annual",VLOOKUP($O78,PM执行时间!$A:$E,5,0),AK78="","")</f>
        <v/>
      </c>
      <c r="AM78" s="83"/>
      <c r="AN78" s="83" t="str" cm="1">
        <f t="array" ref="AN78">_xlfn.IFS(AM78="Monthly",VLOOKUP($O78,PM执行时间!$A:$E,2,0),AM78="Quarterly",VLOOKUP($O78,PM执行时间!$A:$E,3,0),AM78="Semi-an",VLOOKUP($O78,PM执行时间!$A:$E,4,0),AM78="Annual",VLOOKUP($O78,PM执行时间!$A:$E,5,0),AM78="","")</f>
        <v/>
      </c>
      <c r="AO78" s="132">
        <v>44835</v>
      </c>
      <c r="AP78" s="110"/>
    </row>
    <row r="79" spans="1:42" ht="24.75" hidden="1" customHeight="1" x14ac:dyDescent="0.2">
      <c r="A79" s="1">
        <v>78</v>
      </c>
      <c r="B79" s="1">
        <f>SUBTOTAL(3,G$3:G79)+0</f>
        <v>11</v>
      </c>
      <c r="C79" s="1"/>
      <c r="D79" s="8">
        <v>474</v>
      </c>
      <c r="E79" s="35" t="s">
        <v>17</v>
      </c>
      <c r="F79" s="81" t="s">
        <v>605</v>
      </c>
      <c r="G79" s="85" t="s">
        <v>295</v>
      </c>
      <c r="H79" s="81">
        <v>1082799</v>
      </c>
      <c r="I79" s="24">
        <v>40603</v>
      </c>
      <c r="J79" s="81" t="s">
        <v>1058</v>
      </c>
      <c r="K79" s="92" t="s">
        <v>511</v>
      </c>
      <c r="L79" s="79" t="s">
        <v>620</v>
      </c>
      <c r="M79" s="24">
        <v>40544</v>
      </c>
      <c r="N79" s="79" t="s">
        <v>529</v>
      </c>
      <c r="O79" s="77" t="s">
        <v>606</v>
      </c>
      <c r="P79" s="77" t="s">
        <v>517</v>
      </c>
      <c r="Q79" s="77"/>
      <c r="R79" s="77" t="str" cm="1">
        <f t="array" ref="R79">_xlfn.IFS(Q79="Monthly",VLOOKUP($O79,PM执行时间!$A:$E,2,0),Q79="Quarterly",VLOOKUP($O79,PM执行时间!$A:$E,3,0),Q79="Semi-an",VLOOKUP($O79,PM执行时间!$A:$E,4,0),Q79="Annual",VLOOKUP($O79,PM执行时间!$A:$E,5,0),Q79="","")</f>
        <v/>
      </c>
      <c r="S79" s="77"/>
      <c r="T79" s="77" t="str" cm="1">
        <f t="array" ref="T79">_xlfn.IFS(S79="Monthly",VLOOKUP($O79,PM执行时间!$A:$E,2,0),S79="Quarterly",VLOOKUP($O79,PM执行时间!$A:$E,3,0),S79="Semi-an",VLOOKUP($O79,PM执行时间!$A:$E,4,0),S79="Annual",VLOOKUP($O79,PM执行时间!$A:$E,5,0),S79="","")</f>
        <v/>
      </c>
      <c r="U79" s="77"/>
      <c r="V79" s="77" t="str" cm="1">
        <f t="array" ref="V79">_xlfn.IFS(U79="Monthly",VLOOKUP($O79,PM执行时间!$A:$E,2,0),U79="Quarterly",VLOOKUP($O79,PM执行时间!$A:$E,3,0),U79="Semi-an",VLOOKUP($O79,PM执行时间!$A:$E,4,0),U79="Annual",VLOOKUP($O79,PM执行时间!$A:$E,5,0),U79="","")</f>
        <v/>
      </c>
      <c r="W79" s="77"/>
      <c r="X79" s="77" t="str" cm="1">
        <f t="array" ref="X79">_xlfn.IFS(W79="Monthly",VLOOKUP($O79,PM执行时间!$A:$E,2,0),W79="Quarterly",VLOOKUP($O79,PM执行时间!$A:$E,3,0),W79="Semi-an",VLOOKUP($O79,PM执行时间!$A:$E,4,0),W79="Annual",VLOOKUP($O79,PM执行时间!$A:$E,5,0),W79="","")</f>
        <v/>
      </c>
      <c r="Y79" s="77"/>
      <c r="Z79" s="77" t="str" cm="1">
        <f t="array" ref="Z79">_xlfn.IFS(Y79="Monthly",VLOOKUP($O79,PM执行时间!$A:$E,2,0),Y79="Quarterly",VLOOKUP($O79,PM执行时间!$A:$E,3,0),Y79="Semi-an",VLOOKUP($O79,PM执行时间!$A:$E,4,0),Y79="Annual",VLOOKUP($O79,PM执行时间!$A:$E,5,0),Y79="","")</f>
        <v/>
      </c>
      <c r="AA79" s="77"/>
      <c r="AB79" s="77" t="str" cm="1">
        <f t="array" ref="AB79">_xlfn.IFS(AA79="Monthly",VLOOKUP($O79,PM执行时间!$A:$E,2,0),AA79="Quarterly",VLOOKUP($O79,PM执行时间!$A:$E,3,0),AA79="Semi-an",VLOOKUP($O79,PM执行时间!$A:$E,4,0),AA79="Annual",VLOOKUP($O79,PM执行时间!$A:$E,5,0),AA79="","")</f>
        <v/>
      </c>
      <c r="AC79" s="77"/>
      <c r="AD79" s="77" t="str" cm="1">
        <f t="array" ref="AD79">_xlfn.IFS(AC79="Monthly",VLOOKUP($O79,PM执行时间!$A:$E,2,0),AC79="Quarterly",VLOOKUP($O79,PM执行时间!$A:$E,3,0),AC79="Semi-an",VLOOKUP($O79,PM执行时间!$A:$E,4,0),AC79="Annual",VLOOKUP($O79,PM执行时间!$A:$E,5,0),AC79="","")</f>
        <v/>
      </c>
      <c r="AE79" s="77"/>
      <c r="AF79" s="77" t="str" cm="1">
        <f t="array" ref="AF79">_xlfn.IFS(AE79="Monthly",VLOOKUP($O79,PM执行时间!$A:$E,2,0),AE79="Quarterly",VLOOKUP($O79,PM执行时间!$A:$E,3,0),AE79="Semi-an",VLOOKUP($O79,PM执行时间!$A:$E,4,0),AE79="Annual",VLOOKUP($O79,PM执行时间!$A:$E,5,0),AE79="","")</f>
        <v/>
      </c>
      <c r="AG79" s="77"/>
      <c r="AH79" s="77" t="str" cm="1">
        <f t="array" ref="AH79">_xlfn.IFS(AG79="Monthly",VLOOKUP($O79,PM执行时间!$A:$E,2,0),AG79="Quarterly",VLOOKUP($O79,PM执行时间!$A:$E,3,0),AG79="Semi-an",VLOOKUP($O79,PM执行时间!$A:$E,4,0),AG79="Annual",VLOOKUP($O79,PM执行时间!$A:$E,5,0),AG79="","")</f>
        <v/>
      </c>
      <c r="AI79" s="77"/>
      <c r="AJ79" s="77" t="str" cm="1">
        <f t="array" ref="AJ79">_xlfn.IFS(AI79="Monthly",VLOOKUP($O79,PM执行时间!$A:$E,2,0),AI79="Quarterly",VLOOKUP($O79,PM执行时间!$A:$E,3,0),AI79="Semi-an",VLOOKUP($O79,PM执行时间!$A:$E,4,0),AI79="Annual",VLOOKUP($O79,PM执行时间!$A:$E,5,0),AI79="","")</f>
        <v/>
      </c>
      <c r="AK79" s="94" t="s">
        <v>223</v>
      </c>
      <c r="AL79" s="77" cm="1">
        <f t="array" ref="AL79">_xlfn.IFS(AK79="Monthly",VLOOKUP($O79,PM执行时间!$A:$E,2,0),AK79="Quarterly",VLOOKUP($O79,PM执行时间!$A:$E,3,0),AK79="Semi-an",VLOOKUP($O79,PM执行时间!$A:$E,4,0),AK79="Annual",VLOOKUP($O79,PM执行时间!$A:$E,5,0),AK79="","")</f>
        <v>3</v>
      </c>
      <c r="AM79" s="77"/>
      <c r="AN79" s="77" t="str" cm="1">
        <f t="array" ref="AN79">_xlfn.IFS(AM79="Monthly",VLOOKUP($O79,PM执行时间!$A:$E,2,0),AM79="Quarterly",VLOOKUP($O79,PM执行时间!$A:$E,3,0),AM79="Semi-an",VLOOKUP($O79,PM执行时间!$A:$E,4,0),AM79="Annual",VLOOKUP($O79,PM执行时间!$A:$E,5,0),AM79="","")</f>
        <v/>
      </c>
      <c r="AO79" s="102">
        <v>44866</v>
      </c>
      <c r="AP79" s="88"/>
    </row>
    <row r="80" spans="1:42" ht="24.75" hidden="1" customHeight="1" x14ac:dyDescent="0.2">
      <c r="A80" s="1">
        <v>79</v>
      </c>
      <c r="B80" s="1">
        <f>SUBTOTAL(3,G$3:G80)+0</f>
        <v>11</v>
      </c>
      <c r="C80" s="1"/>
      <c r="D80" s="8">
        <v>475</v>
      </c>
      <c r="E80" s="35" t="s">
        <v>17</v>
      </c>
      <c r="F80" s="81" t="s">
        <v>605</v>
      </c>
      <c r="G80" s="85" t="s">
        <v>295</v>
      </c>
      <c r="H80" s="81">
        <v>1082878</v>
      </c>
      <c r="I80" s="24">
        <v>40603</v>
      </c>
      <c r="J80" s="81" t="s">
        <v>1058</v>
      </c>
      <c r="K80" s="92" t="s">
        <v>511</v>
      </c>
      <c r="L80" s="79" t="s">
        <v>620</v>
      </c>
      <c r="M80" s="24">
        <v>40544</v>
      </c>
      <c r="N80" s="79" t="s">
        <v>529</v>
      </c>
      <c r="O80" s="77" t="s">
        <v>606</v>
      </c>
      <c r="P80" s="77" t="s">
        <v>517</v>
      </c>
      <c r="Q80" s="77"/>
      <c r="R80" s="77" t="str" cm="1">
        <f t="array" ref="R80">_xlfn.IFS(Q80="Monthly",VLOOKUP($O80,PM执行时间!$A:$E,2,0),Q80="Quarterly",VLOOKUP($O80,PM执行时间!$A:$E,3,0),Q80="Semi-an",VLOOKUP($O80,PM执行时间!$A:$E,4,0),Q80="Annual",VLOOKUP($O80,PM执行时间!$A:$E,5,0),Q80="","")</f>
        <v/>
      </c>
      <c r="S80" s="77"/>
      <c r="T80" s="77" t="str" cm="1">
        <f t="array" ref="T80">_xlfn.IFS(S80="Monthly",VLOOKUP($O80,PM执行时间!$A:$E,2,0),S80="Quarterly",VLOOKUP($O80,PM执行时间!$A:$E,3,0),S80="Semi-an",VLOOKUP($O80,PM执行时间!$A:$E,4,0),S80="Annual",VLOOKUP($O80,PM执行时间!$A:$E,5,0),S80="","")</f>
        <v/>
      </c>
      <c r="U80" s="77"/>
      <c r="V80" s="77" t="str" cm="1">
        <f t="array" ref="V80">_xlfn.IFS(U80="Monthly",VLOOKUP($O80,PM执行时间!$A:$E,2,0),U80="Quarterly",VLOOKUP($O80,PM执行时间!$A:$E,3,0),U80="Semi-an",VLOOKUP($O80,PM执行时间!$A:$E,4,0),U80="Annual",VLOOKUP($O80,PM执行时间!$A:$E,5,0),U80="","")</f>
        <v/>
      </c>
      <c r="W80" s="77"/>
      <c r="X80" s="77" t="str" cm="1">
        <f t="array" ref="X80">_xlfn.IFS(W80="Monthly",VLOOKUP($O80,PM执行时间!$A:$E,2,0),W80="Quarterly",VLOOKUP($O80,PM执行时间!$A:$E,3,0),W80="Semi-an",VLOOKUP($O80,PM执行时间!$A:$E,4,0),W80="Annual",VLOOKUP($O80,PM执行时间!$A:$E,5,0),W80="","")</f>
        <v/>
      </c>
      <c r="Y80" s="77"/>
      <c r="Z80" s="77" t="str" cm="1">
        <f t="array" ref="Z80">_xlfn.IFS(Y80="Monthly",VLOOKUP($O80,PM执行时间!$A:$E,2,0),Y80="Quarterly",VLOOKUP($O80,PM执行时间!$A:$E,3,0),Y80="Semi-an",VLOOKUP($O80,PM执行时间!$A:$E,4,0),Y80="Annual",VLOOKUP($O80,PM执行时间!$A:$E,5,0),Y80="","")</f>
        <v/>
      </c>
      <c r="AA80" s="77"/>
      <c r="AB80" s="77" t="str" cm="1">
        <f t="array" ref="AB80">_xlfn.IFS(AA80="Monthly",VLOOKUP($O80,PM执行时间!$A:$E,2,0),AA80="Quarterly",VLOOKUP($O80,PM执行时间!$A:$E,3,0),AA80="Semi-an",VLOOKUP($O80,PM执行时间!$A:$E,4,0),AA80="Annual",VLOOKUP($O80,PM执行时间!$A:$E,5,0),AA80="","")</f>
        <v/>
      </c>
      <c r="AC80" s="77"/>
      <c r="AD80" s="77" t="str" cm="1">
        <f t="array" ref="AD80">_xlfn.IFS(AC80="Monthly",VLOOKUP($O80,PM执行时间!$A:$E,2,0),AC80="Quarterly",VLOOKUP($O80,PM执行时间!$A:$E,3,0),AC80="Semi-an",VLOOKUP($O80,PM执行时间!$A:$E,4,0),AC80="Annual",VLOOKUP($O80,PM执行时间!$A:$E,5,0),AC80="","")</f>
        <v/>
      </c>
      <c r="AE80" s="77"/>
      <c r="AF80" s="77" t="str" cm="1">
        <f t="array" ref="AF80">_xlfn.IFS(AE80="Monthly",VLOOKUP($O80,PM执行时间!$A:$E,2,0),AE80="Quarterly",VLOOKUP($O80,PM执行时间!$A:$E,3,0),AE80="Semi-an",VLOOKUP($O80,PM执行时间!$A:$E,4,0),AE80="Annual",VLOOKUP($O80,PM执行时间!$A:$E,5,0),AE80="","")</f>
        <v/>
      </c>
      <c r="AG80" s="77"/>
      <c r="AH80" s="77" t="str" cm="1">
        <f t="array" ref="AH80">_xlfn.IFS(AG80="Monthly",VLOOKUP($O80,PM执行时间!$A:$E,2,0),AG80="Quarterly",VLOOKUP($O80,PM执行时间!$A:$E,3,0),AG80="Semi-an",VLOOKUP($O80,PM执行时间!$A:$E,4,0),AG80="Annual",VLOOKUP($O80,PM执行时间!$A:$E,5,0),AG80="","")</f>
        <v/>
      </c>
      <c r="AI80" s="77"/>
      <c r="AJ80" s="77" t="str" cm="1">
        <f t="array" ref="AJ80">_xlfn.IFS(AI80="Monthly",VLOOKUP($O80,PM执行时间!$A:$E,2,0),AI80="Quarterly",VLOOKUP($O80,PM执行时间!$A:$E,3,0),AI80="Semi-an",VLOOKUP($O80,PM执行时间!$A:$E,4,0),AI80="Annual",VLOOKUP($O80,PM执行时间!$A:$E,5,0),AI80="","")</f>
        <v/>
      </c>
      <c r="AK80" s="94" t="s">
        <v>223</v>
      </c>
      <c r="AL80" s="77" cm="1">
        <f t="array" ref="AL80">_xlfn.IFS(AK80="Monthly",VLOOKUP($O80,PM执行时间!$A:$E,2,0),AK80="Quarterly",VLOOKUP($O80,PM执行时间!$A:$E,3,0),AK80="Semi-an",VLOOKUP($O80,PM执行时间!$A:$E,4,0),AK80="Annual",VLOOKUP($O80,PM执行时间!$A:$E,5,0),AK80="","")</f>
        <v>3</v>
      </c>
      <c r="AM80" s="77"/>
      <c r="AN80" s="77" t="str" cm="1">
        <f t="array" ref="AN80">_xlfn.IFS(AM80="Monthly",VLOOKUP($O80,PM执行时间!$A:$E,2,0),AM80="Quarterly",VLOOKUP($O80,PM执行时间!$A:$E,3,0),AM80="Semi-an",VLOOKUP($O80,PM执行时间!$A:$E,4,0),AM80="Annual",VLOOKUP($O80,PM执行时间!$A:$E,5,0),AM80="","")</f>
        <v/>
      </c>
      <c r="AO80" s="102">
        <v>44866</v>
      </c>
      <c r="AP80" s="88"/>
    </row>
    <row r="81" spans="1:42" ht="24.75" hidden="1" customHeight="1" x14ac:dyDescent="0.2">
      <c r="A81" s="1">
        <v>80</v>
      </c>
      <c r="B81" s="1">
        <f>SUBTOTAL(3,G$3:G81)+0</f>
        <v>11</v>
      </c>
      <c r="C81" s="1"/>
      <c r="D81" s="8">
        <v>476</v>
      </c>
      <c r="E81" s="35" t="s">
        <v>17</v>
      </c>
      <c r="F81" s="81" t="s">
        <v>605</v>
      </c>
      <c r="G81" s="85" t="s">
        <v>295</v>
      </c>
      <c r="H81" s="81">
        <v>1082906</v>
      </c>
      <c r="I81" s="24">
        <v>40603</v>
      </c>
      <c r="J81" s="81" t="s">
        <v>1058</v>
      </c>
      <c r="K81" s="92" t="s">
        <v>511</v>
      </c>
      <c r="L81" s="79" t="s">
        <v>620</v>
      </c>
      <c r="M81" s="24">
        <v>40544</v>
      </c>
      <c r="N81" s="79" t="s">
        <v>529</v>
      </c>
      <c r="O81" s="77" t="s">
        <v>606</v>
      </c>
      <c r="P81" s="77" t="s">
        <v>517</v>
      </c>
      <c r="Q81" s="77"/>
      <c r="R81" s="77" t="str" cm="1">
        <f t="array" ref="R81">_xlfn.IFS(Q81="Monthly",VLOOKUP($O81,PM执行时间!$A:$E,2,0),Q81="Quarterly",VLOOKUP($O81,PM执行时间!$A:$E,3,0),Q81="Semi-an",VLOOKUP($O81,PM执行时间!$A:$E,4,0),Q81="Annual",VLOOKUP($O81,PM执行时间!$A:$E,5,0),Q81="","")</f>
        <v/>
      </c>
      <c r="S81" s="77"/>
      <c r="T81" s="77" t="str" cm="1">
        <f t="array" ref="T81">_xlfn.IFS(S81="Monthly",VLOOKUP($O81,PM执行时间!$A:$E,2,0),S81="Quarterly",VLOOKUP($O81,PM执行时间!$A:$E,3,0),S81="Semi-an",VLOOKUP($O81,PM执行时间!$A:$E,4,0),S81="Annual",VLOOKUP($O81,PM执行时间!$A:$E,5,0),S81="","")</f>
        <v/>
      </c>
      <c r="U81" s="77"/>
      <c r="V81" s="77" t="str" cm="1">
        <f t="array" ref="V81">_xlfn.IFS(U81="Monthly",VLOOKUP($O81,PM执行时间!$A:$E,2,0),U81="Quarterly",VLOOKUP($O81,PM执行时间!$A:$E,3,0),U81="Semi-an",VLOOKUP($O81,PM执行时间!$A:$E,4,0),U81="Annual",VLOOKUP($O81,PM执行时间!$A:$E,5,0),U81="","")</f>
        <v/>
      </c>
      <c r="W81" s="77"/>
      <c r="X81" s="77" t="str" cm="1">
        <f t="array" ref="X81">_xlfn.IFS(W81="Monthly",VLOOKUP($O81,PM执行时间!$A:$E,2,0),W81="Quarterly",VLOOKUP($O81,PM执行时间!$A:$E,3,0),W81="Semi-an",VLOOKUP($O81,PM执行时间!$A:$E,4,0),W81="Annual",VLOOKUP($O81,PM执行时间!$A:$E,5,0),W81="","")</f>
        <v/>
      </c>
      <c r="Y81" s="77"/>
      <c r="Z81" s="77" t="str" cm="1">
        <f t="array" ref="Z81">_xlfn.IFS(Y81="Monthly",VLOOKUP($O81,PM执行时间!$A:$E,2,0),Y81="Quarterly",VLOOKUP($O81,PM执行时间!$A:$E,3,0),Y81="Semi-an",VLOOKUP($O81,PM执行时间!$A:$E,4,0),Y81="Annual",VLOOKUP($O81,PM执行时间!$A:$E,5,0),Y81="","")</f>
        <v/>
      </c>
      <c r="AA81" s="77"/>
      <c r="AB81" s="77" t="str" cm="1">
        <f t="array" ref="AB81">_xlfn.IFS(AA81="Monthly",VLOOKUP($O81,PM执行时间!$A:$E,2,0),AA81="Quarterly",VLOOKUP($O81,PM执行时间!$A:$E,3,0),AA81="Semi-an",VLOOKUP($O81,PM执行时间!$A:$E,4,0),AA81="Annual",VLOOKUP($O81,PM执行时间!$A:$E,5,0),AA81="","")</f>
        <v/>
      </c>
      <c r="AC81" s="77"/>
      <c r="AD81" s="77" t="str" cm="1">
        <f t="array" ref="AD81">_xlfn.IFS(AC81="Monthly",VLOOKUP($O81,PM执行时间!$A:$E,2,0),AC81="Quarterly",VLOOKUP($O81,PM执行时间!$A:$E,3,0),AC81="Semi-an",VLOOKUP($O81,PM执行时间!$A:$E,4,0),AC81="Annual",VLOOKUP($O81,PM执行时间!$A:$E,5,0),AC81="","")</f>
        <v/>
      </c>
      <c r="AE81" s="77"/>
      <c r="AF81" s="77" t="str" cm="1">
        <f t="array" ref="AF81">_xlfn.IFS(AE81="Monthly",VLOOKUP($O81,PM执行时间!$A:$E,2,0),AE81="Quarterly",VLOOKUP($O81,PM执行时间!$A:$E,3,0),AE81="Semi-an",VLOOKUP($O81,PM执行时间!$A:$E,4,0),AE81="Annual",VLOOKUP($O81,PM执行时间!$A:$E,5,0),AE81="","")</f>
        <v/>
      </c>
      <c r="AG81" s="77"/>
      <c r="AH81" s="77" t="str" cm="1">
        <f t="array" ref="AH81">_xlfn.IFS(AG81="Monthly",VLOOKUP($O81,PM执行时间!$A:$E,2,0),AG81="Quarterly",VLOOKUP($O81,PM执行时间!$A:$E,3,0),AG81="Semi-an",VLOOKUP($O81,PM执行时间!$A:$E,4,0),AG81="Annual",VLOOKUP($O81,PM执行时间!$A:$E,5,0),AG81="","")</f>
        <v/>
      </c>
      <c r="AI81" s="77"/>
      <c r="AJ81" s="77" t="str" cm="1">
        <f t="array" ref="AJ81">_xlfn.IFS(AI81="Monthly",VLOOKUP($O81,PM执行时间!$A:$E,2,0),AI81="Quarterly",VLOOKUP($O81,PM执行时间!$A:$E,3,0),AI81="Semi-an",VLOOKUP($O81,PM执行时间!$A:$E,4,0),AI81="Annual",VLOOKUP($O81,PM执行时间!$A:$E,5,0),AI81="","")</f>
        <v/>
      </c>
      <c r="AK81" s="94" t="s">
        <v>223</v>
      </c>
      <c r="AL81" s="77" cm="1">
        <f t="array" ref="AL81">_xlfn.IFS(AK81="Monthly",VLOOKUP($O81,PM执行时间!$A:$E,2,0),AK81="Quarterly",VLOOKUP($O81,PM执行时间!$A:$E,3,0),AK81="Semi-an",VLOOKUP($O81,PM执行时间!$A:$E,4,0),AK81="Annual",VLOOKUP($O81,PM执行时间!$A:$E,5,0),AK81="","")</f>
        <v>3</v>
      </c>
      <c r="AM81" s="77"/>
      <c r="AN81" s="77" t="str" cm="1">
        <f t="array" ref="AN81">_xlfn.IFS(AM81="Monthly",VLOOKUP($O81,PM执行时间!$A:$E,2,0),AM81="Quarterly",VLOOKUP($O81,PM执行时间!$A:$E,3,0),AM81="Semi-an",VLOOKUP($O81,PM执行时间!$A:$E,4,0),AM81="Annual",VLOOKUP($O81,PM执行时间!$A:$E,5,0),AM81="","")</f>
        <v/>
      </c>
      <c r="AO81" s="102">
        <v>44866</v>
      </c>
      <c r="AP81" s="88"/>
    </row>
    <row r="82" spans="1:42" ht="24.75" customHeight="1" x14ac:dyDescent="0.2">
      <c r="A82" s="1">
        <v>262</v>
      </c>
      <c r="B82" s="1">
        <f>SUBTOTAL(3,G$3:G82)+0</f>
        <v>12</v>
      </c>
      <c r="C82" s="1"/>
      <c r="D82" s="2">
        <v>995</v>
      </c>
      <c r="E82" s="77" t="s">
        <v>205</v>
      </c>
      <c r="F82" s="77" t="s">
        <v>813</v>
      </c>
      <c r="G82" s="77" t="s">
        <v>814</v>
      </c>
      <c r="H82" s="95" t="s">
        <v>512</v>
      </c>
      <c r="I82" s="24">
        <v>43678</v>
      </c>
      <c r="J82" s="79" t="s">
        <v>1075</v>
      </c>
      <c r="K82" s="92" t="s">
        <v>511</v>
      </c>
      <c r="L82" s="77" t="s">
        <v>525</v>
      </c>
      <c r="M82" s="24">
        <v>43647</v>
      </c>
      <c r="N82" s="79" t="s">
        <v>623</v>
      </c>
      <c r="O82" s="77" t="s">
        <v>1055</v>
      </c>
      <c r="P82" s="77" t="s">
        <v>724</v>
      </c>
      <c r="Q82" s="97" t="s">
        <v>164</v>
      </c>
      <c r="R82" s="77" cm="1">
        <f t="array" ref="R82">_xlfn.IFS(Q82="Monthly",VLOOKUP($O82,PM执行时间!$A:$E,2,0),Q82="Quarterly",VLOOKUP($O82,PM执行时间!$A:$E,3,0),Q82="Semi-an",VLOOKUP($O82,PM执行时间!$A:$E,4,0),Q82="Annual",VLOOKUP($O82,PM执行时间!$A:$E,5,0),Q82="","")</f>
        <v>1</v>
      </c>
      <c r="S82" s="97" t="s">
        <v>164</v>
      </c>
      <c r="T82" s="77" cm="1">
        <f t="array" ref="T82">_xlfn.IFS(S82="Monthly",VLOOKUP($O82,PM执行时间!$A:$E,2,0),S82="Quarterly",VLOOKUP($O82,PM执行时间!$A:$E,3,0),S82="Semi-an",VLOOKUP($O82,PM执行时间!$A:$E,4,0),S82="Annual",VLOOKUP($O82,PM执行时间!$A:$E,5,0),S82="","")</f>
        <v>1</v>
      </c>
      <c r="U82" s="97" t="s">
        <v>164</v>
      </c>
      <c r="V82" s="77" cm="1">
        <f t="array" ref="V82">_xlfn.IFS(U82="Monthly",VLOOKUP($O82,PM执行时间!$A:$E,2,0),U82="Quarterly",VLOOKUP($O82,PM执行时间!$A:$E,3,0),U82="Semi-an",VLOOKUP($O82,PM执行时间!$A:$E,4,0),U82="Annual",VLOOKUP($O82,PM执行时间!$A:$E,5,0),U82="","")</f>
        <v>1</v>
      </c>
      <c r="W82" s="97" t="s">
        <v>164</v>
      </c>
      <c r="X82" s="77" cm="1">
        <f t="array" ref="X82">_xlfn.IFS(W82="Monthly",VLOOKUP($O82,PM执行时间!$A:$E,2,0),W82="Quarterly",VLOOKUP($O82,PM执行时间!$A:$E,3,0),W82="Semi-an",VLOOKUP($O82,PM执行时间!$A:$E,4,0),W82="Annual",VLOOKUP($O82,PM执行时间!$A:$E,5,0),W82="","")</f>
        <v>1</v>
      </c>
      <c r="Y82" s="97" t="s">
        <v>164</v>
      </c>
      <c r="Z82" s="77" cm="1">
        <f t="array" ref="Z82">_xlfn.IFS(Y82="Monthly",VLOOKUP($O82,PM执行时间!$A:$E,2,0),Y82="Quarterly",VLOOKUP($O82,PM执行时间!$A:$E,3,0),Y82="Semi-an",VLOOKUP($O82,PM执行时间!$A:$E,4,0),Y82="Annual",VLOOKUP($O82,PM执行时间!$A:$E,5,0),Y82="","")</f>
        <v>1</v>
      </c>
      <c r="AA82" s="97" t="s">
        <v>164</v>
      </c>
      <c r="AB82" s="77" cm="1">
        <f t="array" ref="AB82">_xlfn.IFS(AA82="Monthly",VLOOKUP($O82,PM执行时间!$A:$E,2,0),AA82="Quarterly",VLOOKUP($O82,PM执行时间!$A:$E,3,0),AA82="Semi-an",VLOOKUP($O82,PM执行时间!$A:$E,4,0),AA82="Annual",VLOOKUP($O82,PM执行时间!$A:$E,5,0),AA82="","")</f>
        <v>1</v>
      </c>
      <c r="AC82" s="97" t="s">
        <v>164</v>
      </c>
      <c r="AD82" s="77" cm="1">
        <f t="array" ref="AD82">_xlfn.IFS(AC82="Monthly",VLOOKUP($O82,PM执行时间!$A:$E,2,0),AC82="Quarterly",VLOOKUP($O82,PM执行时间!$A:$E,3,0),AC82="Semi-an",VLOOKUP($O82,PM执行时间!$A:$E,4,0),AC82="Annual",VLOOKUP($O82,PM执行时间!$A:$E,5,0),AC82="","")</f>
        <v>1</v>
      </c>
      <c r="AE82" s="97" t="s">
        <v>164</v>
      </c>
      <c r="AF82" s="77" cm="1">
        <f t="array" ref="AF82">_xlfn.IFS(AE82="Monthly",VLOOKUP($O82,PM执行时间!$A:$E,2,0),AE82="Quarterly",VLOOKUP($O82,PM执行时间!$A:$E,3,0),AE82="Semi-an",VLOOKUP($O82,PM执行时间!$A:$E,4,0),AE82="Annual",VLOOKUP($O82,PM执行时间!$A:$E,5,0),AE82="","")</f>
        <v>1</v>
      </c>
      <c r="AG82" s="97" t="s">
        <v>164</v>
      </c>
      <c r="AH82" s="77" cm="1">
        <f t="array" ref="AH82">_xlfn.IFS(AG82="Monthly",VLOOKUP($O82,PM执行时间!$A:$E,2,0),AG82="Quarterly",VLOOKUP($O82,PM执行时间!$A:$E,3,0),AG82="Semi-an",VLOOKUP($O82,PM执行时间!$A:$E,4,0),AG82="Annual",VLOOKUP($O82,PM执行时间!$A:$E,5,0),AG82="","")</f>
        <v>1</v>
      </c>
      <c r="AI82" s="97" t="s">
        <v>164</v>
      </c>
      <c r="AJ82" s="77" cm="1">
        <f t="array" ref="AJ82">_xlfn.IFS(AI82="Monthly",VLOOKUP($O82,PM执行时间!$A:$E,2,0),AI82="Quarterly",VLOOKUP($O82,PM执行时间!$A:$E,3,0),AI82="Semi-an",VLOOKUP($O82,PM执行时间!$A:$E,4,0),AI82="Annual",VLOOKUP($O82,PM执行时间!$A:$E,5,0),AI82="","")</f>
        <v>1</v>
      </c>
      <c r="AK82" s="97" t="s">
        <v>164</v>
      </c>
      <c r="AL82" s="77" cm="1">
        <f t="array" ref="AL82">_xlfn.IFS(AK82="Monthly",VLOOKUP($O82,PM执行时间!$A:$E,2,0),AK82="Quarterly",VLOOKUP($O82,PM执行时间!$A:$E,3,0),AK82="Semi-an",VLOOKUP($O82,PM执行时间!$A:$E,4,0),AK82="Annual",VLOOKUP($O82,PM执行时间!$A:$E,5,0),AK82="","")</f>
        <v>1</v>
      </c>
      <c r="AM82" s="97" t="s">
        <v>164</v>
      </c>
      <c r="AN82" s="77" cm="1">
        <f t="array" ref="AN82">_xlfn.IFS(AM82="Monthly",VLOOKUP($O82,PM执行时间!$A:$E,2,0),AM82="Quarterly",VLOOKUP($O82,PM执行时间!$A:$E,3,0),AM82="Semi-an",VLOOKUP($O82,PM执行时间!$A:$E,4,0),AM82="Annual",VLOOKUP($O82,PM执行时间!$A:$E,5,0),AM82="","")</f>
        <v>1</v>
      </c>
      <c r="AO82" s="99">
        <v>44805</v>
      </c>
      <c r="AP82" s="5" t="s">
        <v>1302</v>
      </c>
    </row>
    <row r="83" spans="1:42" ht="24.75" customHeight="1" x14ac:dyDescent="0.2">
      <c r="A83" s="1">
        <v>265</v>
      </c>
      <c r="B83" s="1">
        <f>SUBTOTAL(3,G$3:G83)+0</f>
        <v>13</v>
      </c>
      <c r="C83" s="1"/>
      <c r="D83" s="2">
        <v>1014</v>
      </c>
      <c r="E83" s="77" t="s">
        <v>205</v>
      </c>
      <c r="F83" s="77" t="s">
        <v>217</v>
      </c>
      <c r="G83" s="77" t="s">
        <v>216</v>
      </c>
      <c r="H83" s="77">
        <v>1903010102</v>
      </c>
      <c r="I83" s="24">
        <v>43709</v>
      </c>
      <c r="J83" s="79" t="s">
        <v>1075</v>
      </c>
      <c r="K83" s="92" t="s">
        <v>511</v>
      </c>
      <c r="L83" s="77" t="s">
        <v>585</v>
      </c>
      <c r="M83" s="24">
        <v>43678</v>
      </c>
      <c r="N83" s="79" t="s">
        <v>586</v>
      </c>
      <c r="O83" s="77" t="s">
        <v>1055</v>
      </c>
      <c r="P83" s="77" t="s">
        <v>724</v>
      </c>
      <c r="Q83" s="97" t="s">
        <v>164</v>
      </c>
      <c r="R83" s="77" cm="1">
        <f t="array" ref="R83">_xlfn.IFS(Q83="Monthly",VLOOKUP($O83,PM执行时间!$A:$E,2,0),Q83="Quarterly",VLOOKUP($O83,PM执行时间!$A:$E,3,0),Q83="Semi-an",VLOOKUP($O83,PM执行时间!$A:$E,4,0),Q83="Annual",VLOOKUP($O83,PM执行时间!$A:$E,5,0),Q83="","")</f>
        <v>1</v>
      </c>
      <c r="S83" s="97" t="s">
        <v>164</v>
      </c>
      <c r="T83" s="77" cm="1">
        <f t="array" ref="T83">_xlfn.IFS(S83="Monthly",VLOOKUP($O83,PM执行时间!$A:$E,2,0),S83="Quarterly",VLOOKUP($O83,PM执行时间!$A:$E,3,0),S83="Semi-an",VLOOKUP($O83,PM执行时间!$A:$E,4,0),S83="Annual",VLOOKUP($O83,PM执行时间!$A:$E,5,0),S83="","")</f>
        <v>1</v>
      </c>
      <c r="U83" s="97" t="s">
        <v>164</v>
      </c>
      <c r="V83" s="77" cm="1">
        <f t="array" ref="V83">_xlfn.IFS(U83="Monthly",VLOOKUP($O83,PM执行时间!$A:$E,2,0),U83="Quarterly",VLOOKUP($O83,PM执行时间!$A:$E,3,0),U83="Semi-an",VLOOKUP($O83,PM执行时间!$A:$E,4,0),U83="Annual",VLOOKUP($O83,PM执行时间!$A:$E,5,0),U83="","")</f>
        <v>1</v>
      </c>
      <c r="W83" s="97" t="s">
        <v>164</v>
      </c>
      <c r="X83" s="77" cm="1">
        <f t="array" ref="X83">_xlfn.IFS(W83="Monthly",VLOOKUP($O83,PM执行时间!$A:$E,2,0),W83="Quarterly",VLOOKUP($O83,PM执行时间!$A:$E,3,0),W83="Semi-an",VLOOKUP($O83,PM执行时间!$A:$E,4,0),W83="Annual",VLOOKUP($O83,PM执行时间!$A:$E,5,0),W83="","")</f>
        <v>1</v>
      </c>
      <c r="Y83" s="97" t="s">
        <v>164</v>
      </c>
      <c r="Z83" s="77" cm="1">
        <f t="array" ref="Z83">_xlfn.IFS(Y83="Monthly",VLOOKUP($O83,PM执行时间!$A:$E,2,0),Y83="Quarterly",VLOOKUP($O83,PM执行时间!$A:$E,3,0),Y83="Semi-an",VLOOKUP($O83,PM执行时间!$A:$E,4,0),Y83="Annual",VLOOKUP($O83,PM执行时间!$A:$E,5,0),Y83="","")</f>
        <v>1</v>
      </c>
      <c r="AA83" s="97" t="s">
        <v>164</v>
      </c>
      <c r="AB83" s="77" cm="1">
        <f t="array" ref="AB83">_xlfn.IFS(AA83="Monthly",VLOOKUP($O83,PM执行时间!$A:$E,2,0),AA83="Quarterly",VLOOKUP($O83,PM执行时间!$A:$E,3,0),AA83="Semi-an",VLOOKUP($O83,PM执行时间!$A:$E,4,0),AA83="Annual",VLOOKUP($O83,PM执行时间!$A:$E,5,0),AA83="","")</f>
        <v>1</v>
      </c>
      <c r="AC83" s="97" t="s">
        <v>164</v>
      </c>
      <c r="AD83" s="77" cm="1">
        <f t="array" ref="AD83">_xlfn.IFS(AC83="Monthly",VLOOKUP($O83,PM执行时间!$A:$E,2,0),AC83="Quarterly",VLOOKUP($O83,PM执行时间!$A:$E,3,0),AC83="Semi-an",VLOOKUP($O83,PM执行时间!$A:$E,4,0),AC83="Annual",VLOOKUP($O83,PM执行时间!$A:$E,5,0),AC83="","")</f>
        <v>1</v>
      </c>
      <c r="AE83" s="97" t="s">
        <v>164</v>
      </c>
      <c r="AF83" s="77" cm="1">
        <f t="array" ref="AF83">_xlfn.IFS(AE83="Monthly",VLOOKUP($O83,PM执行时间!$A:$E,2,0),AE83="Quarterly",VLOOKUP($O83,PM执行时间!$A:$E,3,0),AE83="Semi-an",VLOOKUP($O83,PM执行时间!$A:$E,4,0),AE83="Annual",VLOOKUP($O83,PM执行时间!$A:$E,5,0),AE83="","")</f>
        <v>1</v>
      </c>
      <c r="AG83" s="97" t="s">
        <v>164</v>
      </c>
      <c r="AH83" s="77" cm="1">
        <f t="array" ref="AH83">_xlfn.IFS(AG83="Monthly",VLOOKUP($O83,PM执行时间!$A:$E,2,0),AG83="Quarterly",VLOOKUP($O83,PM执行时间!$A:$E,3,0),AG83="Semi-an",VLOOKUP($O83,PM执行时间!$A:$E,4,0),AG83="Annual",VLOOKUP($O83,PM执行时间!$A:$E,5,0),AG83="","")</f>
        <v>1</v>
      </c>
      <c r="AI83" s="97" t="s">
        <v>164</v>
      </c>
      <c r="AJ83" s="77" cm="1">
        <f t="array" ref="AJ83">_xlfn.IFS(AI83="Monthly",VLOOKUP($O83,PM执行时间!$A:$E,2,0),AI83="Quarterly",VLOOKUP($O83,PM执行时间!$A:$E,3,0),AI83="Semi-an",VLOOKUP($O83,PM执行时间!$A:$E,4,0),AI83="Annual",VLOOKUP($O83,PM执行时间!$A:$E,5,0),AI83="","")</f>
        <v>1</v>
      </c>
      <c r="AK83" s="97" t="s">
        <v>164</v>
      </c>
      <c r="AL83" s="77" cm="1">
        <f t="array" ref="AL83">_xlfn.IFS(AK83="Monthly",VLOOKUP($O83,PM执行时间!$A:$E,2,0),AK83="Quarterly",VLOOKUP($O83,PM执行时间!$A:$E,3,0),AK83="Semi-an",VLOOKUP($O83,PM执行时间!$A:$E,4,0),AK83="Annual",VLOOKUP($O83,PM执行时间!$A:$E,5,0),AK83="","")</f>
        <v>1</v>
      </c>
      <c r="AM83" s="97" t="s">
        <v>164</v>
      </c>
      <c r="AN83" s="77" cm="1">
        <f t="array" ref="AN83">_xlfn.IFS(AM83="Monthly",VLOOKUP($O83,PM执行时间!$A:$E,2,0),AM83="Quarterly",VLOOKUP($O83,PM执行时间!$A:$E,3,0),AM83="Semi-an",VLOOKUP($O83,PM执行时间!$A:$E,4,0),AM83="Annual",VLOOKUP($O83,PM执行时间!$A:$E,5,0),AM83="","")</f>
        <v>1</v>
      </c>
      <c r="AO83" s="99">
        <v>44805</v>
      </c>
      <c r="AP83" s="5" t="s">
        <v>1302</v>
      </c>
    </row>
    <row r="84" spans="1:42" ht="24.75" customHeight="1" x14ac:dyDescent="0.2">
      <c r="A84" s="1">
        <v>268</v>
      </c>
      <c r="B84" s="1">
        <f>SUBTOTAL(3,G$3:G84)+0</f>
        <v>14</v>
      </c>
      <c r="C84" s="1"/>
      <c r="D84" s="5">
        <v>1034</v>
      </c>
      <c r="E84" s="77" t="s">
        <v>205</v>
      </c>
      <c r="F84" s="77" t="s">
        <v>839</v>
      </c>
      <c r="G84" s="77" t="s">
        <v>335</v>
      </c>
      <c r="H84" s="95" t="s">
        <v>840</v>
      </c>
      <c r="I84" s="24">
        <v>43770</v>
      </c>
      <c r="J84" s="79" t="s">
        <v>1075</v>
      </c>
      <c r="K84" s="92" t="s">
        <v>511</v>
      </c>
      <c r="L84" s="77" t="s">
        <v>585</v>
      </c>
      <c r="M84" s="24">
        <v>43709</v>
      </c>
      <c r="N84" s="79" t="s">
        <v>586</v>
      </c>
      <c r="O84" s="77" t="s">
        <v>1055</v>
      </c>
      <c r="P84" s="77" t="s">
        <v>724</v>
      </c>
      <c r="Q84" s="97" t="s">
        <v>164</v>
      </c>
      <c r="R84" s="77" cm="1">
        <f t="array" ref="R84">_xlfn.IFS(Q84="Monthly",VLOOKUP($O84,PM执行时间!$A:$E,2,0),Q84="Quarterly",VLOOKUP($O84,PM执行时间!$A:$E,3,0),Q84="Semi-an",VLOOKUP($O84,PM执行时间!$A:$E,4,0),Q84="Annual",VLOOKUP($O84,PM执行时间!$A:$E,5,0),Q84="","")</f>
        <v>1</v>
      </c>
      <c r="S84" s="97" t="s">
        <v>164</v>
      </c>
      <c r="T84" s="77" cm="1">
        <f t="array" ref="T84">_xlfn.IFS(S84="Monthly",VLOOKUP($O84,PM执行时间!$A:$E,2,0),S84="Quarterly",VLOOKUP($O84,PM执行时间!$A:$E,3,0),S84="Semi-an",VLOOKUP($O84,PM执行时间!$A:$E,4,0),S84="Annual",VLOOKUP($O84,PM执行时间!$A:$E,5,0),S84="","")</f>
        <v>1</v>
      </c>
      <c r="U84" s="97" t="s">
        <v>164</v>
      </c>
      <c r="V84" s="77" cm="1">
        <f t="array" ref="V84">_xlfn.IFS(U84="Monthly",VLOOKUP($O84,PM执行时间!$A:$E,2,0),U84="Quarterly",VLOOKUP($O84,PM执行时间!$A:$E,3,0),U84="Semi-an",VLOOKUP($O84,PM执行时间!$A:$E,4,0),U84="Annual",VLOOKUP($O84,PM执行时间!$A:$E,5,0),U84="","")</f>
        <v>1</v>
      </c>
      <c r="W84" s="97" t="s">
        <v>164</v>
      </c>
      <c r="X84" s="77" cm="1">
        <f t="array" ref="X84">_xlfn.IFS(W84="Monthly",VLOOKUP($O84,PM执行时间!$A:$E,2,0),W84="Quarterly",VLOOKUP($O84,PM执行时间!$A:$E,3,0),W84="Semi-an",VLOOKUP($O84,PM执行时间!$A:$E,4,0),W84="Annual",VLOOKUP($O84,PM执行时间!$A:$E,5,0),W84="","")</f>
        <v>1</v>
      </c>
      <c r="Y84" s="97" t="s">
        <v>164</v>
      </c>
      <c r="Z84" s="77" cm="1">
        <f t="array" ref="Z84">_xlfn.IFS(Y84="Monthly",VLOOKUP($O84,PM执行时间!$A:$E,2,0),Y84="Quarterly",VLOOKUP($O84,PM执行时间!$A:$E,3,0),Y84="Semi-an",VLOOKUP($O84,PM执行时间!$A:$E,4,0),Y84="Annual",VLOOKUP($O84,PM执行时间!$A:$E,5,0),Y84="","")</f>
        <v>1</v>
      </c>
      <c r="AA84" s="97" t="s">
        <v>164</v>
      </c>
      <c r="AB84" s="77" cm="1">
        <f t="array" ref="AB84">_xlfn.IFS(AA84="Monthly",VLOOKUP($O84,PM执行时间!$A:$E,2,0),AA84="Quarterly",VLOOKUP($O84,PM执行时间!$A:$E,3,0),AA84="Semi-an",VLOOKUP($O84,PM执行时间!$A:$E,4,0),AA84="Annual",VLOOKUP($O84,PM执行时间!$A:$E,5,0),AA84="","")</f>
        <v>1</v>
      </c>
      <c r="AC84" s="97" t="s">
        <v>164</v>
      </c>
      <c r="AD84" s="77" cm="1">
        <f t="array" ref="AD84">_xlfn.IFS(AC84="Monthly",VLOOKUP($O84,PM执行时间!$A:$E,2,0),AC84="Quarterly",VLOOKUP($O84,PM执行时间!$A:$E,3,0),AC84="Semi-an",VLOOKUP($O84,PM执行时间!$A:$E,4,0),AC84="Annual",VLOOKUP($O84,PM执行时间!$A:$E,5,0),AC84="","")</f>
        <v>1</v>
      </c>
      <c r="AE84" s="97" t="s">
        <v>164</v>
      </c>
      <c r="AF84" s="77" cm="1">
        <f t="array" ref="AF84">_xlfn.IFS(AE84="Monthly",VLOOKUP($O84,PM执行时间!$A:$E,2,0),AE84="Quarterly",VLOOKUP($O84,PM执行时间!$A:$E,3,0),AE84="Semi-an",VLOOKUP($O84,PM执行时间!$A:$E,4,0),AE84="Annual",VLOOKUP($O84,PM执行时间!$A:$E,5,0),AE84="","")</f>
        <v>1</v>
      </c>
      <c r="AG84" s="97" t="s">
        <v>164</v>
      </c>
      <c r="AH84" s="77" cm="1">
        <f t="array" ref="AH84">_xlfn.IFS(AG84="Monthly",VLOOKUP($O84,PM执行时间!$A:$E,2,0),AG84="Quarterly",VLOOKUP($O84,PM执行时间!$A:$E,3,0),AG84="Semi-an",VLOOKUP($O84,PM执行时间!$A:$E,4,0),AG84="Annual",VLOOKUP($O84,PM执行时间!$A:$E,5,0),AG84="","")</f>
        <v>1</v>
      </c>
      <c r="AI84" s="97" t="s">
        <v>164</v>
      </c>
      <c r="AJ84" s="77" cm="1">
        <f t="array" ref="AJ84">_xlfn.IFS(AI84="Monthly",VLOOKUP($O84,PM执行时间!$A:$E,2,0),AI84="Quarterly",VLOOKUP($O84,PM执行时间!$A:$E,3,0),AI84="Semi-an",VLOOKUP($O84,PM执行时间!$A:$E,4,0),AI84="Annual",VLOOKUP($O84,PM执行时间!$A:$E,5,0),AI84="","")</f>
        <v>1</v>
      </c>
      <c r="AK84" s="97" t="s">
        <v>164</v>
      </c>
      <c r="AL84" s="77" cm="1">
        <f t="array" ref="AL84">_xlfn.IFS(AK84="Monthly",VLOOKUP($O84,PM执行时间!$A:$E,2,0),AK84="Quarterly",VLOOKUP($O84,PM执行时间!$A:$E,3,0),AK84="Semi-an",VLOOKUP($O84,PM执行时间!$A:$E,4,0),AK84="Annual",VLOOKUP($O84,PM执行时间!$A:$E,5,0),AK84="","")</f>
        <v>1</v>
      </c>
      <c r="AM84" s="97" t="s">
        <v>164</v>
      </c>
      <c r="AN84" s="77" cm="1">
        <f t="array" ref="AN84">_xlfn.IFS(AM84="Monthly",VLOOKUP($O84,PM执行时间!$A:$E,2,0),AM84="Quarterly",VLOOKUP($O84,PM执行时间!$A:$E,3,0),AM84="Semi-an",VLOOKUP($O84,PM执行时间!$A:$E,4,0),AM84="Annual",VLOOKUP($O84,PM执行时间!$A:$E,5,0),AM84="","")</f>
        <v>1</v>
      </c>
      <c r="AO84" s="99">
        <v>44805</v>
      </c>
      <c r="AP84" s="5" t="s">
        <v>1302</v>
      </c>
    </row>
    <row r="85" spans="1:42" ht="24.75" customHeight="1" x14ac:dyDescent="0.2">
      <c r="A85" s="1">
        <v>281</v>
      </c>
      <c r="B85" s="1">
        <f>SUBTOTAL(3,G$3:G85)+0</f>
        <v>15</v>
      </c>
      <c r="C85" s="1"/>
      <c r="D85" s="5">
        <v>1098</v>
      </c>
      <c r="E85" s="77" t="s">
        <v>205</v>
      </c>
      <c r="F85" s="77" t="s">
        <v>841</v>
      </c>
      <c r="G85" s="77" t="s">
        <v>335</v>
      </c>
      <c r="H85" s="95" t="s">
        <v>20</v>
      </c>
      <c r="I85" s="160">
        <v>44287</v>
      </c>
      <c r="J85" s="79" t="s">
        <v>1075</v>
      </c>
      <c r="K85" s="92" t="s">
        <v>511</v>
      </c>
      <c r="L85" s="79" t="s">
        <v>729</v>
      </c>
      <c r="M85" s="160" t="s">
        <v>512</v>
      </c>
      <c r="N85" s="79" t="s">
        <v>730</v>
      </c>
      <c r="O85" s="77" t="s">
        <v>1055</v>
      </c>
      <c r="P85" s="77" t="s">
        <v>724</v>
      </c>
      <c r="Q85" s="97" t="s">
        <v>164</v>
      </c>
      <c r="R85" s="77" cm="1">
        <f t="array" ref="R85">_xlfn.IFS(Q85="Monthly",VLOOKUP($O85,PM执行时间!$A:$E,2,0),Q85="Quarterly",VLOOKUP($O85,PM执行时间!$A:$E,3,0),Q85="Semi-an",VLOOKUP($O85,PM执行时间!$A:$E,4,0),Q85="Annual",VLOOKUP($O85,PM执行时间!$A:$E,5,0),Q85="","")</f>
        <v>1</v>
      </c>
      <c r="S85" s="97" t="s">
        <v>164</v>
      </c>
      <c r="T85" s="77" cm="1">
        <f t="array" ref="T85">_xlfn.IFS(S85="Monthly",VLOOKUP($O85,PM执行时间!$A:$E,2,0),S85="Quarterly",VLOOKUP($O85,PM执行时间!$A:$E,3,0),S85="Semi-an",VLOOKUP($O85,PM执行时间!$A:$E,4,0),S85="Annual",VLOOKUP($O85,PM执行时间!$A:$E,5,0),S85="","")</f>
        <v>1</v>
      </c>
      <c r="U85" s="97" t="s">
        <v>164</v>
      </c>
      <c r="V85" s="77" cm="1">
        <f t="array" ref="V85">_xlfn.IFS(U85="Monthly",VLOOKUP($O85,PM执行时间!$A:$E,2,0),U85="Quarterly",VLOOKUP($O85,PM执行时间!$A:$E,3,0),U85="Semi-an",VLOOKUP($O85,PM执行时间!$A:$E,4,0),U85="Annual",VLOOKUP($O85,PM执行时间!$A:$E,5,0),U85="","")</f>
        <v>1</v>
      </c>
      <c r="W85" s="97" t="s">
        <v>164</v>
      </c>
      <c r="X85" s="77" cm="1">
        <f t="array" ref="X85">_xlfn.IFS(W85="Monthly",VLOOKUP($O85,PM执行时间!$A:$E,2,0),W85="Quarterly",VLOOKUP($O85,PM执行时间!$A:$E,3,0),W85="Semi-an",VLOOKUP($O85,PM执行时间!$A:$E,4,0),W85="Annual",VLOOKUP($O85,PM执行时间!$A:$E,5,0),W85="","")</f>
        <v>1</v>
      </c>
      <c r="Y85" s="97" t="s">
        <v>164</v>
      </c>
      <c r="Z85" s="77" cm="1">
        <f t="array" ref="Z85">_xlfn.IFS(Y85="Monthly",VLOOKUP($O85,PM执行时间!$A:$E,2,0),Y85="Quarterly",VLOOKUP($O85,PM执行时间!$A:$E,3,0),Y85="Semi-an",VLOOKUP($O85,PM执行时间!$A:$E,4,0),Y85="Annual",VLOOKUP($O85,PM执行时间!$A:$E,5,0),Y85="","")</f>
        <v>1</v>
      </c>
      <c r="AA85" s="97" t="s">
        <v>164</v>
      </c>
      <c r="AB85" s="77" cm="1">
        <f t="array" ref="AB85">_xlfn.IFS(AA85="Monthly",VLOOKUP($O85,PM执行时间!$A:$E,2,0),AA85="Quarterly",VLOOKUP($O85,PM执行时间!$A:$E,3,0),AA85="Semi-an",VLOOKUP($O85,PM执行时间!$A:$E,4,0),AA85="Annual",VLOOKUP($O85,PM执行时间!$A:$E,5,0),AA85="","")</f>
        <v>1</v>
      </c>
      <c r="AC85" s="97" t="s">
        <v>164</v>
      </c>
      <c r="AD85" s="77" cm="1">
        <f t="array" ref="AD85">_xlfn.IFS(AC85="Monthly",VLOOKUP($O85,PM执行时间!$A:$E,2,0),AC85="Quarterly",VLOOKUP($O85,PM执行时间!$A:$E,3,0),AC85="Semi-an",VLOOKUP($O85,PM执行时间!$A:$E,4,0),AC85="Annual",VLOOKUP($O85,PM执行时间!$A:$E,5,0),AC85="","")</f>
        <v>1</v>
      </c>
      <c r="AE85" s="97" t="s">
        <v>164</v>
      </c>
      <c r="AF85" s="77" cm="1">
        <f t="array" ref="AF85">_xlfn.IFS(AE85="Monthly",VLOOKUP($O85,PM执行时间!$A:$E,2,0),AE85="Quarterly",VLOOKUP($O85,PM执行时间!$A:$E,3,0),AE85="Semi-an",VLOOKUP($O85,PM执行时间!$A:$E,4,0),AE85="Annual",VLOOKUP($O85,PM执行时间!$A:$E,5,0),AE85="","")</f>
        <v>1</v>
      </c>
      <c r="AG85" s="97" t="s">
        <v>164</v>
      </c>
      <c r="AH85" s="77" cm="1">
        <f t="array" ref="AH85">_xlfn.IFS(AG85="Monthly",VLOOKUP($O85,PM执行时间!$A:$E,2,0),AG85="Quarterly",VLOOKUP($O85,PM执行时间!$A:$E,3,0),AG85="Semi-an",VLOOKUP($O85,PM执行时间!$A:$E,4,0),AG85="Annual",VLOOKUP($O85,PM执行时间!$A:$E,5,0),AG85="","")</f>
        <v>1</v>
      </c>
      <c r="AI85" s="97" t="s">
        <v>164</v>
      </c>
      <c r="AJ85" s="77" cm="1">
        <f t="array" ref="AJ85">_xlfn.IFS(AI85="Monthly",VLOOKUP($O85,PM执行时间!$A:$E,2,0),AI85="Quarterly",VLOOKUP($O85,PM执行时间!$A:$E,3,0),AI85="Semi-an",VLOOKUP($O85,PM执行时间!$A:$E,4,0),AI85="Annual",VLOOKUP($O85,PM执行时间!$A:$E,5,0),AI85="","")</f>
        <v>1</v>
      </c>
      <c r="AK85" s="97" t="s">
        <v>164</v>
      </c>
      <c r="AL85" s="77" cm="1">
        <f t="array" ref="AL85">_xlfn.IFS(AK85="Monthly",VLOOKUP($O85,PM执行时间!$A:$E,2,0),AK85="Quarterly",VLOOKUP($O85,PM执行时间!$A:$E,3,0),AK85="Semi-an",VLOOKUP($O85,PM执行时间!$A:$E,4,0),AK85="Annual",VLOOKUP($O85,PM执行时间!$A:$E,5,0),AK85="","")</f>
        <v>1</v>
      </c>
      <c r="AM85" s="97" t="s">
        <v>164</v>
      </c>
      <c r="AN85" s="77" cm="1">
        <f t="array" ref="AN85">_xlfn.IFS(AM85="Monthly",VLOOKUP($O85,PM执行时间!$A:$E,2,0),AM85="Quarterly",VLOOKUP($O85,PM执行时间!$A:$E,3,0),AM85="Semi-an",VLOOKUP($O85,PM执行时间!$A:$E,4,0),AM85="Annual",VLOOKUP($O85,PM执行时间!$A:$E,5,0),AM85="","")</f>
        <v>1</v>
      </c>
      <c r="AO85" s="99">
        <v>44805</v>
      </c>
      <c r="AP85" s="5" t="s">
        <v>1302</v>
      </c>
    </row>
    <row r="86" spans="1:42" ht="24.75" hidden="1" customHeight="1" x14ac:dyDescent="0.2">
      <c r="A86" s="1">
        <v>85</v>
      </c>
      <c r="B86" s="1">
        <f>SUBTOTAL(3,G$3:G86)+0</f>
        <v>15</v>
      </c>
      <c r="C86" s="1"/>
      <c r="D86" s="5">
        <v>481</v>
      </c>
      <c r="E86" s="77" t="s">
        <v>180</v>
      </c>
      <c r="F86" s="77" t="s">
        <v>678</v>
      </c>
      <c r="G86" s="77" t="s">
        <v>679</v>
      </c>
      <c r="H86" s="150">
        <v>201104137</v>
      </c>
      <c r="I86" s="24">
        <v>40664</v>
      </c>
      <c r="J86" s="156" t="s">
        <v>1075</v>
      </c>
      <c r="K86" s="92" t="s">
        <v>511</v>
      </c>
      <c r="L86" s="162" t="s">
        <v>513</v>
      </c>
      <c r="M86" s="24" t="s">
        <v>512</v>
      </c>
      <c r="N86" s="156" t="s">
        <v>514</v>
      </c>
      <c r="O86" s="77" t="s">
        <v>665</v>
      </c>
      <c r="P86" s="77" t="s">
        <v>517</v>
      </c>
      <c r="Q86" s="77"/>
      <c r="R86" s="77" t="str" cm="1">
        <f t="array" ref="R86">_xlfn.IFS(Q86="Monthly",VLOOKUP($O86,PM执行时间!$A:$E,2,0),Q86="Quarterly",VLOOKUP($O86,PM执行时间!$A:$E,3,0),Q86="Semi-an",VLOOKUP($O86,PM执行时间!$A:$E,4,0),Q86="Annual",VLOOKUP($O86,PM执行时间!$A:$E,5,0),Q86="","")</f>
        <v/>
      </c>
      <c r="S86" s="77"/>
      <c r="T86" s="77" t="str" cm="1">
        <f t="array" ref="T86">_xlfn.IFS(S86="Monthly",VLOOKUP($O86,PM执行时间!$A:$E,2,0),S86="Quarterly",VLOOKUP($O86,PM执行时间!$A:$E,3,0),S86="Semi-an",VLOOKUP($O86,PM执行时间!$A:$E,4,0),S86="Annual",VLOOKUP($O86,PM执行时间!$A:$E,5,0),S86="","")</f>
        <v/>
      </c>
      <c r="U86" s="77"/>
      <c r="V86" s="77" t="str" cm="1">
        <f t="array" ref="V86">_xlfn.IFS(U86="Monthly",VLOOKUP($O86,PM执行时间!$A:$E,2,0),U86="Quarterly",VLOOKUP($O86,PM执行时间!$A:$E,3,0),U86="Semi-an",VLOOKUP($O86,PM执行时间!$A:$E,4,0),U86="Annual",VLOOKUP($O86,PM执行时间!$A:$E,5,0),U86="","")</f>
        <v/>
      </c>
      <c r="W86" s="77"/>
      <c r="X86" s="77" t="str" cm="1">
        <f t="array" ref="X86">_xlfn.IFS(W86="Monthly",VLOOKUP($O86,PM执行时间!$A:$E,2,0),W86="Quarterly",VLOOKUP($O86,PM执行时间!$A:$E,3,0),W86="Semi-an",VLOOKUP($O86,PM执行时间!$A:$E,4,0),W86="Annual",VLOOKUP($O86,PM执行时间!$A:$E,5,0),W86="","")</f>
        <v/>
      </c>
      <c r="Y86" s="77"/>
      <c r="Z86" s="77" t="str" cm="1">
        <f t="array" ref="Z86">_xlfn.IFS(Y86="Monthly",VLOOKUP($O86,PM执行时间!$A:$E,2,0),Y86="Quarterly",VLOOKUP($O86,PM执行时间!$A:$E,3,0),Y86="Semi-an",VLOOKUP($O86,PM执行时间!$A:$E,4,0),Y86="Annual",VLOOKUP($O86,PM执行时间!$A:$E,5,0),Y86="","")</f>
        <v/>
      </c>
      <c r="AA86" s="77"/>
      <c r="AB86" s="77" t="str" cm="1">
        <f t="array" ref="AB86">_xlfn.IFS(AA86="Monthly",VLOOKUP($O86,PM执行时间!$A:$E,2,0),AA86="Quarterly",VLOOKUP($O86,PM执行时间!$A:$E,3,0),AA86="Semi-an",VLOOKUP($O86,PM执行时间!$A:$E,4,0),AA86="Annual",VLOOKUP($O86,PM执行时间!$A:$E,5,0),AA86="","")</f>
        <v/>
      </c>
      <c r="AC86" s="94" t="s">
        <v>33</v>
      </c>
      <c r="AD86" s="77" cm="1">
        <f t="array" ref="AD86">_xlfn.IFS(AC86="Monthly",VLOOKUP($O86,PM执行时间!$A:$E,2,0),AC86="Quarterly",VLOOKUP($O86,PM执行时间!$A:$E,3,0),AC86="Semi-an",VLOOKUP($O86,PM执行时间!$A:$E,4,0),AC86="Annual",VLOOKUP($O86,PM执行时间!$A:$E,5,0),AC86="","")</f>
        <v>1</v>
      </c>
      <c r="AE86" s="77"/>
      <c r="AF86" s="77" t="str" cm="1">
        <f t="array" ref="AF86">_xlfn.IFS(AE86="Monthly",VLOOKUP($O86,PM执行时间!$A:$E,2,0),AE86="Quarterly",VLOOKUP($O86,PM执行时间!$A:$E,3,0),AE86="Semi-an",VLOOKUP($O86,PM执行时间!$A:$E,4,0),AE86="Annual",VLOOKUP($O86,PM执行时间!$A:$E,5,0),AE86="","")</f>
        <v/>
      </c>
      <c r="AG86" s="77"/>
      <c r="AH86" s="77" t="str" cm="1">
        <f t="array" ref="AH86">_xlfn.IFS(AG86="Monthly",VLOOKUP($O86,PM执行时间!$A:$E,2,0),AG86="Quarterly",VLOOKUP($O86,PM执行时间!$A:$E,3,0),AG86="Semi-an",VLOOKUP($O86,PM执行时间!$A:$E,4,0),AG86="Annual",VLOOKUP($O86,PM执行时间!$A:$E,5,0),AG86="","")</f>
        <v/>
      </c>
      <c r="AI86" s="77"/>
      <c r="AJ86" s="77" t="str" cm="1">
        <f t="array" ref="AJ86">_xlfn.IFS(AI86="Monthly",VLOOKUP($O86,PM执行时间!$A:$E,2,0),AI86="Quarterly",VLOOKUP($O86,PM执行时间!$A:$E,3,0),AI86="Semi-an",VLOOKUP($O86,PM执行时间!$A:$E,4,0),AI86="Annual",VLOOKUP($O86,PM执行时间!$A:$E,5,0),AI86="","")</f>
        <v/>
      </c>
      <c r="AK86" s="77"/>
      <c r="AL86" s="77" t="str" cm="1">
        <f t="array" ref="AL86">_xlfn.IFS(AK86="Monthly",VLOOKUP($O86,PM执行时间!$A:$E,2,0),AK86="Quarterly",VLOOKUP($O86,PM执行时间!$A:$E,3,0),AK86="Semi-an",VLOOKUP($O86,PM执行时间!$A:$E,4,0),AK86="Annual",VLOOKUP($O86,PM执行时间!$A:$E,5,0),AK86="","")</f>
        <v/>
      </c>
      <c r="AM86" s="77"/>
      <c r="AN86" s="77" t="str" cm="1">
        <f t="array" ref="AN86">_xlfn.IFS(AM86="Monthly",VLOOKUP($O86,PM执行时间!$A:$E,2,0),AM86="Quarterly",VLOOKUP($O86,PM执行时间!$A:$E,3,0),AM86="Semi-an",VLOOKUP($O86,PM执行时间!$A:$E,4,0),AM86="Annual",VLOOKUP($O86,PM执行时间!$A:$E,5,0),AM86="","")</f>
        <v/>
      </c>
      <c r="AO86" s="93">
        <v>44743</v>
      </c>
      <c r="AP86" s="88"/>
    </row>
    <row r="87" spans="1:42" ht="24.75" hidden="1" customHeight="1" x14ac:dyDescent="0.2">
      <c r="A87" s="1">
        <v>86</v>
      </c>
      <c r="B87" s="1">
        <f>SUBTOTAL(3,G$3:G87)+0</f>
        <v>15</v>
      </c>
      <c r="C87" s="1"/>
      <c r="D87" s="3">
        <v>488</v>
      </c>
      <c r="E87" s="79" t="s">
        <v>17</v>
      </c>
      <c r="F87" s="85" t="s">
        <v>680</v>
      </c>
      <c r="G87" s="85" t="s">
        <v>295</v>
      </c>
      <c r="H87" s="35">
        <v>1084767</v>
      </c>
      <c r="I87" s="138">
        <v>40695</v>
      </c>
      <c r="J87" s="79" t="s">
        <v>1058</v>
      </c>
      <c r="K87" s="92" t="s">
        <v>511</v>
      </c>
      <c r="L87" s="79" t="s">
        <v>513</v>
      </c>
      <c r="M87" s="138" t="s">
        <v>681</v>
      </c>
      <c r="N87" s="79" t="s">
        <v>514</v>
      </c>
      <c r="O87" s="77" t="s">
        <v>621</v>
      </c>
      <c r="P87" s="77" t="s">
        <v>1228</v>
      </c>
      <c r="Q87" s="77"/>
      <c r="R87" s="77" t="str" cm="1">
        <f t="array" ref="R87">_xlfn.IFS(Q87="Monthly",VLOOKUP($O87,PM执行时间!$A:$E,2,0),Q87="Quarterly",VLOOKUP($O87,PM执行时间!$A:$E,3,0),Q87="Semi-an",VLOOKUP($O87,PM执行时间!$A:$E,4,0),Q87="Annual",VLOOKUP($O87,PM执行时间!$A:$E,5,0),Q87="","")</f>
        <v/>
      </c>
      <c r="S87" s="77"/>
      <c r="T87" s="77" t="str" cm="1">
        <f t="array" ref="T87">_xlfn.IFS(S87="Monthly",VLOOKUP($O87,PM执行时间!$A:$E,2,0),S87="Quarterly",VLOOKUP($O87,PM执行时间!$A:$E,3,0),S87="Semi-an",VLOOKUP($O87,PM执行时间!$A:$E,4,0),S87="Annual",VLOOKUP($O87,PM执行时间!$A:$E,5,0),S87="","")</f>
        <v/>
      </c>
      <c r="U87" s="101" t="s">
        <v>24</v>
      </c>
      <c r="V87" s="77" cm="1">
        <f t="array" ref="V87">_xlfn.IFS(U87="Monthly",VLOOKUP($O87,PM执行时间!$A:$E,2,0),U87="Quarterly",VLOOKUP($O87,PM执行时间!$A:$E,3,0),U87="Semi-an",VLOOKUP($O87,PM执行时间!$A:$E,4,0),U87="Annual",VLOOKUP($O87,PM执行时间!$A:$E,5,0),U87="","")</f>
        <v>2</v>
      </c>
      <c r="W87" s="77"/>
      <c r="X87" s="77" t="str" cm="1">
        <f t="array" ref="X87">_xlfn.IFS(W87="Monthly",VLOOKUP($O87,PM执行时间!$A:$E,2,0),W87="Quarterly",VLOOKUP($O87,PM执行时间!$A:$E,3,0),W87="Semi-an",VLOOKUP($O87,PM执行时间!$A:$E,4,0),W87="Annual",VLOOKUP($O87,PM执行时间!$A:$E,5,0),W87="","")</f>
        <v/>
      </c>
      <c r="Y87" s="77"/>
      <c r="Z87" s="77" t="str" cm="1">
        <f t="array" ref="Z87">_xlfn.IFS(Y87="Monthly",VLOOKUP($O87,PM执行时间!$A:$E,2,0),Y87="Quarterly",VLOOKUP($O87,PM执行时间!$A:$E,3,0),Y87="Semi-an",VLOOKUP($O87,PM执行时间!$A:$E,4,0),Y87="Annual",VLOOKUP($O87,PM执行时间!$A:$E,5,0),Y87="","")</f>
        <v/>
      </c>
      <c r="AA87" s="101" t="s">
        <v>24</v>
      </c>
      <c r="AB87" s="77" cm="1">
        <f t="array" ref="AB87">_xlfn.IFS(AA87="Monthly",VLOOKUP($O87,PM执行时间!$A:$E,2,0),AA87="Quarterly",VLOOKUP($O87,PM执行时间!$A:$E,3,0),AA87="Semi-an",VLOOKUP($O87,PM执行时间!$A:$E,4,0),AA87="Annual",VLOOKUP($O87,PM执行时间!$A:$E,5,0),AA87="","")</f>
        <v>2</v>
      </c>
      <c r="AC87" s="77"/>
      <c r="AD87" s="77" t="str" cm="1">
        <f t="array" ref="AD87">_xlfn.IFS(AC87="Monthly",VLOOKUP($O87,PM执行时间!$A:$E,2,0),AC87="Quarterly",VLOOKUP($O87,PM执行时间!$A:$E,3,0),AC87="Semi-an",VLOOKUP($O87,PM执行时间!$A:$E,4,0),AC87="Annual",VLOOKUP($O87,PM执行时间!$A:$E,5,0),AC87="","")</f>
        <v/>
      </c>
      <c r="AE87" s="77"/>
      <c r="AF87" s="77" t="str" cm="1">
        <f t="array" ref="AF87">_xlfn.IFS(AE87="Monthly",VLOOKUP($O87,PM执行时间!$A:$E,2,0),AE87="Quarterly",VLOOKUP($O87,PM执行时间!$A:$E,3,0),AE87="Semi-an",VLOOKUP($O87,PM执行时间!$A:$E,4,0),AE87="Annual",VLOOKUP($O87,PM执行时间!$A:$E,5,0),AE87="","")</f>
        <v/>
      </c>
      <c r="AG87" s="101" t="s">
        <v>24</v>
      </c>
      <c r="AH87" s="77" cm="1">
        <f t="array" ref="AH87">_xlfn.IFS(AG87="Monthly",VLOOKUP($O87,PM执行时间!$A:$E,2,0),AG87="Quarterly",VLOOKUP($O87,PM执行时间!$A:$E,3,0),AG87="Semi-an",VLOOKUP($O87,PM执行时间!$A:$E,4,0),AG87="Annual",VLOOKUP($O87,PM执行时间!$A:$E,5,0),AG87="","")</f>
        <v>2</v>
      </c>
      <c r="AI87" s="77"/>
      <c r="AJ87" s="77" t="str" cm="1">
        <f t="array" ref="AJ87">_xlfn.IFS(AI87="Monthly",VLOOKUP($O87,PM执行时间!$A:$E,2,0),AI87="Quarterly",VLOOKUP($O87,PM执行时间!$A:$E,3,0),AI87="Semi-an",VLOOKUP($O87,PM执行时间!$A:$E,4,0),AI87="Annual",VLOOKUP($O87,PM执行时间!$A:$E,5,0),AI87="","")</f>
        <v/>
      </c>
      <c r="AK87" s="77"/>
      <c r="AL87" s="77" t="str" cm="1">
        <f t="array" ref="AL87">_xlfn.IFS(AK87="Monthly",VLOOKUP($O87,PM执行时间!$A:$E,2,0),AK87="Quarterly",VLOOKUP($O87,PM执行时间!$A:$E,3,0),AK87="Semi-an",VLOOKUP($O87,PM执行时间!$A:$E,4,0),AK87="Annual",VLOOKUP($O87,PM执行时间!$A:$E,5,0),AK87="","")</f>
        <v/>
      </c>
      <c r="AM87" s="101" t="s">
        <v>24</v>
      </c>
      <c r="AN87" s="77" cm="1">
        <f t="array" ref="AN87">_xlfn.IFS(AM87="Monthly",VLOOKUP($O87,PM执行时间!$A:$E,2,0),AM87="Quarterly",VLOOKUP($O87,PM执行时间!$A:$E,3,0),AM87="Semi-an",VLOOKUP($O87,PM执行时间!$A:$E,4,0),AM87="Annual",VLOOKUP($O87,PM执行时间!$A:$E,5,0),AM87="","")</f>
        <v>2</v>
      </c>
      <c r="AO87" s="93">
        <v>44896</v>
      </c>
      <c r="AP87" s="88"/>
    </row>
    <row r="88" spans="1:42" ht="24.75" hidden="1" customHeight="1" x14ac:dyDescent="0.2">
      <c r="A88" s="1">
        <v>87</v>
      </c>
      <c r="B88" s="1">
        <f>SUBTOTAL(3,G$3:G88)+0</f>
        <v>15</v>
      </c>
      <c r="C88" s="1"/>
      <c r="D88" s="3">
        <v>489</v>
      </c>
      <c r="E88" s="79" t="s">
        <v>17</v>
      </c>
      <c r="F88" s="85" t="s">
        <v>680</v>
      </c>
      <c r="G88" s="85" t="s">
        <v>295</v>
      </c>
      <c r="H88" s="35">
        <v>1084785</v>
      </c>
      <c r="I88" s="24">
        <v>40695</v>
      </c>
      <c r="J88" s="79" t="s">
        <v>1058</v>
      </c>
      <c r="K88" s="92" t="s">
        <v>511</v>
      </c>
      <c r="L88" s="79" t="s">
        <v>513</v>
      </c>
      <c r="M88" s="24">
        <v>40634</v>
      </c>
      <c r="N88" s="79" t="s">
        <v>514</v>
      </c>
      <c r="O88" s="77" t="s">
        <v>621</v>
      </c>
      <c r="P88" s="77" t="s">
        <v>1228</v>
      </c>
      <c r="Q88" s="77"/>
      <c r="R88" s="77" t="str" cm="1">
        <f t="array" ref="R88">_xlfn.IFS(Q88="Monthly",VLOOKUP($O88,PM执行时间!$A:$E,2,0),Q88="Quarterly",VLOOKUP($O88,PM执行时间!$A:$E,3,0),Q88="Semi-an",VLOOKUP($O88,PM执行时间!$A:$E,4,0),Q88="Annual",VLOOKUP($O88,PM执行时间!$A:$E,5,0),Q88="","")</f>
        <v/>
      </c>
      <c r="S88" s="77"/>
      <c r="T88" s="77" t="str" cm="1">
        <f t="array" ref="T88">_xlfn.IFS(S88="Monthly",VLOOKUP($O88,PM执行时间!$A:$E,2,0),S88="Quarterly",VLOOKUP($O88,PM执行时间!$A:$E,3,0),S88="Semi-an",VLOOKUP($O88,PM执行时间!$A:$E,4,0),S88="Annual",VLOOKUP($O88,PM执行时间!$A:$E,5,0),S88="","")</f>
        <v/>
      </c>
      <c r="U88" s="101" t="s">
        <v>24</v>
      </c>
      <c r="V88" s="77" cm="1">
        <f t="array" ref="V88">_xlfn.IFS(U88="Monthly",VLOOKUP($O88,PM执行时间!$A:$E,2,0),U88="Quarterly",VLOOKUP($O88,PM执行时间!$A:$E,3,0),U88="Semi-an",VLOOKUP($O88,PM执行时间!$A:$E,4,0),U88="Annual",VLOOKUP($O88,PM执行时间!$A:$E,5,0),U88="","")</f>
        <v>2</v>
      </c>
      <c r="W88" s="77"/>
      <c r="X88" s="77" t="str" cm="1">
        <f t="array" ref="X88">_xlfn.IFS(W88="Monthly",VLOOKUP($O88,PM执行时间!$A:$E,2,0),W88="Quarterly",VLOOKUP($O88,PM执行时间!$A:$E,3,0),W88="Semi-an",VLOOKUP($O88,PM执行时间!$A:$E,4,0),W88="Annual",VLOOKUP($O88,PM执行时间!$A:$E,5,0),W88="","")</f>
        <v/>
      </c>
      <c r="Y88" s="77"/>
      <c r="Z88" s="77" t="str" cm="1">
        <f t="array" ref="Z88">_xlfn.IFS(Y88="Monthly",VLOOKUP($O88,PM执行时间!$A:$E,2,0),Y88="Quarterly",VLOOKUP($O88,PM执行时间!$A:$E,3,0),Y88="Semi-an",VLOOKUP($O88,PM执行时间!$A:$E,4,0),Y88="Annual",VLOOKUP($O88,PM执行时间!$A:$E,5,0),Y88="","")</f>
        <v/>
      </c>
      <c r="AA88" s="101" t="s">
        <v>24</v>
      </c>
      <c r="AB88" s="77" cm="1">
        <f t="array" ref="AB88">_xlfn.IFS(AA88="Monthly",VLOOKUP($O88,PM执行时间!$A:$E,2,0),AA88="Quarterly",VLOOKUP($O88,PM执行时间!$A:$E,3,0),AA88="Semi-an",VLOOKUP($O88,PM执行时间!$A:$E,4,0),AA88="Annual",VLOOKUP($O88,PM执行时间!$A:$E,5,0),AA88="","")</f>
        <v>2</v>
      </c>
      <c r="AC88" s="77"/>
      <c r="AD88" s="77" t="str" cm="1">
        <f t="array" ref="AD88">_xlfn.IFS(AC88="Monthly",VLOOKUP($O88,PM执行时间!$A:$E,2,0),AC88="Quarterly",VLOOKUP($O88,PM执行时间!$A:$E,3,0),AC88="Semi-an",VLOOKUP($O88,PM执行时间!$A:$E,4,0),AC88="Annual",VLOOKUP($O88,PM执行时间!$A:$E,5,0),AC88="","")</f>
        <v/>
      </c>
      <c r="AE88" s="77"/>
      <c r="AF88" s="77" t="str" cm="1">
        <f t="array" ref="AF88">_xlfn.IFS(AE88="Monthly",VLOOKUP($O88,PM执行时间!$A:$E,2,0),AE88="Quarterly",VLOOKUP($O88,PM执行时间!$A:$E,3,0),AE88="Semi-an",VLOOKUP($O88,PM执行时间!$A:$E,4,0),AE88="Annual",VLOOKUP($O88,PM执行时间!$A:$E,5,0),AE88="","")</f>
        <v/>
      </c>
      <c r="AG88" s="101" t="s">
        <v>24</v>
      </c>
      <c r="AH88" s="77" cm="1">
        <f t="array" ref="AH88">_xlfn.IFS(AG88="Monthly",VLOOKUP($O88,PM执行时间!$A:$E,2,0),AG88="Quarterly",VLOOKUP($O88,PM执行时间!$A:$E,3,0),AG88="Semi-an",VLOOKUP($O88,PM执行时间!$A:$E,4,0),AG88="Annual",VLOOKUP($O88,PM执行时间!$A:$E,5,0),AG88="","")</f>
        <v>2</v>
      </c>
      <c r="AI88" s="77"/>
      <c r="AJ88" s="77" t="str" cm="1">
        <f t="array" ref="AJ88">_xlfn.IFS(AI88="Monthly",VLOOKUP($O88,PM执行时间!$A:$E,2,0),AI88="Quarterly",VLOOKUP($O88,PM执行时间!$A:$E,3,0),AI88="Semi-an",VLOOKUP($O88,PM执行时间!$A:$E,4,0),AI88="Annual",VLOOKUP($O88,PM执行时间!$A:$E,5,0),AI88="","")</f>
        <v/>
      </c>
      <c r="AK88" s="77"/>
      <c r="AL88" s="77" t="str" cm="1">
        <f t="array" ref="AL88">_xlfn.IFS(AK88="Monthly",VLOOKUP($O88,PM执行时间!$A:$E,2,0),AK88="Quarterly",VLOOKUP($O88,PM执行时间!$A:$E,3,0),AK88="Semi-an",VLOOKUP($O88,PM执行时间!$A:$E,4,0),AK88="Annual",VLOOKUP($O88,PM执行时间!$A:$E,5,0),AK88="","")</f>
        <v/>
      </c>
      <c r="AM88" s="101" t="s">
        <v>24</v>
      </c>
      <c r="AN88" s="77" cm="1">
        <f t="array" ref="AN88">_xlfn.IFS(AM88="Monthly",VLOOKUP($O88,PM执行时间!$A:$E,2,0),AM88="Quarterly",VLOOKUP($O88,PM执行时间!$A:$E,3,0),AM88="Semi-an",VLOOKUP($O88,PM执行时间!$A:$E,4,0),AM88="Annual",VLOOKUP($O88,PM执行时间!$A:$E,5,0),AM88="","")</f>
        <v>2</v>
      </c>
      <c r="AO88" s="93">
        <v>44896</v>
      </c>
      <c r="AP88" s="88"/>
    </row>
    <row r="89" spans="1:42" ht="24.75" customHeight="1" x14ac:dyDescent="0.2">
      <c r="A89" s="1">
        <v>282</v>
      </c>
      <c r="B89" s="1">
        <f>SUBTOTAL(3,G$3:G89)+0</f>
        <v>16</v>
      </c>
      <c r="C89" s="1"/>
      <c r="D89" s="5">
        <v>1099</v>
      </c>
      <c r="E89" s="77" t="s">
        <v>205</v>
      </c>
      <c r="F89" s="77" t="s">
        <v>855</v>
      </c>
      <c r="G89" s="77" t="s">
        <v>335</v>
      </c>
      <c r="H89" s="95" t="s">
        <v>20</v>
      </c>
      <c r="I89" s="24">
        <v>44287</v>
      </c>
      <c r="J89" s="79" t="s">
        <v>1075</v>
      </c>
      <c r="K89" s="92" t="s">
        <v>511</v>
      </c>
      <c r="L89" s="79" t="s">
        <v>729</v>
      </c>
      <c r="M89" s="24">
        <v>44166</v>
      </c>
      <c r="N89" s="79" t="s">
        <v>730</v>
      </c>
      <c r="O89" s="77" t="s">
        <v>1055</v>
      </c>
      <c r="P89" s="77" t="s">
        <v>724</v>
      </c>
      <c r="Q89" s="97" t="s">
        <v>164</v>
      </c>
      <c r="R89" s="77" cm="1">
        <f t="array" ref="R89">_xlfn.IFS(Q89="Monthly",VLOOKUP($O89,PM执行时间!$A:$E,2,0),Q89="Quarterly",VLOOKUP($O89,PM执行时间!$A:$E,3,0),Q89="Semi-an",VLOOKUP($O89,PM执行时间!$A:$E,4,0),Q89="Annual",VLOOKUP($O89,PM执行时间!$A:$E,5,0),Q89="","")</f>
        <v>1</v>
      </c>
      <c r="S89" s="97" t="s">
        <v>164</v>
      </c>
      <c r="T89" s="77" cm="1">
        <f t="array" ref="T89">_xlfn.IFS(S89="Monthly",VLOOKUP($O89,PM执行时间!$A:$E,2,0),S89="Quarterly",VLOOKUP($O89,PM执行时间!$A:$E,3,0),S89="Semi-an",VLOOKUP($O89,PM执行时间!$A:$E,4,0),S89="Annual",VLOOKUP($O89,PM执行时间!$A:$E,5,0),S89="","")</f>
        <v>1</v>
      </c>
      <c r="U89" s="97" t="s">
        <v>164</v>
      </c>
      <c r="V89" s="77" cm="1">
        <f t="array" ref="V89">_xlfn.IFS(U89="Monthly",VLOOKUP($O89,PM执行时间!$A:$E,2,0),U89="Quarterly",VLOOKUP($O89,PM执行时间!$A:$E,3,0),U89="Semi-an",VLOOKUP($O89,PM执行时间!$A:$E,4,0),U89="Annual",VLOOKUP($O89,PM执行时间!$A:$E,5,0),U89="","")</f>
        <v>1</v>
      </c>
      <c r="W89" s="97" t="s">
        <v>164</v>
      </c>
      <c r="X89" s="77" cm="1">
        <f t="array" ref="X89">_xlfn.IFS(W89="Monthly",VLOOKUP($O89,PM执行时间!$A:$E,2,0),W89="Quarterly",VLOOKUP($O89,PM执行时间!$A:$E,3,0),W89="Semi-an",VLOOKUP($O89,PM执行时间!$A:$E,4,0),W89="Annual",VLOOKUP($O89,PM执行时间!$A:$E,5,0),W89="","")</f>
        <v>1</v>
      </c>
      <c r="Y89" s="97" t="s">
        <v>164</v>
      </c>
      <c r="Z89" s="77" cm="1">
        <f t="array" ref="Z89">_xlfn.IFS(Y89="Monthly",VLOOKUP($O89,PM执行时间!$A:$E,2,0),Y89="Quarterly",VLOOKUP($O89,PM执行时间!$A:$E,3,0),Y89="Semi-an",VLOOKUP($O89,PM执行时间!$A:$E,4,0),Y89="Annual",VLOOKUP($O89,PM执行时间!$A:$E,5,0),Y89="","")</f>
        <v>1</v>
      </c>
      <c r="AA89" s="97" t="s">
        <v>164</v>
      </c>
      <c r="AB89" s="77" cm="1">
        <f t="array" ref="AB89">_xlfn.IFS(AA89="Monthly",VLOOKUP($O89,PM执行时间!$A:$E,2,0),AA89="Quarterly",VLOOKUP($O89,PM执行时间!$A:$E,3,0),AA89="Semi-an",VLOOKUP($O89,PM执行时间!$A:$E,4,0),AA89="Annual",VLOOKUP($O89,PM执行时间!$A:$E,5,0),AA89="","")</f>
        <v>1</v>
      </c>
      <c r="AC89" s="97" t="s">
        <v>164</v>
      </c>
      <c r="AD89" s="77" cm="1">
        <f t="array" ref="AD89">_xlfn.IFS(AC89="Monthly",VLOOKUP($O89,PM执行时间!$A:$E,2,0),AC89="Quarterly",VLOOKUP($O89,PM执行时间!$A:$E,3,0),AC89="Semi-an",VLOOKUP($O89,PM执行时间!$A:$E,4,0),AC89="Annual",VLOOKUP($O89,PM执行时间!$A:$E,5,0),AC89="","")</f>
        <v>1</v>
      </c>
      <c r="AE89" s="97" t="s">
        <v>164</v>
      </c>
      <c r="AF89" s="77" cm="1">
        <f t="array" ref="AF89">_xlfn.IFS(AE89="Monthly",VLOOKUP($O89,PM执行时间!$A:$E,2,0),AE89="Quarterly",VLOOKUP($O89,PM执行时间!$A:$E,3,0),AE89="Semi-an",VLOOKUP($O89,PM执行时间!$A:$E,4,0),AE89="Annual",VLOOKUP($O89,PM执行时间!$A:$E,5,0),AE89="","")</f>
        <v>1</v>
      </c>
      <c r="AG89" s="97" t="s">
        <v>164</v>
      </c>
      <c r="AH89" s="77" cm="1">
        <f t="array" ref="AH89">_xlfn.IFS(AG89="Monthly",VLOOKUP($O89,PM执行时间!$A:$E,2,0),AG89="Quarterly",VLOOKUP($O89,PM执行时间!$A:$E,3,0),AG89="Semi-an",VLOOKUP($O89,PM执行时间!$A:$E,4,0),AG89="Annual",VLOOKUP($O89,PM执行时间!$A:$E,5,0),AG89="","")</f>
        <v>1</v>
      </c>
      <c r="AI89" s="97" t="s">
        <v>164</v>
      </c>
      <c r="AJ89" s="77" cm="1">
        <f t="array" ref="AJ89">_xlfn.IFS(AI89="Monthly",VLOOKUP($O89,PM执行时间!$A:$E,2,0),AI89="Quarterly",VLOOKUP($O89,PM执行时间!$A:$E,3,0),AI89="Semi-an",VLOOKUP($O89,PM执行时间!$A:$E,4,0),AI89="Annual",VLOOKUP($O89,PM执行时间!$A:$E,5,0),AI89="","")</f>
        <v>1</v>
      </c>
      <c r="AK89" s="97" t="s">
        <v>164</v>
      </c>
      <c r="AL89" s="77" cm="1">
        <f t="array" ref="AL89">_xlfn.IFS(AK89="Monthly",VLOOKUP($O89,PM执行时间!$A:$E,2,0),AK89="Quarterly",VLOOKUP($O89,PM执行时间!$A:$E,3,0),AK89="Semi-an",VLOOKUP($O89,PM执行时间!$A:$E,4,0),AK89="Annual",VLOOKUP($O89,PM执行时间!$A:$E,5,0),AK89="","")</f>
        <v>1</v>
      </c>
      <c r="AM89" s="97" t="s">
        <v>164</v>
      </c>
      <c r="AN89" s="77" cm="1">
        <f t="array" ref="AN89">_xlfn.IFS(AM89="Monthly",VLOOKUP($O89,PM执行时间!$A:$E,2,0),AM89="Quarterly",VLOOKUP($O89,PM执行时间!$A:$E,3,0),AM89="Semi-an",VLOOKUP($O89,PM执行时间!$A:$E,4,0),AM89="Annual",VLOOKUP($O89,PM执行时间!$A:$E,5,0),AM89="","")</f>
        <v>1</v>
      </c>
      <c r="AO89" s="99">
        <v>44805</v>
      </c>
      <c r="AP89" s="5" t="s">
        <v>1302</v>
      </c>
    </row>
    <row r="90" spans="1:42" ht="24.75" customHeight="1" x14ac:dyDescent="0.2">
      <c r="A90" s="1">
        <v>354</v>
      </c>
      <c r="B90" s="1">
        <f>SUBTOTAL(3,G$3:G90)+0</f>
        <v>17</v>
      </c>
      <c r="C90" s="18"/>
      <c r="D90" s="27">
        <v>1236</v>
      </c>
      <c r="E90" s="113" t="s">
        <v>1076</v>
      </c>
      <c r="F90" s="113" t="s">
        <v>1077</v>
      </c>
      <c r="G90" s="113" t="s">
        <v>1116</v>
      </c>
      <c r="H90" s="113" t="s">
        <v>1078</v>
      </c>
      <c r="I90" s="24">
        <v>44927</v>
      </c>
      <c r="J90" s="79" t="s">
        <v>1075</v>
      </c>
      <c r="K90" s="92" t="s">
        <v>511</v>
      </c>
      <c r="L90" s="77" t="s">
        <v>1130</v>
      </c>
      <c r="M90" s="24">
        <v>44805</v>
      </c>
      <c r="N90" s="77" t="s">
        <v>1079</v>
      </c>
      <c r="O90" s="77" t="s">
        <v>1154</v>
      </c>
      <c r="P90" s="77" t="s">
        <v>1080</v>
      </c>
      <c r="Q90" s="97" t="s">
        <v>164</v>
      </c>
      <c r="R90" s="77" cm="1">
        <f t="array" ref="R90">_xlfn.IFS(Q90="Monthly",VLOOKUP($O90,PM执行时间!$A:$E,2,0),Q90="Quarterly",VLOOKUP($O90,PM执行时间!$A:$E,3,0),Q90="Semi-an",VLOOKUP($O90,PM执行时间!$A:$E,4,0),Q90="Annual",VLOOKUP($O90,PM执行时间!$A:$E,5,0),Q90="","")</f>
        <v>1</v>
      </c>
      <c r="S90" s="97" t="s">
        <v>164</v>
      </c>
      <c r="T90" s="77" cm="1">
        <f t="array" ref="T90">_xlfn.IFS(S90="Monthly",VLOOKUP($O90,PM执行时间!$A:$E,2,0),S90="Quarterly",VLOOKUP($O90,PM执行时间!$A:$E,3,0),S90="Semi-an",VLOOKUP($O90,PM执行时间!$A:$E,4,0),S90="Annual",VLOOKUP($O90,PM执行时间!$A:$E,5,0),S90="","")</f>
        <v>1</v>
      </c>
      <c r="U90" s="97" t="s">
        <v>164</v>
      </c>
      <c r="V90" s="77" cm="1">
        <f t="array" ref="V90">_xlfn.IFS(U90="Monthly",VLOOKUP($O90,PM执行时间!$A:$E,2,0),U90="Quarterly",VLOOKUP($O90,PM执行时间!$A:$E,3,0),U90="Semi-an",VLOOKUP($O90,PM执行时间!$A:$E,4,0),U90="Annual",VLOOKUP($O90,PM执行时间!$A:$E,5,0),U90="","")</f>
        <v>1</v>
      </c>
      <c r="W90" s="97" t="s">
        <v>164</v>
      </c>
      <c r="X90" s="77" cm="1">
        <f t="array" ref="X90">_xlfn.IFS(W90="Monthly",VLOOKUP($O90,PM执行时间!$A:$E,2,0),W90="Quarterly",VLOOKUP($O90,PM执行时间!$A:$E,3,0),W90="Semi-an",VLOOKUP($O90,PM执行时间!$A:$E,4,0),W90="Annual",VLOOKUP($O90,PM执行时间!$A:$E,5,0),W90="","")</f>
        <v>1</v>
      </c>
      <c r="Y90" s="97" t="s">
        <v>164</v>
      </c>
      <c r="Z90" s="77" cm="1">
        <f t="array" ref="Z90">_xlfn.IFS(Y90="Monthly",VLOOKUP($O90,PM执行时间!$A:$E,2,0),Y90="Quarterly",VLOOKUP($O90,PM执行时间!$A:$E,3,0),Y90="Semi-an",VLOOKUP($O90,PM执行时间!$A:$E,4,0),Y90="Annual",VLOOKUP($O90,PM执行时间!$A:$E,5,0),Y90="","")</f>
        <v>1</v>
      </c>
      <c r="AA90" s="97" t="s">
        <v>164</v>
      </c>
      <c r="AB90" s="77" cm="1">
        <f t="array" ref="AB90">_xlfn.IFS(AA90="Monthly",VLOOKUP($O90,PM执行时间!$A:$E,2,0),AA90="Quarterly",VLOOKUP($O90,PM执行时间!$A:$E,3,0),AA90="Semi-an",VLOOKUP($O90,PM执行时间!$A:$E,4,0),AA90="Annual",VLOOKUP($O90,PM执行时间!$A:$E,5,0),AA90="","")</f>
        <v>1</v>
      </c>
      <c r="AC90" s="97" t="s">
        <v>164</v>
      </c>
      <c r="AD90" s="77" cm="1">
        <f t="array" ref="AD90">_xlfn.IFS(AC90="Monthly",VLOOKUP($O90,PM执行时间!$A:$E,2,0),AC90="Quarterly",VLOOKUP($O90,PM执行时间!$A:$E,3,0),AC90="Semi-an",VLOOKUP($O90,PM执行时间!$A:$E,4,0),AC90="Annual",VLOOKUP($O90,PM执行时间!$A:$E,5,0),AC90="","")</f>
        <v>1</v>
      </c>
      <c r="AE90" s="97" t="s">
        <v>164</v>
      </c>
      <c r="AF90" s="77" cm="1">
        <f t="array" ref="AF90">_xlfn.IFS(AE90="Monthly",VLOOKUP($O90,PM执行时间!$A:$E,2,0),AE90="Quarterly",VLOOKUP($O90,PM执行时间!$A:$E,3,0),AE90="Semi-an",VLOOKUP($O90,PM执行时间!$A:$E,4,0),AE90="Annual",VLOOKUP($O90,PM执行时间!$A:$E,5,0),AE90="","")</f>
        <v>1</v>
      </c>
      <c r="AG90" s="97" t="s">
        <v>164</v>
      </c>
      <c r="AH90" s="77" cm="1">
        <f t="array" ref="AH90">_xlfn.IFS(AG90="Monthly",VLOOKUP($O90,PM执行时间!$A:$E,2,0),AG90="Quarterly",VLOOKUP($O90,PM执行时间!$A:$E,3,0),AG90="Semi-an",VLOOKUP($O90,PM执行时间!$A:$E,4,0),AG90="Annual",VLOOKUP($O90,PM执行时间!$A:$E,5,0),AG90="","")</f>
        <v>1</v>
      </c>
      <c r="AI90" s="97" t="s">
        <v>164</v>
      </c>
      <c r="AJ90" s="77" cm="1">
        <f t="array" ref="AJ90">_xlfn.IFS(AI90="Monthly",VLOOKUP($O90,PM执行时间!$A:$E,2,0),AI90="Quarterly",VLOOKUP($O90,PM执行时间!$A:$E,3,0),AI90="Semi-an",VLOOKUP($O90,PM执行时间!$A:$E,4,0),AI90="Annual",VLOOKUP($O90,PM执行时间!$A:$E,5,0),AI90="","")</f>
        <v>1</v>
      </c>
      <c r="AK90" s="97" t="s">
        <v>164</v>
      </c>
      <c r="AL90" s="77" cm="1">
        <f t="array" ref="AL90">_xlfn.IFS(AK90="Monthly",VLOOKUP($O90,PM执行时间!$A:$E,2,0),AK90="Quarterly",VLOOKUP($O90,PM执行时间!$A:$E,3,0),AK90="Semi-an",VLOOKUP($O90,PM执行时间!$A:$E,4,0),AK90="Annual",VLOOKUP($O90,PM执行时间!$A:$E,5,0),AK90="","")</f>
        <v>1</v>
      </c>
      <c r="AM90" s="97" t="s">
        <v>164</v>
      </c>
      <c r="AN90" s="77" cm="1">
        <f t="array" ref="AN90">_xlfn.IFS(AM90="Monthly",VLOOKUP($O90,PM执行时间!$A:$E,2,0),AM90="Quarterly",VLOOKUP($O90,PM执行时间!$A:$E,3,0),AM90="Semi-an",VLOOKUP($O90,PM执行时间!$A:$E,4,0),AM90="Annual",VLOOKUP($O90,PM执行时间!$A:$E,5,0),AM90="","")</f>
        <v>1</v>
      </c>
      <c r="AO90" s="99">
        <v>44958</v>
      </c>
      <c r="AP90" s="5" t="s">
        <v>1302</v>
      </c>
    </row>
    <row r="91" spans="1:42" ht="24.75" customHeight="1" x14ac:dyDescent="0.2">
      <c r="A91" s="1">
        <v>365</v>
      </c>
      <c r="B91" s="1">
        <f>SUBTOTAL(3,G$3:G91)+0</f>
        <v>18</v>
      </c>
      <c r="C91" s="18"/>
      <c r="D91" s="18">
        <v>1257</v>
      </c>
      <c r="E91" s="77" t="s">
        <v>1341</v>
      </c>
      <c r="F91" s="77" t="s">
        <v>1342</v>
      </c>
      <c r="G91" s="88" t="s">
        <v>1343</v>
      </c>
      <c r="H91" s="88">
        <v>22102101</v>
      </c>
      <c r="I91" s="24" t="s">
        <v>54</v>
      </c>
      <c r="J91" s="79" t="s">
        <v>1075</v>
      </c>
      <c r="K91" s="92" t="s">
        <v>511</v>
      </c>
      <c r="L91" s="79" t="s">
        <v>1353</v>
      </c>
      <c r="M91" s="24">
        <v>44866</v>
      </c>
      <c r="N91" s="139" t="s">
        <v>1353</v>
      </c>
      <c r="O91" s="77" t="s">
        <v>1154</v>
      </c>
      <c r="P91" s="77" t="s">
        <v>1360</v>
      </c>
      <c r="Q91" s="97" t="s">
        <v>164</v>
      </c>
      <c r="R91" s="77" cm="1">
        <f t="array" ref="R91">_xlfn.IFS(Q91="Monthly",VLOOKUP($O91,PM执行时间!$A:$E,2,0),Q91="Quarterly",VLOOKUP($O91,PM执行时间!$A:$E,3,0),Q91="Semi-an",VLOOKUP($O91,PM执行时间!$A:$E,4,0),Q91="Annual",VLOOKUP($O91,PM执行时间!$A:$E,5,0),Q91="","")</f>
        <v>1</v>
      </c>
      <c r="S91" s="97" t="s">
        <v>164</v>
      </c>
      <c r="T91" s="77" cm="1">
        <f t="array" ref="T91">_xlfn.IFS(S91="Monthly",VLOOKUP($O91,PM执行时间!$A:$E,2,0),S91="Quarterly",VLOOKUP($O91,PM执行时间!$A:$E,3,0),S91="Semi-an",VLOOKUP($O91,PM执行时间!$A:$E,4,0),S91="Annual",VLOOKUP($O91,PM执行时间!$A:$E,5,0),S91="","")</f>
        <v>1</v>
      </c>
      <c r="U91" s="97" t="s">
        <v>164</v>
      </c>
      <c r="V91" s="77" cm="1">
        <f t="array" ref="V91">_xlfn.IFS(U91="Monthly",VLOOKUP($O91,PM执行时间!$A:$E,2,0),U91="Quarterly",VLOOKUP($O91,PM执行时间!$A:$E,3,0),U91="Semi-an",VLOOKUP($O91,PM执行时间!$A:$E,4,0),U91="Annual",VLOOKUP($O91,PM执行时间!$A:$E,5,0),U91="","")</f>
        <v>1</v>
      </c>
      <c r="W91" s="97" t="s">
        <v>164</v>
      </c>
      <c r="X91" s="77" cm="1">
        <f t="array" ref="X91">_xlfn.IFS(W91="Monthly",VLOOKUP($O91,PM执行时间!$A:$E,2,0),W91="Quarterly",VLOOKUP($O91,PM执行时间!$A:$E,3,0),W91="Semi-an",VLOOKUP($O91,PM执行时间!$A:$E,4,0),W91="Annual",VLOOKUP($O91,PM执行时间!$A:$E,5,0),W91="","")</f>
        <v>1</v>
      </c>
      <c r="Y91" s="97" t="s">
        <v>164</v>
      </c>
      <c r="Z91" s="77" cm="1">
        <f t="array" ref="Z91">_xlfn.IFS(Y91="Monthly",VLOOKUP($O91,PM执行时间!$A:$E,2,0),Y91="Quarterly",VLOOKUP($O91,PM执行时间!$A:$E,3,0),Y91="Semi-an",VLOOKUP($O91,PM执行时间!$A:$E,4,0),Y91="Annual",VLOOKUP($O91,PM执行时间!$A:$E,5,0),Y91="","")</f>
        <v>1</v>
      </c>
      <c r="AA91" s="97" t="s">
        <v>164</v>
      </c>
      <c r="AB91" s="77" cm="1">
        <f t="array" ref="AB91">_xlfn.IFS(AA91="Monthly",VLOOKUP($O91,PM执行时间!$A:$E,2,0),AA91="Quarterly",VLOOKUP($O91,PM执行时间!$A:$E,3,0),AA91="Semi-an",VLOOKUP($O91,PM执行时间!$A:$E,4,0),AA91="Annual",VLOOKUP($O91,PM执行时间!$A:$E,5,0),AA91="","")</f>
        <v>1</v>
      </c>
      <c r="AC91" s="97" t="s">
        <v>164</v>
      </c>
      <c r="AD91" s="77" cm="1">
        <f t="array" ref="AD91">_xlfn.IFS(AC91="Monthly",VLOOKUP($O91,PM执行时间!$A:$E,2,0),AC91="Quarterly",VLOOKUP($O91,PM执行时间!$A:$E,3,0),AC91="Semi-an",VLOOKUP($O91,PM执行时间!$A:$E,4,0),AC91="Annual",VLOOKUP($O91,PM执行时间!$A:$E,5,0),AC91="","")</f>
        <v>1</v>
      </c>
      <c r="AE91" s="97" t="s">
        <v>164</v>
      </c>
      <c r="AF91" s="77" cm="1">
        <f t="array" ref="AF91">_xlfn.IFS(AE91="Monthly",VLOOKUP($O91,PM执行时间!$A:$E,2,0),AE91="Quarterly",VLOOKUP($O91,PM执行时间!$A:$E,3,0),AE91="Semi-an",VLOOKUP($O91,PM执行时间!$A:$E,4,0),AE91="Annual",VLOOKUP($O91,PM执行时间!$A:$E,5,0),AE91="","")</f>
        <v>1</v>
      </c>
      <c r="AG91" s="97" t="s">
        <v>164</v>
      </c>
      <c r="AH91" s="77" cm="1">
        <f t="array" ref="AH91">_xlfn.IFS(AG91="Monthly",VLOOKUP($O91,PM执行时间!$A:$E,2,0),AG91="Quarterly",VLOOKUP($O91,PM执行时间!$A:$E,3,0),AG91="Semi-an",VLOOKUP($O91,PM执行时间!$A:$E,4,0),AG91="Annual",VLOOKUP($O91,PM执行时间!$A:$E,5,0),AG91="","")</f>
        <v>1</v>
      </c>
      <c r="AI91" s="97" t="s">
        <v>164</v>
      </c>
      <c r="AJ91" s="77" cm="1">
        <f t="array" ref="AJ91">_xlfn.IFS(AI91="Monthly",VLOOKUP($O91,PM执行时间!$A:$E,2,0),AI91="Quarterly",VLOOKUP($O91,PM执行时间!$A:$E,3,0),AI91="Semi-an",VLOOKUP($O91,PM执行时间!$A:$E,4,0),AI91="Annual",VLOOKUP($O91,PM执行时间!$A:$E,5,0),AI91="","")</f>
        <v>1</v>
      </c>
      <c r="AK91" s="97" t="s">
        <v>164</v>
      </c>
      <c r="AL91" s="77" cm="1">
        <f t="array" ref="AL91">_xlfn.IFS(AK91="Monthly",VLOOKUP($O91,PM执行时间!$A:$E,2,0),AK91="Quarterly",VLOOKUP($O91,PM执行时间!$A:$E,3,0),AK91="Semi-an",VLOOKUP($O91,PM执行时间!$A:$E,4,0),AK91="Annual",VLOOKUP($O91,PM执行时间!$A:$E,5,0),AK91="","")</f>
        <v>1</v>
      </c>
      <c r="AM91" s="97" t="s">
        <v>164</v>
      </c>
      <c r="AN91" s="77" cm="1">
        <f t="array" ref="AN91">_xlfn.IFS(AM91="Monthly",VLOOKUP($O91,PM执行时间!$A:$E,2,0),AM91="Quarterly",VLOOKUP($O91,PM执行时间!$A:$E,3,0),AM91="Semi-an",VLOOKUP($O91,PM执行时间!$A:$E,4,0),AM91="Annual",VLOOKUP($O91,PM执行时间!$A:$E,5,0),AM91="","")</f>
        <v>1</v>
      </c>
      <c r="AO91" s="99">
        <v>45047</v>
      </c>
      <c r="AP91" s="88"/>
    </row>
    <row r="92" spans="1:42" ht="24.75" customHeight="1" x14ac:dyDescent="0.2">
      <c r="A92" s="1">
        <v>18</v>
      </c>
      <c r="B92" s="1">
        <f>SUBTOTAL(3,G$3:G92)+0</f>
        <v>19</v>
      </c>
      <c r="C92" s="1"/>
      <c r="D92" s="3">
        <v>227</v>
      </c>
      <c r="E92" s="79" t="s">
        <v>558</v>
      </c>
      <c r="F92" s="79" t="s">
        <v>559</v>
      </c>
      <c r="G92" s="79" t="s">
        <v>1110</v>
      </c>
      <c r="H92" s="96" t="s">
        <v>560</v>
      </c>
      <c r="I92" s="24">
        <v>38353</v>
      </c>
      <c r="J92" s="79" t="s">
        <v>1075</v>
      </c>
      <c r="K92" s="92" t="s">
        <v>511</v>
      </c>
      <c r="L92" s="79" t="s">
        <v>561</v>
      </c>
      <c r="M92" s="24">
        <v>38596</v>
      </c>
      <c r="N92" s="79" t="s">
        <v>526</v>
      </c>
      <c r="O92" s="77" t="s">
        <v>562</v>
      </c>
      <c r="P92" s="77" t="s">
        <v>517</v>
      </c>
      <c r="Q92" s="77"/>
      <c r="R92" s="77" t="str" cm="1">
        <f t="array" ref="R92">_xlfn.IFS(Q92="Monthly",VLOOKUP($O92,PM执行时间!$A:$E,2,0),Q92="Quarterly",VLOOKUP($O92,PM执行时间!$A:$E,3,0),Q92="Semi-an",VLOOKUP($O92,PM执行时间!$A:$E,4,0),Q92="Annual",VLOOKUP($O92,PM执行时间!$A:$E,5,0),Q92="","")</f>
        <v/>
      </c>
      <c r="S92" s="77"/>
      <c r="T92" s="77" t="str" cm="1">
        <f t="array" ref="T92">_xlfn.IFS(S92="Monthly",VLOOKUP($O92,PM执行时间!$A:$E,2,0),S92="Quarterly",VLOOKUP($O92,PM执行时间!$A:$E,3,0),S92="Semi-an",VLOOKUP($O92,PM执行时间!$A:$E,4,0),S92="Annual",VLOOKUP($O92,PM执行时间!$A:$E,5,0),S92="","")</f>
        <v/>
      </c>
      <c r="U92" s="77"/>
      <c r="V92" s="77" t="str" cm="1">
        <f t="array" ref="V92">_xlfn.IFS(U92="Monthly",VLOOKUP($O92,PM执行时间!$A:$E,2,0),U92="Quarterly",VLOOKUP($O92,PM执行时间!$A:$E,3,0),U92="Semi-an",VLOOKUP($O92,PM执行时间!$A:$E,4,0),U92="Annual",VLOOKUP($O92,PM执行时间!$A:$E,5,0),U92="","")</f>
        <v/>
      </c>
      <c r="W92" s="77"/>
      <c r="X92" s="77" t="str" cm="1">
        <f t="array" ref="X92">_xlfn.IFS(W92="Monthly",VLOOKUP($O92,PM执行时间!$A:$E,2,0),W92="Quarterly",VLOOKUP($O92,PM执行时间!$A:$E,3,0),W92="Semi-an",VLOOKUP($O92,PM执行时间!$A:$E,4,0),W92="Annual",VLOOKUP($O92,PM执行时间!$A:$E,5,0),W92="","")</f>
        <v/>
      </c>
      <c r="Y92" s="77"/>
      <c r="Z92" s="77" t="str" cm="1">
        <f t="array" ref="Z92">_xlfn.IFS(Y92="Monthly",VLOOKUP($O92,PM执行时间!$A:$E,2,0),Y92="Quarterly",VLOOKUP($O92,PM执行时间!$A:$E,3,0),Y92="Semi-an",VLOOKUP($O92,PM执行时间!$A:$E,4,0),Y92="Annual",VLOOKUP($O92,PM执行时间!$A:$E,5,0),Y92="","")</f>
        <v/>
      </c>
      <c r="AA92" s="77"/>
      <c r="AB92" s="77" t="str" cm="1">
        <f t="array" ref="AB92">_xlfn.IFS(AA92="Monthly",VLOOKUP($O92,PM执行时间!$A:$E,2,0),AA92="Quarterly",VLOOKUP($O92,PM执行时间!$A:$E,3,0),AA92="Semi-an",VLOOKUP($O92,PM执行时间!$A:$E,4,0),AA92="Annual",VLOOKUP($O92,PM执行时间!$A:$E,5,0),AA92="","")</f>
        <v/>
      </c>
      <c r="AC92" s="77"/>
      <c r="AD92" s="77" t="str" cm="1">
        <f t="array" ref="AD92">_xlfn.IFS(AC92="Monthly",VLOOKUP($O92,PM执行时间!$A:$E,2,0),AC92="Quarterly",VLOOKUP($O92,PM执行时间!$A:$E,3,0),AC92="Semi-an",VLOOKUP($O92,PM执行时间!$A:$E,4,0),AC92="Annual",VLOOKUP($O92,PM执行时间!$A:$E,5,0),AC92="","")</f>
        <v/>
      </c>
      <c r="AE92" s="94" t="s">
        <v>33</v>
      </c>
      <c r="AF92" s="77" cm="1">
        <f t="array" ref="AF92">_xlfn.IFS(AE92="Monthly",VLOOKUP($O92,PM执行时间!$A:$E,2,0),AE92="Quarterly",VLOOKUP($O92,PM执行时间!$A:$E,3,0),AE92="Semi-an",VLOOKUP($O92,PM执行时间!$A:$E,4,0),AE92="Annual",VLOOKUP($O92,PM执行时间!$A:$E,5,0),AE92="","")</f>
        <v>1</v>
      </c>
      <c r="AG92" s="77"/>
      <c r="AH92" s="77" t="str" cm="1">
        <f t="array" ref="AH92">_xlfn.IFS(AG92="Monthly",VLOOKUP($O92,PM执行时间!$A:$E,2,0),AG92="Quarterly",VLOOKUP($O92,PM执行时间!$A:$E,3,0),AG92="Semi-an",VLOOKUP($O92,PM执行时间!$A:$E,4,0),AG92="Annual",VLOOKUP($O92,PM执行时间!$A:$E,5,0),AG92="","")</f>
        <v/>
      </c>
      <c r="AI92" s="77"/>
      <c r="AJ92" s="77" t="str" cm="1">
        <f t="array" ref="AJ92">_xlfn.IFS(AI92="Monthly",VLOOKUP($O92,PM执行时间!$A:$E,2,0),AI92="Quarterly",VLOOKUP($O92,PM执行时间!$A:$E,3,0),AI92="Semi-an",VLOOKUP($O92,PM执行时间!$A:$E,4,0),AI92="Annual",VLOOKUP($O92,PM执行时间!$A:$E,5,0),AI92="","")</f>
        <v/>
      </c>
      <c r="AK92" s="77"/>
      <c r="AL92" s="77" t="str" cm="1">
        <f t="array" ref="AL92">_xlfn.IFS(AK92="Monthly",VLOOKUP($O92,PM执行时间!$A:$E,2,0),AK92="Quarterly",VLOOKUP($O92,PM执行时间!$A:$E,3,0),AK92="Semi-an",VLOOKUP($O92,PM执行时间!$A:$E,4,0),AK92="Annual",VLOOKUP($O92,PM执行时间!$A:$E,5,0),AK92="","")</f>
        <v/>
      </c>
      <c r="AM92" s="77"/>
      <c r="AN92" s="77" t="str" cm="1">
        <f t="array" ref="AN92">_xlfn.IFS(AM92="Monthly",VLOOKUP($O92,PM执行时间!$A:$E,2,0),AM92="Quarterly",VLOOKUP($O92,PM执行时间!$A:$E,3,0),AM92="Semi-an",VLOOKUP($O92,PM执行时间!$A:$E,4,0),AM92="Annual",VLOOKUP($O92,PM执行时间!$A:$E,5,0),AM92="","")</f>
        <v/>
      </c>
      <c r="AO92" s="93">
        <v>44774</v>
      </c>
      <c r="AP92" s="88"/>
    </row>
    <row r="93" spans="1:42" ht="24.75" customHeight="1" x14ac:dyDescent="0.2">
      <c r="A93" s="1">
        <v>33</v>
      </c>
      <c r="B93" s="1">
        <f>SUBTOTAL(3,G$3:G93)+0</f>
        <v>20</v>
      </c>
      <c r="C93" s="1"/>
      <c r="D93" s="3">
        <v>281</v>
      </c>
      <c r="E93" s="79" t="s">
        <v>591</v>
      </c>
      <c r="F93" s="79" t="s">
        <v>592</v>
      </c>
      <c r="G93" s="79" t="s">
        <v>593</v>
      </c>
      <c r="H93" s="96">
        <v>200602</v>
      </c>
      <c r="I93" s="24">
        <v>38777</v>
      </c>
      <c r="J93" s="79" t="s">
        <v>1075</v>
      </c>
      <c r="K93" s="92" t="s">
        <v>511</v>
      </c>
      <c r="L93" s="79" t="s">
        <v>561</v>
      </c>
      <c r="M93" s="24">
        <v>38777</v>
      </c>
      <c r="N93" s="79" t="s">
        <v>526</v>
      </c>
      <c r="O93" s="77" t="s">
        <v>562</v>
      </c>
      <c r="P93" s="77" t="s">
        <v>517</v>
      </c>
      <c r="Q93" s="77"/>
      <c r="R93" s="77" t="str" cm="1">
        <f t="array" ref="R93">_xlfn.IFS(Q93="Monthly",VLOOKUP($O93,PM执行时间!$A:$E,2,0),Q93="Quarterly",VLOOKUP($O93,PM执行时间!$A:$E,3,0),Q93="Semi-an",VLOOKUP($O93,PM执行时间!$A:$E,4,0),Q93="Annual",VLOOKUP($O93,PM执行时间!$A:$E,5,0),Q93="","")</f>
        <v/>
      </c>
      <c r="S93" s="77"/>
      <c r="T93" s="77" t="str" cm="1">
        <f t="array" ref="T93">_xlfn.IFS(S93="Monthly",VLOOKUP($O93,PM执行时间!$A:$E,2,0),S93="Quarterly",VLOOKUP($O93,PM执行时间!$A:$E,3,0),S93="Semi-an",VLOOKUP($O93,PM执行时间!$A:$E,4,0),S93="Annual",VLOOKUP($O93,PM执行时间!$A:$E,5,0),S93="","")</f>
        <v/>
      </c>
      <c r="U93" s="77"/>
      <c r="V93" s="77" t="str" cm="1">
        <f t="array" ref="V93">_xlfn.IFS(U93="Monthly",VLOOKUP($O93,PM执行时间!$A:$E,2,0),U93="Quarterly",VLOOKUP($O93,PM执行时间!$A:$E,3,0),U93="Semi-an",VLOOKUP($O93,PM执行时间!$A:$E,4,0),U93="Annual",VLOOKUP($O93,PM执行时间!$A:$E,5,0),U93="","")</f>
        <v/>
      </c>
      <c r="W93" s="77"/>
      <c r="X93" s="77" t="str" cm="1">
        <f t="array" ref="X93">_xlfn.IFS(W93="Monthly",VLOOKUP($O93,PM执行时间!$A:$E,2,0),W93="Quarterly",VLOOKUP($O93,PM执行时间!$A:$E,3,0),W93="Semi-an",VLOOKUP($O93,PM执行时间!$A:$E,4,0),W93="Annual",VLOOKUP($O93,PM执行时间!$A:$E,5,0),W93="","")</f>
        <v/>
      </c>
      <c r="Y93" s="77"/>
      <c r="Z93" s="77" t="str" cm="1">
        <f t="array" ref="Z93">_xlfn.IFS(Y93="Monthly",VLOOKUP($O93,PM执行时间!$A:$E,2,0),Y93="Quarterly",VLOOKUP($O93,PM执行时间!$A:$E,3,0),Y93="Semi-an",VLOOKUP($O93,PM执行时间!$A:$E,4,0),Y93="Annual",VLOOKUP($O93,PM执行时间!$A:$E,5,0),Y93="","")</f>
        <v/>
      </c>
      <c r="AA93" s="77"/>
      <c r="AB93" s="77" t="str" cm="1">
        <f t="array" ref="AB93">_xlfn.IFS(AA93="Monthly",VLOOKUP($O93,PM执行时间!$A:$E,2,0),AA93="Quarterly",VLOOKUP($O93,PM执行时间!$A:$E,3,0),AA93="Semi-an",VLOOKUP($O93,PM执行时间!$A:$E,4,0),AA93="Annual",VLOOKUP($O93,PM执行时间!$A:$E,5,0),AA93="","")</f>
        <v/>
      </c>
      <c r="AC93" s="77"/>
      <c r="AD93" s="77" t="str" cm="1">
        <f t="array" ref="AD93">_xlfn.IFS(AC93="Monthly",VLOOKUP($O93,PM执行时间!$A:$E,2,0),AC93="Quarterly",VLOOKUP($O93,PM执行时间!$A:$E,3,0),AC93="Semi-an",VLOOKUP($O93,PM执行时间!$A:$E,4,0),AC93="Annual",VLOOKUP($O93,PM执行时间!$A:$E,5,0),AC93="","")</f>
        <v/>
      </c>
      <c r="AE93" s="94" t="s">
        <v>33</v>
      </c>
      <c r="AF93" s="77" cm="1">
        <f t="array" ref="AF93">_xlfn.IFS(AE93="Monthly",VLOOKUP($O93,PM执行时间!$A:$E,2,0),AE93="Quarterly",VLOOKUP($O93,PM执行时间!$A:$E,3,0),AE93="Semi-an",VLOOKUP($O93,PM执行时间!$A:$E,4,0),AE93="Annual",VLOOKUP($O93,PM执行时间!$A:$E,5,0),AE93="","")</f>
        <v>1</v>
      </c>
      <c r="AG93" s="77"/>
      <c r="AH93" s="77" t="str" cm="1">
        <f t="array" ref="AH93">_xlfn.IFS(AG93="Monthly",VLOOKUP($O93,PM执行时间!$A:$E,2,0),AG93="Quarterly",VLOOKUP($O93,PM执行时间!$A:$E,3,0),AG93="Semi-an",VLOOKUP($O93,PM执行时间!$A:$E,4,0),AG93="Annual",VLOOKUP($O93,PM执行时间!$A:$E,5,0),AG93="","")</f>
        <v/>
      </c>
      <c r="AI93" s="77"/>
      <c r="AJ93" s="77" t="str" cm="1">
        <f t="array" ref="AJ93">_xlfn.IFS(AI93="Monthly",VLOOKUP($O93,PM执行时间!$A:$E,2,0),AI93="Quarterly",VLOOKUP($O93,PM执行时间!$A:$E,3,0),AI93="Semi-an",VLOOKUP($O93,PM执行时间!$A:$E,4,0),AI93="Annual",VLOOKUP($O93,PM执行时间!$A:$E,5,0),AI93="","")</f>
        <v/>
      </c>
      <c r="AK93" s="77"/>
      <c r="AL93" s="77" t="str" cm="1">
        <f t="array" ref="AL93">_xlfn.IFS(AK93="Monthly",VLOOKUP($O93,PM执行时间!$A:$E,2,0),AK93="Quarterly",VLOOKUP($O93,PM执行时间!$A:$E,3,0),AK93="Semi-an",VLOOKUP($O93,PM执行时间!$A:$E,4,0),AK93="Annual",VLOOKUP($O93,PM执行时间!$A:$E,5,0),AK93="","")</f>
        <v/>
      </c>
      <c r="AM93" s="77"/>
      <c r="AN93" s="77" t="str" cm="1">
        <f t="array" ref="AN93">_xlfn.IFS(AM93="Monthly",VLOOKUP($O93,PM执行时间!$A:$E,2,0),AM93="Quarterly",VLOOKUP($O93,PM执行时间!$A:$E,3,0),AM93="Semi-an",VLOOKUP($O93,PM执行时间!$A:$E,4,0),AM93="Annual",VLOOKUP($O93,PM执行时间!$A:$E,5,0),AM93="","")</f>
        <v/>
      </c>
      <c r="AO93" s="93">
        <v>44774</v>
      </c>
      <c r="AP93" s="88"/>
    </row>
    <row r="94" spans="1:42" ht="24.75" customHeight="1" x14ac:dyDescent="0.2">
      <c r="A94" s="1">
        <v>58</v>
      </c>
      <c r="B94" s="1">
        <f>SUBTOTAL(3,G$3:G94)+0</f>
        <v>21</v>
      </c>
      <c r="C94" s="1"/>
      <c r="D94" s="5">
        <v>429</v>
      </c>
      <c r="E94" s="85" t="s">
        <v>647</v>
      </c>
      <c r="F94" s="85" t="s">
        <v>648</v>
      </c>
      <c r="G94" s="85" t="s">
        <v>649</v>
      </c>
      <c r="H94" s="35">
        <v>8202</v>
      </c>
      <c r="I94" s="160">
        <v>40422</v>
      </c>
      <c r="J94" s="79" t="s">
        <v>1075</v>
      </c>
      <c r="K94" s="92" t="s">
        <v>511</v>
      </c>
      <c r="L94" s="79" t="s">
        <v>561</v>
      </c>
      <c r="M94" s="160" t="s">
        <v>512</v>
      </c>
      <c r="N94" s="100" t="s">
        <v>623</v>
      </c>
      <c r="O94" s="77" t="s">
        <v>562</v>
      </c>
      <c r="P94" s="77" t="s">
        <v>517</v>
      </c>
      <c r="Q94" s="77"/>
      <c r="R94" s="77" t="str" cm="1">
        <f t="array" ref="R94">_xlfn.IFS(Q94="Monthly",VLOOKUP($O94,PM执行时间!$A:$E,2,0),Q94="Quarterly",VLOOKUP($O94,PM执行时间!$A:$E,3,0),Q94="Semi-an",VLOOKUP($O94,PM执行时间!$A:$E,4,0),Q94="Annual",VLOOKUP($O94,PM执行时间!$A:$E,5,0),Q94="","")</f>
        <v/>
      </c>
      <c r="S94" s="77"/>
      <c r="T94" s="77" t="str" cm="1">
        <f t="array" ref="T94">_xlfn.IFS(S94="Monthly",VLOOKUP($O94,PM执行时间!$A:$E,2,0),S94="Quarterly",VLOOKUP($O94,PM执行时间!$A:$E,3,0),S94="Semi-an",VLOOKUP($O94,PM执行时间!$A:$E,4,0),S94="Annual",VLOOKUP($O94,PM执行时间!$A:$E,5,0),S94="","")</f>
        <v/>
      </c>
      <c r="U94" s="77"/>
      <c r="V94" s="77" t="str" cm="1">
        <f t="array" ref="V94">_xlfn.IFS(U94="Monthly",VLOOKUP($O94,PM执行时间!$A:$E,2,0),U94="Quarterly",VLOOKUP($O94,PM执行时间!$A:$E,3,0),U94="Semi-an",VLOOKUP($O94,PM执行时间!$A:$E,4,0),U94="Annual",VLOOKUP($O94,PM执行时间!$A:$E,5,0),U94="","")</f>
        <v/>
      </c>
      <c r="W94" s="77"/>
      <c r="X94" s="77" t="str" cm="1">
        <f t="array" ref="X94">_xlfn.IFS(W94="Monthly",VLOOKUP($O94,PM执行时间!$A:$E,2,0),W94="Quarterly",VLOOKUP($O94,PM执行时间!$A:$E,3,0),W94="Semi-an",VLOOKUP($O94,PM执行时间!$A:$E,4,0),W94="Annual",VLOOKUP($O94,PM执行时间!$A:$E,5,0),W94="","")</f>
        <v/>
      </c>
      <c r="Y94" s="77"/>
      <c r="Z94" s="77" t="str" cm="1">
        <f t="array" ref="Z94">_xlfn.IFS(Y94="Monthly",VLOOKUP($O94,PM执行时间!$A:$E,2,0),Y94="Quarterly",VLOOKUP($O94,PM执行时间!$A:$E,3,0),Y94="Semi-an",VLOOKUP($O94,PM执行时间!$A:$E,4,0),Y94="Annual",VLOOKUP($O94,PM执行时间!$A:$E,5,0),Y94="","")</f>
        <v/>
      </c>
      <c r="AA94" s="77"/>
      <c r="AB94" s="77" t="str" cm="1">
        <f t="array" ref="AB94">_xlfn.IFS(AA94="Monthly",VLOOKUP($O94,PM执行时间!$A:$E,2,0),AA94="Quarterly",VLOOKUP($O94,PM执行时间!$A:$E,3,0),AA94="Semi-an",VLOOKUP($O94,PM执行时间!$A:$E,4,0),AA94="Annual",VLOOKUP($O94,PM执行时间!$A:$E,5,0),AA94="","")</f>
        <v/>
      </c>
      <c r="AC94" s="77"/>
      <c r="AD94" s="77" t="str" cm="1">
        <f t="array" ref="AD94">_xlfn.IFS(AC94="Monthly",VLOOKUP($O94,PM执行时间!$A:$E,2,0),AC94="Quarterly",VLOOKUP($O94,PM执行时间!$A:$E,3,0),AC94="Semi-an",VLOOKUP($O94,PM执行时间!$A:$E,4,0),AC94="Annual",VLOOKUP($O94,PM执行时间!$A:$E,5,0),AC94="","")</f>
        <v/>
      </c>
      <c r="AE94" s="94" t="s">
        <v>33</v>
      </c>
      <c r="AF94" s="77" cm="1">
        <f t="array" ref="AF94">_xlfn.IFS(AE94="Monthly",VLOOKUP($O94,PM执行时间!$A:$E,2,0),AE94="Quarterly",VLOOKUP($O94,PM执行时间!$A:$E,3,0),AE94="Semi-an",VLOOKUP($O94,PM执行时间!$A:$E,4,0),AE94="Annual",VLOOKUP($O94,PM执行时间!$A:$E,5,0),AE94="","")</f>
        <v>1</v>
      </c>
      <c r="AG94" s="77"/>
      <c r="AH94" s="77" t="str" cm="1">
        <f t="array" ref="AH94">_xlfn.IFS(AG94="Monthly",VLOOKUP($O94,PM执行时间!$A:$E,2,0),AG94="Quarterly",VLOOKUP($O94,PM执行时间!$A:$E,3,0),AG94="Semi-an",VLOOKUP($O94,PM执行时间!$A:$E,4,0),AG94="Annual",VLOOKUP($O94,PM执行时间!$A:$E,5,0),AG94="","")</f>
        <v/>
      </c>
      <c r="AI94" s="77"/>
      <c r="AJ94" s="77" t="str" cm="1">
        <f t="array" ref="AJ94">_xlfn.IFS(AI94="Monthly",VLOOKUP($O94,PM执行时间!$A:$E,2,0),AI94="Quarterly",VLOOKUP($O94,PM执行时间!$A:$E,3,0),AI94="Semi-an",VLOOKUP($O94,PM执行时间!$A:$E,4,0),AI94="Annual",VLOOKUP($O94,PM执行时间!$A:$E,5,0),AI94="","")</f>
        <v/>
      </c>
      <c r="AK94" s="77"/>
      <c r="AL94" s="77" t="str" cm="1">
        <f t="array" ref="AL94">_xlfn.IFS(AK94="Monthly",VLOOKUP($O94,PM执行时间!$A:$E,2,0),AK94="Quarterly",VLOOKUP($O94,PM执行时间!$A:$E,3,0),AK94="Semi-an",VLOOKUP($O94,PM执行时间!$A:$E,4,0),AK94="Annual",VLOOKUP($O94,PM执行时间!$A:$E,5,0),AK94="","")</f>
        <v/>
      </c>
      <c r="AM94" s="77"/>
      <c r="AN94" s="77" t="str" cm="1">
        <f t="array" ref="AN94">_xlfn.IFS(AM94="Monthly",VLOOKUP($O94,PM执行时间!$A:$E,2,0),AM94="Quarterly",VLOOKUP($O94,PM执行时间!$A:$E,3,0),AM94="Semi-an",VLOOKUP($O94,PM执行时间!$A:$E,4,0),AM94="Annual",VLOOKUP($O94,PM执行时间!$A:$E,5,0),AM94="","")</f>
        <v/>
      </c>
      <c r="AO94" s="93">
        <v>44774</v>
      </c>
      <c r="AP94" s="88"/>
    </row>
    <row r="95" spans="1:42" ht="24.75" hidden="1" customHeight="1" x14ac:dyDescent="0.2">
      <c r="A95" s="1">
        <v>94</v>
      </c>
      <c r="B95" s="1">
        <f>SUBTOTAL(3,G$3:G95)+0</f>
        <v>21</v>
      </c>
      <c r="C95" s="1"/>
      <c r="D95" s="9">
        <v>500</v>
      </c>
      <c r="E95" s="79" t="s">
        <v>27</v>
      </c>
      <c r="F95" s="85" t="s">
        <v>926</v>
      </c>
      <c r="G95" s="85" t="s">
        <v>29</v>
      </c>
      <c r="H95" s="151">
        <v>83</v>
      </c>
      <c r="I95" s="24">
        <v>40756</v>
      </c>
      <c r="J95" s="156" t="s">
        <v>1058</v>
      </c>
      <c r="K95" s="92" t="s">
        <v>511</v>
      </c>
      <c r="L95" s="162" t="s">
        <v>582</v>
      </c>
      <c r="M95" s="24">
        <v>40603</v>
      </c>
      <c r="N95" s="156" t="s">
        <v>529</v>
      </c>
      <c r="O95" s="77" t="s">
        <v>35</v>
      </c>
      <c r="P95" s="77" t="s">
        <v>1106</v>
      </c>
      <c r="Q95" s="98" t="s">
        <v>25</v>
      </c>
      <c r="R95" s="77" cm="1">
        <f t="array" ref="R95">_xlfn.IFS(Q95="Monthly",VLOOKUP($O95,PM执行时间!$A:$E,2,0),Q95="Quarterly",VLOOKUP($O95,PM执行时间!$A:$E,3,0),Q95="Semi-an",VLOOKUP($O95,PM执行时间!$A:$E,4,0),Q95="Annual",VLOOKUP($O95,PM执行时间!$A:$E,5,0),Q95="","")</f>
        <v>1.42</v>
      </c>
      <c r="S95" s="77"/>
      <c r="T95" s="77" t="str" cm="1">
        <f t="array" ref="T95">_xlfn.IFS(S95="Monthly",VLOOKUP($O95,PM执行时间!$A:$E,2,0),S95="Quarterly",VLOOKUP($O95,PM执行时间!$A:$E,3,0),S95="Semi-an",VLOOKUP($O95,PM执行时间!$A:$E,4,0),S95="Annual",VLOOKUP($O95,PM执行时间!$A:$E,5,0),S95="","")</f>
        <v/>
      </c>
      <c r="U95" s="77"/>
      <c r="V95" s="77" t="str" cm="1">
        <f t="array" ref="V95">_xlfn.IFS(U95="Monthly",VLOOKUP($O95,PM执行时间!$A:$E,2,0),U95="Quarterly",VLOOKUP($O95,PM执行时间!$A:$E,3,0),U95="Semi-an",VLOOKUP($O95,PM执行时间!$A:$E,4,0),U95="Annual",VLOOKUP($O95,PM执行时间!$A:$E,5,0),U95="","")</f>
        <v/>
      </c>
      <c r="W95" s="101" t="s">
        <v>24</v>
      </c>
      <c r="X95" s="77" cm="1">
        <f t="array" ref="X95">_xlfn.IFS(W95="Monthly",VLOOKUP($O95,PM执行时间!$A:$E,2,0),W95="Quarterly",VLOOKUP($O95,PM执行时间!$A:$E,3,0),W95="Semi-an",VLOOKUP($O95,PM执行时间!$A:$E,4,0),W95="Annual",VLOOKUP($O95,PM执行时间!$A:$E,5,0),W95="","")</f>
        <v>1</v>
      </c>
      <c r="Y95" s="77"/>
      <c r="Z95" s="77" t="str" cm="1">
        <f t="array" ref="Z95">_xlfn.IFS(Y95="Monthly",VLOOKUP($O95,PM执行时间!$A:$E,2,0),Y95="Quarterly",VLOOKUP($O95,PM执行时间!$A:$E,3,0),Y95="Semi-an",VLOOKUP($O95,PM执行时间!$A:$E,4,0),Y95="Annual",VLOOKUP($O95,PM执行时间!$A:$E,5,0),Y95="","")</f>
        <v/>
      </c>
      <c r="AA95" s="77"/>
      <c r="AB95" s="77" t="str" cm="1">
        <f t="array" ref="AB95">_xlfn.IFS(AA95="Monthly",VLOOKUP($O95,PM执行时间!$A:$E,2,0),AA95="Quarterly",VLOOKUP($O95,PM执行时间!$A:$E,3,0),AA95="Semi-an",VLOOKUP($O95,PM执行时间!$A:$E,4,0),AA95="Annual",VLOOKUP($O95,PM执行时间!$A:$E,5,0),AA95="","")</f>
        <v/>
      </c>
      <c r="AC95" s="94" t="s">
        <v>223</v>
      </c>
      <c r="AD95" s="77" cm="1">
        <f t="array" ref="AD95">_xlfn.IFS(AC95="Monthly",VLOOKUP($O95,PM执行时间!$A:$E,2,0),AC95="Quarterly",VLOOKUP($O95,PM执行时间!$A:$E,3,0),AC95="Semi-an",VLOOKUP($O95,PM执行时间!$A:$E,4,0),AC95="Annual",VLOOKUP($O95,PM执行时间!$A:$E,5,0),AC95="","")</f>
        <v>1.67</v>
      </c>
      <c r="AE95" s="77"/>
      <c r="AF95" s="77" t="str" cm="1">
        <f t="array" ref="AF95">_xlfn.IFS(AE95="Monthly",VLOOKUP($O95,PM执行时间!$A:$E,2,0),AE95="Quarterly",VLOOKUP($O95,PM执行时间!$A:$E,3,0),AE95="Semi-an",VLOOKUP($O95,PM执行时间!$A:$E,4,0),AE95="Annual",VLOOKUP($O95,PM执行时间!$A:$E,5,0),AE95="","")</f>
        <v/>
      </c>
      <c r="AG95" s="77"/>
      <c r="AH95" s="77" t="str" cm="1">
        <f t="array" ref="AH95">_xlfn.IFS(AG95="Monthly",VLOOKUP($O95,PM执行时间!$A:$E,2,0),AG95="Quarterly",VLOOKUP($O95,PM执行时间!$A:$E,3,0),AG95="Semi-an",VLOOKUP($O95,PM执行时间!$A:$E,4,0),AG95="Annual",VLOOKUP($O95,PM执行时间!$A:$E,5,0),AG95="","")</f>
        <v/>
      </c>
      <c r="AI95" s="101" t="s">
        <v>24</v>
      </c>
      <c r="AJ95" s="77" cm="1">
        <f t="array" ref="AJ95">_xlfn.IFS(AI95="Monthly",VLOOKUP($O95,PM执行时间!$A:$E,2,0),AI95="Quarterly",VLOOKUP($O95,PM执行时间!$A:$E,3,0),AI95="Semi-an",VLOOKUP($O95,PM执行时间!$A:$E,4,0),AI95="Annual",VLOOKUP($O95,PM执行时间!$A:$E,5,0),AI95="","")</f>
        <v>1</v>
      </c>
      <c r="AK95" s="77"/>
      <c r="AL95" s="77" t="str" cm="1">
        <f t="array" ref="AL95">_xlfn.IFS(AK95="Monthly",VLOOKUP($O95,PM执行时间!$A:$E,2,0),AK95="Quarterly",VLOOKUP($O95,PM执行时间!$A:$E,3,0),AK95="Semi-an",VLOOKUP($O95,PM执行时间!$A:$E,4,0),AK95="Annual",VLOOKUP($O95,PM执行时间!$A:$E,5,0),AK95="","")</f>
        <v/>
      </c>
      <c r="AM95" s="77"/>
      <c r="AN95" s="77" t="str" cm="1">
        <f t="array" ref="AN95">_xlfn.IFS(AM95="Monthly",VLOOKUP($O95,PM执行时间!$A:$E,2,0),AM95="Quarterly",VLOOKUP($O95,PM执行时间!$A:$E,3,0),AM95="Semi-an",VLOOKUP($O95,PM执行时间!$A:$E,4,0),AM95="Annual",VLOOKUP($O95,PM执行时间!$A:$E,5,0),AM95="","")</f>
        <v/>
      </c>
      <c r="AO95" s="99">
        <v>44743</v>
      </c>
      <c r="AP95" s="88"/>
    </row>
    <row r="96" spans="1:42" ht="24.75" hidden="1" customHeight="1" x14ac:dyDescent="0.2">
      <c r="A96" s="1">
        <v>95</v>
      </c>
      <c r="B96" s="1">
        <f>SUBTOTAL(3,G$3:G96)+0</f>
        <v>21</v>
      </c>
      <c r="C96" s="1"/>
      <c r="D96" s="9">
        <v>501</v>
      </c>
      <c r="E96" s="79" t="s">
        <v>27</v>
      </c>
      <c r="F96" s="85" t="s">
        <v>53</v>
      </c>
      <c r="G96" s="85" t="s">
        <v>29</v>
      </c>
      <c r="H96" s="151">
        <v>918</v>
      </c>
      <c r="I96" s="24">
        <v>40756</v>
      </c>
      <c r="J96" s="159" t="s">
        <v>1058</v>
      </c>
      <c r="K96" s="92" t="s">
        <v>511</v>
      </c>
      <c r="L96" s="149" t="s">
        <v>632</v>
      </c>
      <c r="M96" s="24">
        <v>40725</v>
      </c>
      <c r="N96" s="156" t="s">
        <v>633</v>
      </c>
      <c r="O96" s="77" t="s">
        <v>35</v>
      </c>
      <c r="P96" s="77" t="s">
        <v>1106</v>
      </c>
      <c r="Q96" s="98" t="s">
        <v>25</v>
      </c>
      <c r="R96" s="77" cm="1">
        <f t="array" ref="R96">_xlfn.IFS(Q96="Monthly",VLOOKUP($O96,PM执行时间!$A:$E,2,0),Q96="Quarterly",VLOOKUP($O96,PM执行时间!$A:$E,3,0),Q96="Semi-an",VLOOKUP($O96,PM执行时间!$A:$E,4,0),Q96="Annual",VLOOKUP($O96,PM执行时间!$A:$E,5,0),Q96="","")</f>
        <v>1.42</v>
      </c>
      <c r="S96" s="77"/>
      <c r="T96" s="77" t="str" cm="1">
        <f t="array" ref="T96">_xlfn.IFS(S96="Monthly",VLOOKUP($O96,PM执行时间!$A:$E,2,0),S96="Quarterly",VLOOKUP($O96,PM执行时间!$A:$E,3,0),S96="Semi-an",VLOOKUP($O96,PM执行时间!$A:$E,4,0),S96="Annual",VLOOKUP($O96,PM执行时间!$A:$E,5,0),S96="","")</f>
        <v/>
      </c>
      <c r="U96" s="77"/>
      <c r="V96" s="77" t="str" cm="1">
        <f t="array" ref="V96">_xlfn.IFS(U96="Monthly",VLOOKUP($O96,PM执行时间!$A:$E,2,0),U96="Quarterly",VLOOKUP($O96,PM执行时间!$A:$E,3,0),U96="Semi-an",VLOOKUP($O96,PM执行时间!$A:$E,4,0),U96="Annual",VLOOKUP($O96,PM执行时间!$A:$E,5,0),U96="","")</f>
        <v/>
      </c>
      <c r="W96" s="101" t="s">
        <v>24</v>
      </c>
      <c r="X96" s="77" cm="1">
        <f t="array" ref="X96">_xlfn.IFS(W96="Monthly",VLOOKUP($O96,PM执行时间!$A:$E,2,0),W96="Quarterly",VLOOKUP($O96,PM执行时间!$A:$E,3,0),W96="Semi-an",VLOOKUP($O96,PM执行时间!$A:$E,4,0),W96="Annual",VLOOKUP($O96,PM执行时间!$A:$E,5,0),W96="","")</f>
        <v>1</v>
      </c>
      <c r="Y96" s="77"/>
      <c r="Z96" s="77" t="str" cm="1">
        <f t="array" ref="Z96">_xlfn.IFS(Y96="Monthly",VLOOKUP($O96,PM执行时间!$A:$E,2,0),Y96="Quarterly",VLOOKUP($O96,PM执行时间!$A:$E,3,0),Y96="Semi-an",VLOOKUP($O96,PM执行时间!$A:$E,4,0),Y96="Annual",VLOOKUP($O96,PM执行时间!$A:$E,5,0),Y96="","")</f>
        <v/>
      </c>
      <c r="AA96" s="77"/>
      <c r="AB96" s="77" t="str" cm="1">
        <f t="array" ref="AB96">_xlfn.IFS(AA96="Monthly",VLOOKUP($O96,PM执行时间!$A:$E,2,0),AA96="Quarterly",VLOOKUP($O96,PM执行时间!$A:$E,3,0),AA96="Semi-an",VLOOKUP($O96,PM执行时间!$A:$E,4,0),AA96="Annual",VLOOKUP($O96,PM执行时间!$A:$E,5,0),AA96="","")</f>
        <v/>
      </c>
      <c r="AC96" s="94" t="s">
        <v>223</v>
      </c>
      <c r="AD96" s="77" cm="1">
        <f t="array" ref="AD96">_xlfn.IFS(AC96="Monthly",VLOOKUP($O96,PM执行时间!$A:$E,2,0),AC96="Quarterly",VLOOKUP($O96,PM执行时间!$A:$E,3,0),AC96="Semi-an",VLOOKUP($O96,PM执行时间!$A:$E,4,0),AC96="Annual",VLOOKUP($O96,PM执行时间!$A:$E,5,0),AC96="","")</f>
        <v>1.67</v>
      </c>
      <c r="AE96" s="77"/>
      <c r="AF96" s="77" t="str" cm="1">
        <f t="array" ref="AF96">_xlfn.IFS(AE96="Monthly",VLOOKUP($O96,PM执行时间!$A:$E,2,0),AE96="Quarterly",VLOOKUP($O96,PM执行时间!$A:$E,3,0),AE96="Semi-an",VLOOKUP($O96,PM执行时间!$A:$E,4,0),AE96="Annual",VLOOKUP($O96,PM执行时间!$A:$E,5,0),AE96="","")</f>
        <v/>
      </c>
      <c r="AG96" s="77"/>
      <c r="AH96" s="77" t="str" cm="1">
        <f t="array" ref="AH96">_xlfn.IFS(AG96="Monthly",VLOOKUP($O96,PM执行时间!$A:$E,2,0),AG96="Quarterly",VLOOKUP($O96,PM执行时间!$A:$E,3,0),AG96="Semi-an",VLOOKUP($O96,PM执行时间!$A:$E,4,0),AG96="Annual",VLOOKUP($O96,PM执行时间!$A:$E,5,0),AG96="","")</f>
        <v/>
      </c>
      <c r="AI96" s="101" t="s">
        <v>24</v>
      </c>
      <c r="AJ96" s="77" cm="1">
        <f t="array" ref="AJ96">_xlfn.IFS(AI96="Monthly",VLOOKUP($O96,PM执行时间!$A:$E,2,0),AI96="Quarterly",VLOOKUP($O96,PM执行时间!$A:$E,3,0),AI96="Semi-an",VLOOKUP($O96,PM执行时间!$A:$E,4,0),AI96="Annual",VLOOKUP($O96,PM执行时间!$A:$E,5,0),AI96="","")</f>
        <v>1</v>
      </c>
      <c r="AK96" s="77"/>
      <c r="AL96" s="77" t="str" cm="1">
        <f t="array" ref="AL96">_xlfn.IFS(AK96="Monthly",VLOOKUP($O96,PM执行时间!$A:$E,2,0),AK96="Quarterly",VLOOKUP($O96,PM执行时间!$A:$E,3,0),AK96="Semi-an",VLOOKUP($O96,PM执行时间!$A:$E,4,0),AK96="Annual",VLOOKUP($O96,PM执行时间!$A:$E,5,0),AK96="","")</f>
        <v/>
      </c>
      <c r="AM96" s="77"/>
      <c r="AN96" s="77" t="str" cm="1">
        <f t="array" ref="AN96">_xlfn.IFS(AM96="Monthly",VLOOKUP($O96,PM执行时间!$A:$E,2,0),AM96="Quarterly",VLOOKUP($O96,PM执行时间!$A:$E,3,0),AM96="Semi-an",VLOOKUP($O96,PM执行时间!$A:$E,4,0),AM96="Annual",VLOOKUP($O96,PM执行时间!$A:$E,5,0),AM96="","")</f>
        <v/>
      </c>
      <c r="AO96" s="99">
        <v>44743</v>
      </c>
      <c r="AP96" s="88"/>
    </row>
    <row r="97" spans="1:42" ht="24.75" hidden="1" customHeight="1" x14ac:dyDescent="0.2">
      <c r="A97" s="1">
        <v>96</v>
      </c>
      <c r="B97" s="1">
        <f>SUBTOTAL(3,G$3:G97)+0</f>
        <v>21</v>
      </c>
      <c r="C97" s="1"/>
      <c r="D97" s="9">
        <v>502</v>
      </c>
      <c r="E97" s="79" t="s">
        <v>27</v>
      </c>
      <c r="F97" s="85" t="s">
        <v>53</v>
      </c>
      <c r="G97" s="85" t="s">
        <v>29</v>
      </c>
      <c r="H97" s="85">
        <v>919</v>
      </c>
      <c r="I97" s="161">
        <v>40756</v>
      </c>
      <c r="J97" s="80" t="s">
        <v>1058</v>
      </c>
      <c r="K97" s="92" t="s">
        <v>511</v>
      </c>
      <c r="L97" s="79" t="s">
        <v>582</v>
      </c>
      <c r="M97" s="161">
        <v>40725</v>
      </c>
      <c r="N97" s="79" t="s">
        <v>529</v>
      </c>
      <c r="O97" s="77" t="s">
        <v>35</v>
      </c>
      <c r="P97" s="77" t="s">
        <v>1226</v>
      </c>
      <c r="Q97" s="77"/>
      <c r="R97" s="77" t="str" cm="1">
        <f t="array" ref="R97">_xlfn.IFS(Q97="Monthly",VLOOKUP($O97,PM执行时间!$A:$E,2,0),Q97="Quarterly",VLOOKUP($O97,PM执行时间!$A:$E,3,0),Q97="Semi-an",VLOOKUP($O97,PM执行时间!$A:$E,4,0),Q97="Annual",VLOOKUP($O97,PM执行时间!$A:$E,5,0),Q97="","")</f>
        <v/>
      </c>
      <c r="S97" s="77"/>
      <c r="T97" s="77" t="str" cm="1">
        <f t="array" ref="T97">_xlfn.IFS(S97="Monthly",VLOOKUP($O97,PM执行时间!$A:$E,2,0),S97="Quarterly",VLOOKUP($O97,PM执行时间!$A:$E,3,0),S97="Semi-an",VLOOKUP($O97,PM执行时间!$A:$E,4,0),S97="Annual",VLOOKUP($O97,PM执行时间!$A:$E,5,0),S97="","")</f>
        <v/>
      </c>
      <c r="U97" s="101" t="s">
        <v>24</v>
      </c>
      <c r="V97" s="77" cm="1">
        <f t="array" ref="V97">_xlfn.IFS(U97="Monthly",VLOOKUP($O97,PM执行时间!$A:$E,2,0),U97="Quarterly",VLOOKUP($O97,PM执行时间!$A:$E,3,0),U97="Semi-an",VLOOKUP($O97,PM执行时间!$A:$E,4,0),U97="Annual",VLOOKUP($O97,PM执行时间!$A:$E,5,0),U97="","")</f>
        <v>1</v>
      </c>
      <c r="W97" s="77"/>
      <c r="X97" s="77" t="str" cm="1">
        <f t="array" ref="X97">_xlfn.IFS(W97="Monthly",VLOOKUP($O97,PM执行时间!$A:$E,2,0),W97="Quarterly",VLOOKUP($O97,PM执行时间!$A:$E,3,0),W97="Semi-an",VLOOKUP($O97,PM执行时间!$A:$E,4,0),W97="Annual",VLOOKUP($O97,PM执行时间!$A:$E,5,0),W97="","")</f>
        <v/>
      </c>
      <c r="Y97" s="77"/>
      <c r="Z97" s="77" t="str" cm="1">
        <f t="array" ref="Z97">_xlfn.IFS(Y97="Monthly",VLOOKUP($O97,PM执行时间!$A:$E,2,0),Y97="Quarterly",VLOOKUP($O97,PM执行时间!$A:$E,3,0),Y97="Semi-an",VLOOKUP($O97,PM执行时间!$A:$E,4,0),Y97="Annual",VLOOKUP($O97,PM执行时间!$A:$E,5,0),Y97="","")</f>
        <v/>
      </c>
      <c r="AA97" s="94" t="s">
        <v>223</v>
      </c>
      <c r="AB97" s="77" cm="1">
        <f t="array" ref="AB97">_xlfn.IFS(AA97="Monthly",VLOOKUP($O97,PM执行时间!$A:$E,2,0),AA97="Quarterly",VLOOKUP($O97,PM执行时间!$A:$E,3,0),AA97="Semi-an",VLOOKUP($O97,PM执行时间!$A:$E,4,0),AA97="Annual",VLOOKUP($O97,PM执行时间!$A:$E,5,0),AA97="","")</f>
        <v>1.67</v>
      </c>
      <c r="AC97" s="77"/>
      <c r="AD97" s="77" t="str" cm="1">
        <f t="array" ref="AD97">_xlfn.IFS(AC97="Monthly",VLOOKUP($O97,PM执行时间!$A:$E,2,0),AC97="Quarterly",VLOOKUP($O97,PM执行时间!$A:$E,3,0),AC97="Semi-an",VLOOKUP($O97,PM执行时间!$A:$E,4,0),AC97="Annual",VLOOKUP($O97,PM执行时间!$A:$E,5,0),AC97="","")</f>
        <v/>
      </c>
      <c r="AE97" s="77"/>
      <c r="AF97" s="77" t="str" cm="1">
        <f t="array" ref="AF97">_xlfn.IFS(AE97="Monthly",VLOOKUP($O97,PM执行时间!$A:$E,2,0),AE97="Quarterly",VLOOKUP($O97,PM执行时间!$A:$E,3,0),AE97="Semi-an",VLOOKUP($O97,PM执行时间!$A:$E,4,0),AE97="Annual",VLOOKUP($O97,PM执行时间!$A:$E,5,0),AE97="","")</f>
        <v/>
      </c>
      <c r="AG97" s="101" t="s">
        <v>24</v>
      </c>
      <c r="AH97" s="77" cm="1">
        <f t="array" ref="AH97">_xlfn.IFS(AG97="Monthly",VLOOKUP($O97,PM执行时间!$A:$E,2,0),AG97="Quarterly",VLOOKUP($O97,PM执行时间!$A:$E,3,0),AG97="Semi-an",VLOOKUP($O97,PM执行时间!$A:$E,4,0),AG97="Annual",VLOOKUP($O97,PM执行时间!$A:$E,5,0),AG97="","")</f>
        <v>1</v>
      </c>
      <c r="AI97" s="77"/>
      <c r="AJ97" s="77" t="str" cm="1">
        <f t="array" ref="AJ97">_xlfn.IFS(AI97="Monthly",VLOOKUP($O97,PM执行时间!$A:$E,2,0),AI97="Quarterly",VLOOKUP($O97,PM执行时间!$A:$E,3,0),AI97="Semi-an",VLOOKUP($O97,PM执行时间!$A:$E,4,0),AI97="Annual",VLOOKUP($O97,PM执行时间!$A:$E,5,0),AI97="","")</f>
        <v/>
      </c>
      <c r="AK97" s="77"/>
      <c r="AL97" s="77" t="str" cm="1">
        <f t="array" ref="AL97">_xlfn.IFS(AK97="Monthly",VLOOKUP($O97,PM执行时间!$A:$E,2,0),AK97="Quarterly",VLOOKUP($O97,PM执行时间!$A:$E,3,0),AK97="Semi-an",VLOOKUP($O97,PM执行时间!$A:$E,4,0),AK97="Annual",VLOOKUP($O97,PM执行时间!$A:$E,5,0),AK97="","")</f>
        <v/>
      </c>
      <c r="AM97" s="98" t="s">
        <v>25</v>
      </c>
      <c r="AN97" s="77" cm="1">
        <f t="array" ref="AN97">_xlfn.IFS(AM97="Monthly",VLOOKUP($O97,PM执行时间!$A:$E,2,0),AM97="Quarterly",VLOOKUP($O97,PM执行时间!$A:$E,3,0),AM97="Semi-an",VLOOKUP($O97,PM执行时间!$A:$E,4,0),AM97="Annual",VLOOKUP($O97,PM执行时间!$A:$E,5,0),AM97="","")</f>
        <v>1.42</v>
      </c>
      <c r="AO97" s="99">
        <v>44713</v>
      </c>
      <c r="AP97" s="88"/>
    </row>
    <row r="98" spans="1:42" ht="24.75" hidden="1" customHeight="1" x14ac:dyDescent="0.2">
      <c r="A98" s="1">
        <v>97</v>
      </c>
      <c r="B98" s="1">
        <f>SUBTOTAL(3,G$3:G98)+0</f>
        <v>21</v>
      </c>
      <c r="C98" s="1"/>
      <c r="D98" s="5">
        <v>504</v>
      </c>
      <c r="E98" s="77" t="s">
        <v>180</v>
      </c>
      <c r="F98" s="77" t="s">
        <v>691</v>
      </c>
      <c r="G98" s="77" t="s">
        <v>692</v>
      </c>
      <c r="H98" s="149">
        <v>201108067</v>
      </c>
      <c r="I98" s="24">
        <v>40756</v>
      </c>
      <c r="J98" s="156" t="s">
        <v>1075</v>
      </c>
      <c r="K98" s="92" t="s">
        <v>511</v>
      </c>
      <c r="L98" s="162" t="s">
        <v>513</v>
      </c>
      <c r="M98" s="24">
        <v>40756</v>
      </c>
      <c r="N98" s="156" t="s">
        <v>514</v>
      </c>
      <c r="O98" s="77" t="s">
        <v>665</v>
      </c>
      <c r="P98" s="77" t="s">
        <v>517</v>
      </c>
      <c r="Q98" s="77"/>
      <c r="R98" s="77" t="str" cm="1">
        <f t="array" ref="R98">_xlfn.IFS(Q98="Monthly",VLOOKUP($O98,PM执行时间!$A:$E,2,0),Q98="Quarterly",VLOOKUP($O98,PM执行时间!$A:$E,3,0),Q98="Semi-an",VLOOKUP($O98,PM执行时间!$A:$E,4,0),Q98="Annual",VLOOKUP($O98,PM执行时间!$A:$E,5,0),Q98="","")</f>
        <v/>
      </c>
      <c r="S98" s="77"/>
      <c r="T98" s="77" t="str" cm="1">
        <f t="array" ref="T98">_xlfn.IFS(S98="Monthly",VLOOKUP($O98,PM执行时间!$A:$E,2,0),S98="Quarterly",VLOOKUP($O98,PM执行时间!$A:$E,3,0),S98="Semi-an",VLOOKUP($O98,PM执行时间!$A:$E,4,0),S98="Annual",VLOOKUP($O98,PM执行时间!$A:$E,5,0),S98="","")</f>
        <v/>
      </c>
      <c r="U98" s="77"/>
      <c r="V98" s="77" t="str" cm="1">
        <f t="array" ref="V98">_xlfn.IFS(U98="Monthly",VLOOKUP($O98,PM执行时间!$A:$E,2,0),U98="Quarterly",VLOOKUP($O98,PM执行时间!$A:$E,3,0),U98="Semi-an",VLOOKUP($O98,PM执行时间!$A:$E,4,0),U98="Annual",VLOOKUP($O98,PM执行时间!$A:$E,5,0),U98="","")</f>
        <v/>
      </c>
      <c r="W98" s="77"/>
      <c r="X98" s="77" t="str" cm="1">
        <f t="array" ref="X98">_xlfn.IFS(W98="Monthly",VLOOKUP($O98,PM执行时间!$A:$E,2,0),W98="Quarterly",VLOOKUP($O98,PM执行时间!$A:$E,3,0),W98="Semi-an",VLOOKUP($O98,PM执行时间!$A:$E,4,0),W98="Annual",VLOOKUP($O98,PM执行时间!$A:$E,5,0),W98="","")</f>
        <v/>
      </c>
      <c r="Y98" s="77"/>
      <c r="Z98" s="77" t="str" cm="1">
        <f t="array" ref="Z98">_xlfn.IFS(Y98="Monthly",VLOOKUP($O98,PM执行时间!$A:$E,2,0),Y98="Quarterly",VLOOKUP($O98,PM执行时间!$A:$E,3,0),Y98="Semi-an",VLOOKUP($O98,PM执行时间!$A:$E,4,0),Y98="Annual",VLOOKUP($O98,PM执行时间!$A:$E,5,0),Y98="","")</f>
        <v/>
      </c>
      <c r="AA98" s="77"/>
      <c r="AB98" s="77" t="str" cm="1">
        <f t="array" ref="AB98">_xlfn.IFS(AA98="Monthly",VLOOKUP($O98,PM执行时间!$A:$E,2,0),AA98="Quarterly",VLOOKUP($O98,PM执行时间!$A:$E,3,0),AA98="Semi-an",VLOOKUP($O98,PM执行时间!$A:$E,4,0),AA98="Annual",VLOOKUP($O98,PM执行时间!$A:$E,5,0),AA98="","")</f>
        <v/>
      </c>
      <c r="AC98" s="94" t="s">
        <v>33</v>
      </c>
      <c r="AD98" s="77" cm="1">
        <f t="array" ref="AD98">_xlfn.IFS(AC98="Monthly",VLOOKUP($O98,PM执行时间!$A:$E,2,0),AC98="Quarterly",VLOOKUP($O98,PM执行时间!$A:$E,3,0),AC98="Semi-an",VLOOKUP($O98,PM执行时间!$A:$E,4,0),AC98="Annual",VLOOKUP($O98,PM执行时间!$A:$E,5,0),AC98="","")</f>
        <v>1</v>
      </c>
      <c r="AE98" s="77"/>
      <c r="AF98" s="77" t="str" cm="1">
        <f t="array" ref="AF98">_xlfn.IFS(AE98="Monthly",VLOOKUP($O98,PM执行时间!$A:$E,2,0),AE98="Quarterly",VLOOKUP($O98,PM执行时间!$A:$E,3,0),AE98="Semi-an",VLOOKUP($O98,PM执行时间!$A:$E,4,0),AE98="Annual",VLOOKUP($O98,PM执行时间!$A:$E,5,0),AE98="","")</f>
        <v/>
      </c>
      <c r="AG98" s="77"/>
      <c r="AH98" s="77" t="str" cm="1">
        <f t="array" ref="AH98">_xlfn.IFS(AG98="Monthly",VLOOKUP($O98,PM执行时间!$A:$E,2,0),AG98="Quarterly",VLOOKUP($O98,PM执行时间!$A:$E,3,0),AG98="Semi-an",VLOOKUP($O98,PM执行时间!$A:$E,4,0),AG98="Annual",VLOOKUP($O98,PM执行时间!$A:$E,5,0),AG98="","")</f>
        <v/>
      </c>
      <c r="AI98" s="77"/>
      <c r="AJ98" s="77" t="str" cm="1">
        <f t="array" ref="AJ98">_xlfn.IFS(AI98="Monthly",VLOOKUP($O98,PM执行时间!$A:$E,2,0),AI98="Quarterly",VLOOKUP($O98,PM执行时间!$A:$E,3,0),AI98="Semi-an",VLOOKUP($O98,PM执行时间!$A:$E,4,0),AI98="Annual",VLOOKUP($O98,PM执行时间!$A:$E,5,0),AI98="","")</f>
        <v/>
      </c>
      <c r="AK98" s="77"/>
      <c r="AL98" s="77" t="str" cm="1">
        <f t="array" ref="AL98">_xlfn.IFS(AK98="Monthly",VLOOKUP($O98,PM执行时间!$A:$E,2,0),AK98="Quarterly",VLOOKUP($O98,PM执行时间!$A:$E,3,0),AK98="Semi-an",VLOOKUP($O98,PM执行时间!$A:$E,4,0),AK98="Annual",VLOOKUP($O98,PM执行时间!$A:$E,5,0),AK98="","")</f>
        <v/>
      </c>
      <c r="AM98" s="77"/>
      <c r="AN98" s="77" t="str" cm="1">
        <f t="array" ref="AN98">_xlfn.IFS(AM98="Monthly",VLOOKUP($O98,PM执行时间!$A:$E,2,0),AM98="Quarterly",VLOOKUP($O98,PM执行时间!$A:$E,3,0),AM98="Semi-an",VLOOKUP($O98,PM执行时间!$A:$E,4,0),AM98="Annual",VLOOKUP($O98,PM执行时间!$A:$E,5,0),AM98="","")</f>
        <v/>
      </c>
      <c r="AO98" s="93">
        <v>44743</v>
      </c>
      <c r="AP98" s="88"/>
    </row>
    <row r="99" spans="1:42" ht="24.75" hidden="1" customHeight="1" x14ac:dyDescent="0.2">
      <c r="A99" s="1">
        <v>98</v>
      </c>
      <c r="B99" s="1">
        <f>SUBTOTAL(3,G$3:G99)+0</f>
        <v>21</v>
      </c>
      <c r="C99" s="1"/>
      <c r="D99" s="5">
        <v>515</v>
      </c>
      <c r="E99" s="77" t="s">
        <v>97</v>
      </c>
      <c r="F99" s="77" t="s">
        <v>98</v>
      </c>
      <c r="G99" s="77" t="s">
        <v>1102</v>
      </c>
      <c r="H99" s="154">
        <v>591</v>
      </c>
      <c r="I99" s="24">
        <v>40756</v>
      </c>
      <c r="J99" s="156" t="s">
        <v>1075</v>
      </c>
      <c r="K99" s="92" t="s">
        <v>511</v>
      </c>
      <c r="L99" s="162" t="s">
        <v>513</v>
      </c>
      <c r="M99" s="24">
        <v>40725</v>
      </c>
      <c r="N99" s="156" t="s">
        <v>514</v>
      </c>
      <c r="O99" s="77" t="s">
        <v>521</v>
      </c>
      <c r="P99" s="77" t="s">
        <v>517</v>
      </c>
      <c r="Q99" s="77"/>
      <c r="R99" s="77" t="str" cm="1">
        <f t="array" ref="R99">_xlfn.IFS(Q99="Monthly",VLOOKUP($O99,PM执行时间!$A:$E,2,0),Q99="Quarterly",VLOOKUP($O99,PM执行时间!$A:$E,3,0),Q99="Semi-an",VLOOKUP($O99,PM执行时间!$A:$E,4,0),Q99="Annual",VLOOKUP($O99,PM执行时间!$A:$E,5,0),Q99="","")</f>
        <v/>
      </c>
      <c r="S99" s="77"/>
      <c r="T99" s="77" t="str" cm="1">
        <f t="array" ref="T99">_xlfn.IFS(S99="Monthly",VLOOKUP($O99,PM执行时间!$A:$E,2,0),S99="Quarterly",VLOOKUP($O99,PM执行时间!$A:$E,3,0),S99="Semi-an",VLOOKUP($O99,PM执行时间!$A:$E,4,0),S99="Annual",VLOOKUP($O99,PM执行时间!$A:$E,5,0),S99="","")</f>
        <v/>
      </c>
      <c r="U99" s="77"/>
      <c r="V99" s="77" t="str" cm="1">
        <f t="array" ref="V99">_xlfn.IFS(U99="Monthly",VLOOKUP($O99,PM执行时间!$A:$E,2,0),U99="Quarterly",VLOOKUP($O99,PM执行时间!$A:$E,3,0),U99="Semi-an",VLOOKUP($O99,PM执行时间!$A:$E,4,0),U99="Annual",VLOOKUP($O99,PM执行时间!$A:$E,5,0),U99="","")</f>
        <v/>
      </c>
      <c r="W99" s="77"/>
      <c r="X99" s="77" t="str" cm="1">
        <f t="array" ref="X99">_xlfn.IFS(W99="Monthly",VLOOKUP($O99,PM执行时间!$A:$E,2,0),W99="Quarterly",VLOOKUP($O99,PM执行时间!$A:$E,3,0),W99="Semi-an",VLOOKUP($O99,PM执行时间!$A:$E,4,0),W99="Annual",VLOOKUP($O99,PM执行时间!$A:$E,5,0),W99="","")</f>
        <v/>
      </c>
      <c r="Y99" s="77"/>
      <c r="Z99" s="77" t="str" cm="1">
        <f t="array" ref="Z99">_xlfn.IFS(Y99="Monthly",VLOOKUP($O99,PM执行时间!$A:$E,2,0),Y99="Quarterly",VLOOKUP($O99,PM执行时间!$A:$E,3,0),Y99="Semi-an",VLOOKUP($O99,PM执行时间!$A:$E,4,0),Y99="Annual",VLOOKUP($O99,PM执行时间!$A:$E,5,0),Y99="","")</f>
        <v/>
      </c>
      <c r="AA99" s="77"/>
      <c r="AB99" s="77" t="str" cm="1">
        <f t="array" ref="AB99">_xlfn.IFS(AA99="Monthly",VLOOKUP($O99,PM执行时间!$A:$E,2,0),AA99="Quarterly",VLOOKUP($O99,PM执行时间!$A:$E,3,0),AA99="Semi-an",VLOOKUP($O99,PM执行时间!$A:$E,4,0),AA99="Annual",VLOOKUP($O99,PM执行时间!$A:$E,5,0),AA99="","")</f>
        <v/>
      </c>
      <c r="AC99" s="94" t="s">
        <v>33</v>
      </c>
      <c r="AD99" s="77" cm="1">
        <f t="array" ref="AD99">_xlfn.IFS(AC99="Monthly",VLOOKUP($O99,PM执行时间!$A:$E,2,0),AC99="Quarterly",VLOOKUP($O99,PM执行时间!$A:$E,3,0),AC99="Semi-an",VLOOKUP($O99,PM执行时间!$A:$E,4,0),AC99="Annual",VLOOKUP($O99,PM执行时间!$A:$E,5,0),AC99="","")</f>
        <v>1</v>
      </c>
      <c r="AE99" s="77"/>
      <c r="AF99" s="77" t="str" cm="1">
        <f t="array" ref="AF99">_xlfn.IFS(AE99="Monthly",VLOOKUP($O99,PM执行时间!$A:$E,2,0),AE99="Quarterly",VLOOKUP($O99,PM执行时间!$A:$E,3,0),AE99="Semi-an",VLOOKUP($O99,PM执行时间!$A:$E,4,0),AE99="Annual",VLOOKUP($O99,PM执行时间!$A:$E,5,0),AE99="","")</f>
        <v/>
      </c>
      <c r="AG99" s="77"/>
      <c r="AH99" s="77" t="str" cm="1">
        <f t="array" ref="AH99">_xlfn.IFS(AG99="Monthly",VLOOKUP($O99,PM执行时间!$A:$E,2,0),AG99="Quarterly",VLOOKUP($O99,PM执行时间!$A:$E,3,0),AG99="Semi-an",VLOOKUP($O99,PM执行时间!$A:$E,4,0),AG99="Annual",VLOOKUP($O99,PM执行时间!$A:$E,5,0),AG99="","")</f>
        <v/>
      </c>
      <c r="AI99" s="77"/>
      <c r="AJ99" s="77" t="str" cm="1">
        <f t="array" ref="AJ99">_xlfn.IFS(AI99="Monthly",VLOOKUP($O99,PM执行时间!$A:$E,2,0),AI99="Quarterly",VLOOKUP($O99,PM执行时间!$A:$E,3,0),AI99="Semi-an",VLOOKUP($O99,PM执行时间!$A:$E,4,0),AI99="Annual",VLOOKUP($O99,PM执行时间!$A:$E,5,0),AI99="","")</f>
        <v/>
      </c>
      <c r="AK99" s="77"/>
      <c r="AL99" s="77" t="str" cm="1">
        <f t="array" ref="AL99">_xlfn.IFS(AK99="Monthly",VLOOKUP($O99,PM执行时间!$A:$E,2,0),AK99="Quarterly",VLOOKUP($O99,PM执行时间!$A:$E,3,0),AK99="Semi-an",VLOOKUP($O99,PM执行时间!$A:$E,4,0),AK99="Annual",VLOOKUP($O99,PM执行时间!$A:$E,5,0),AK99="","")</f>
        <v/>
      </c>
      <c r="AM99" s="77"/>
      <c r="AN99" s="77" t="str" cm="1">
        <f t="array" ref="AN99">_xlfn.IFS(AM99="Monthly",VLOOKUP($O99,PM执行时间!$A:$E,2,0),AM99="Quarterly",VLOOKUP($O99,PM执行时间!$A:$E,3,0),AM99="Semi-an",VLOOKUP($O99,PM执行时间!$A:$E,4,0),AM99="Annual",VLOOKUP($O99,PM执行时间!$A:$E,5,0),AM99="","")</f>
        <v/>
      </c>
      <c r="AO99" s="93">
        <v>44743</v>
      </c>
      <c r="AP99" s="88"/>
    </row>
    <row r="100" spans="1:42" ht="24.75" hidden="1" customHeight="1" x14ac:dyDescent="0.2">
      <c r="A100" s="1">
        <v>99</v>
      </c>
      <c r="B100" s="1">
        <f>SUBTOTAL(3,G$3:G100)+0</f>
        <v>21</v>
      </c>
      <c r="C100" s="1"/>
      <c r="D100" s="5">
        <v>516</v>
      </c>
      <c r="E100" s="77" t="s">
        <v>97</v>
      </c>
      <c r="F100" s="77" t="s">
        <v>98</v>
      </c>
      <c r="G100" s="77" t="s">
        <v>1102</v>
      </c>
      <c r="H100" s="154">
        <v>592</v>
      </c>
      <c r="I100" s="24">
        <v>40756</v>
      </c>
      <c r="J100" s="156" t="s">
        <v>1075</v>
      </c>
      <c r="K100" s="92" t="s">
        <v>511</v>
      </c>
      <c r="L100" s="162" t="s">
        <v>513</v>
      </c>
      <c r="M100" s="24">
        <v>40725</v>
      </c>
      <c r="N100" s="156" t="s">
        <v>514</v>
      </c>
      <c r="O100" s="77" t="s">
        <v>521</v>
      </c>
      <c r="P100" s="77" t="s">
        <v>517</v>
      </c>
      <c r="Q100" s="77"/>
      <c r="R100" s="77" t="str" cm="1">
        <f t="array" ref="R100">_xlfn.IFS(Q100="Monthly",VLOOKUP($O100,PM执行时间!$A:$E,2,0),Q100="Quarterly",VLOOKUP($O100,PM执行时间!$A:$E,3,0),Q100="Semi-an",VLOOKUP($O100,PM执行时间!$A:$E,4,0),Q100="Annual",VLOOKUP($O100,PM执行时间!$A:$E,5,0),Q100="","")</f>
        <v/>
      </c>
      <c r="S100" s="77"/>
      <c r="T100" s="77" t="str" cm="1">
        <f t="array" ref="T100">_xlfn.IFS(S100="Monthly",VLOOKUP($O100,PM执行时间!$A:$E,2,0),S100="Quarterly",VLOOKUP($O100,PM执行时间!$A:$E,3,0),S100="Semi-an",VLOOKUP($O100,PM执行时间!$A:$E,4,0),S100="Annual",VLOOKUP($O100,PM执行时间!$A:$E,5,0),S100="","")</f>
        <v/>
      </c>
      <c r="U100" s="77"/>
      <c r="V100" s="77" t="str" cm="1">
        <f t="array" ref="V100">_xlfn.IFS(U100="Monthly",VLOOKUP($O100,PM执行时间!$A:$E,2,0),U100="Quarterly",VLOOKUP($O100,PM执行时间!$A:$E,3,0),U100="Semi-an",VLOOKUP($O100,PM执行时间!$A:$E,4,0),U100="Annual",VLOOKUP($O100,PM执行时间!$A:$E,5,0),U100="","")</f>
        <v/>
      </c>
      <c r="W100" s="77"/>
      <c r="X100" s="77" t="str" cm="1">
        <f t="array" ref="X100">_xlfn.IFS(W100="Monthly",VLOOKUP($O100,PM执行时间!$A:$E,2,0),W100="Quarterly",VLOOKUP($O100,PM执行时间!$A:$E,3,0),W100="Semi-an",VLOOKUP($O100,PM执行时间!$A:$E,4,0),W100="Annual",VLOOKUP($O100,PM执行时间!$A:$E,5,0),W100="","")</f>
        <v/>
      </c>
      <c r="Y100" s="77"/>
      <c r="Z100" s="77" t="str" cm="1">
        <f t="array" ref="Z100">_xlfn.IFS(Y100="Monthly",VLOOKUP($O100,PM执行时间!$A:$E,2,0),Y100="Quarterly",VLOOKUP($O100,PM执行时间!$A:$E,3,0),Y100="Semi-an",VLOOKUP($O100,PM执行时间!$A:$E,4,0),Y100="Annual",VLOOKUP($O100,PM执行时间!$A:$E,5,0),Y100="","")</f>
        <v/>
      </c>
      <c r="AA100" s="77"/>
      <c r="AB100" s="77" t="str" cm="1">
        <f t="array" ref="AB100">_xlfn.IFS(AA100="Monthly",VLOOKUP($O100,PM执行时间!$A:$E,2,0),AA100="Quarterly",VLOOKUP($O100,PM执行时间!$A:$E,3,0),AA100="Semi-an",VLOOKUP($O100,PM执行时间!$A:$E,4,0),AA100="Annual",VLOOKUP($O100,PM执行时间!$A:$E,5,0),AA100="","")</f>
        <v/>
      </c>
      <c r="AC100" s="94" t="s">
        <v>33</v>
      </c>
      <c r="AD100" s="77" cm="1">
        <f t="array" ref="AD100">_xlfn.IFS(AC100="Monthly",VLOOKUP($O100,PM执行时间!$A:$E,2,0),AC100="Quarterly",VLOOKUP($O100,PM执行时间!$A:$E,3,0),AC100="Semi-an",VLOOKUP($O100,PM执行时间!$A:$E,4,0),AC100="Annual",VLOOKUP($O100,PM执行时间!$A:$E,5,0),AC100="","")</f>
        <v>1</v>
      </c>
      <c r="AE100" s="77"/>
      <c r="AF100" s="77" t="str" cm="1">
        <f t="array" ref="AF100">_xlfn.IFS(AE100="Monthly",VLOOKUP($O100,PM执行时间!$A:$E,2,0),AE100="Quarterly",VLOOKUP($O100,PM执行时间!$A:$E,3,0),AE100="Semi-an",VLOOKUP($O100,PM执行时间!$A:$E,4,0),AE100="Annual",VLOOKUP($O100,PM执行时间!$A:$E,5,0),AE100="","")</f>
        <v/>
      </c>
      <c r="AG100" s="77"/>
      <c r="AH100" s="77" t="str" cm="1">
        <f t="array" ref="AH100">_xlfn.IFS(AG100="Monthly",VLOOKUP($O100,PM执行时间!$A:$E,2,0),AG100="Quarterly",VLOOKUP($O100,PM执行时间!$A:$E,3,0),AG100="Semi-an",VLOOKUP($O100,PM执行时间!$A:$E,4,0),AG100="Annual",VLOOKUP($O100,PM执行时间!$A:$E,5,0),AG100="","")</f>
        <v/>
      </c>
      <c r="AI100" s="77"/>
      <c r="AJ100" s="77" t="str" cm="1">
        <f t="array" ref="AJ100">_xlfn.IFS(AI100="Monthly",VLOOKUP($O100,PM执行时间!$A:$E,2,0),AI100="Quarterly",VLOOKUP($O100,PM执行时间!$A:$E,3,0),AI100="Semi-an",VLOOKUP($O100,PM执行时间!$A:$E,4,0),AI100="Annual",VLOOKUP($O100,PM执行时间!$A:$E,5,0),AI100="","")</f>
        <v/>
      </c>
      <c r="AK100" s="77"/>
      <c r="AL100" s="77" t="str" cm="1">
        <f t="array" ref="AL100">_xlfn.IFS(AK100="Monthly",VLOOKUP($O100,PM执行时间!$A:$E,2,0),AK100="Quarterly",VLOOKUP($O100,PM执行时间!$A:$E,3,0),AK100="Semi-an",VLOOKUP($O100,PM执行时间!$A:$E,4,0),AK100="Annual",VLOOKUP($O100,PM执行时间!$A:$E,5,0),AK100="","")</f>
        <v/>
      </c>
      <c r="AM100" s="77"/>
      <c r="AN100" s="77" t="str" cm="1">
        <f t="array" ref="AN100">_xlfn.IFS(AM100="Monthly",VLOOKUP($O100,PM执行时间!$A:$E,2,0),AM100="Quarterly",VLOOKUP($O100,PM执行时间!$A:$E,3,0),AM100="Semi-an",VLOOKUP($O100,PM执行时间!$A:$E,4,0),AM100="Annual",VLOOKUP($O100,PM执行时间!$A:$E,5,0),AM100="","")</f>
        <v/>
      </c>
      <c r="AO100" s="93">
        <v>44743</v>
      </c>
      <c r="AP100" s="88"/>
    </row>
    <row r="101" spans="1:42" ht="24.75" customHeight="1" x14ac:dyDescent="0.2">
      <c r="A101" s="1">
        <v>165</v>
      </c>
      <c r="B101" s="1">
        <f>SUBTOTAL(3,G$3:G101)+0</f>
        <v>22</v>
      </c>
      <c r="C101" s="1"/>
      <c r="D101" s="5">
        <v>709</v>
      </c>
      <c r="E101" s="85" t="s">
        <v>40</v>
      </c>
      <c r="F101" s="85" t="s">
        <v>778</v>
      </c>
      <c r="G101" s="85" t="s">
        <v>779</v>
      </c>
      <c r="H101" s="151">
        <v>814</v>
      </c>
      <c r="I101" s="24">
        <v>41609</v>
      </c>
      <c r="J101" s="156" t="s">
        <v>1075</v>
      </c>
      <c r="K101" s="92" t="s">
        <v>511</v>
      </c>
      <c r="L101" s="162" t="s">
        <v>513</v>
      </c>
      <c r="M101" s="24">
        <v>41487</v>
      </c>
      <c r="N101" s="156" t="s">
        <v>514</v>
      </c>
      <c r="O101" s="77" t="s">
        <v>562</v>
      </c>
      <c r="P101" s="77" t="s">
        <v>517</v>
      </c>
      <c r="Q101" s="77"/>
      <c r="R101" s="77" t="str" cm="1">
        <f t="array" ref="R101">_xlfn.IFS(Q101="Monthly",VLOOKUP($O101,PM执行时间!$A:$E,2,0),Q101="Quarterly",VLOOKUP($O101,PM执行时间!$A:$E,3,0),Q101="Semi-an",VLOOKUP($O101,PM执行时间!$A:$E,4,0),Q101="Annual",VLOOKUP($O101,PM执行时间!$A:$E,5,0),Q101="","")</f>
        <v/>
      </c>
      <c r="S101" s="77"/>
      <c r="T101" s="77" t="str" cm="1">
        <f t="array" ref="T101">_xlfn.IFS(S101="Monthly",VLOOKUP($O101,PM执行时间!$A:$E,2,0),S101="Quarterly",VLOOKUP($O101,PM执行时间!$A:$E,3,0),S101="Semi-an",VLOOKUP($O101,PM执行时间!$A:$E,4,0),S101="Annual",VLOOKUP($O101,PM执行时间!$A:$E,5,0),S101="","")</f>
        <v/>
      </c>
      <c r="U101" s="77"/>
      <c r="V101" s="77" t="str" cm="1">
        <f t="array" ref="V101">_xlfn.IFS(U101="Monthly",VLOOKUP($O101,PM执行时间!$A:$E,2,0),U101="Quarterly",VLOOKUP($O101,PM执行时间!$A:$E,3,0),U101="Semi-an",VLOOKUP($O101,PM执行时间!$A:$E,4,0),U101="Annual",VLOOKUP($O101,PM执行时间!$A:$E,5,0),U101="","")</f>
        <v/>
      </c>
      <c r="W101" s="77"/>
      <c r="X101" s="77" t="str" cm="1">
        <f t="array" ref="X101">_xlfn.IFS(W101="Monthly",VLOOKUP($O101,PM执行时间!$A:$E,2,0),W101="Quarterly",VLOOKUP($O101,PM执行时间!$A:$E,3,0),W101="Semi-an",VLOOKUP($O101,PM执行时间!$A:$E,4,0),W101="Annual",VLOOKUP($O101,PM执行时间!$A:$E,5,0),W101="","")</f>
        <v/>
      </c>
      <c r="Y101" s="77"/>
      <c r="Z101" s="77" t="str" cm="1">
        <f t="array" ref="Z101">_xlfn.IFS(Y101="Monthly",VLOOKUP($O101,PM执行时间!$A:$E,2,0),Y101="Quarterly",VLOOKUP($O101,PM执行时间!$A:$E,3,0),Y101="Semi-an",VLOOKUP($O101,PM执行时间!$A:$E,4,0),Y101="Annual",VLOOKUP($O101,PM执行时间!$A:$E,5,0),Y101="","")</f>
        <v/>
      </c>
      <c r="AA101" s="77"/>
      <c r="AB101" s="77" t="str" cm="1">
        <f t="array" ref="AB101">_xlfn.IFS(AA101="Monthly",VLOOKUP($O101,PM执行时间!$A:$E,2,0),AA101="Quarterly",VLOOKUP($O101,PM执行时间!$A:$E,3,0),AA101="Semi-an",VLOOKUP($O101,PM执行时间!$A:$E,4,0),AA101="Annual",VLOOKUP($O101,PM执行时间!$A:$E,5,0),AA101="","")</f>
        <v/>
      </c>
      <c r="AC101" s="77"/>
      <c r="AD101" s="77" t="str" cm="1">
        <f t="array" ref="AD101">_xlfn.IFS(AC101="Monthly",VLOOKUP($O101,PM执行时间!$A:$E,2,0),AC101="Quarterly",VLOOKUP($O101,PM执行时间!$A:$E,3,0),AC101="Semi-an",VLOOKUP($O101,PM执行时间!$A:$E,4,0),AC101="Annual",VLOOKUP($O101,PM执行时间!$A:$E,5,0),AC101="","")</f>
        <v/>
      </c>
      <c r="AE101" s="94" t="s">
        <v>33</v>
      </c>
      <c r="AF101" s="77" cm="1">
        <f t="array" ref="AF101">_xlfn.IFS(AE101="Monthly",VLOOKUP($O101,PM执行时间!$A:$E,2,0),AE101="Quarterly",VLOOKUP($O101,PM执行时间!$A:$E,3,0),AE101="Semi-an",VLOOKUP($O101,PM执行时间!$A:$E,4,0),AE101="Annual",VLOOKUP($O101,PM执行时间!$A:$E,5,0),AE101="","")</f>
        <v>1</v>
      </c>
      <c r="AG101" s="77"/>
      <c r="AH101" s="77" t="str" cm="1">
        <f t="array" ref="AH101">_xlfn.IFS(AG101="Monthly",VLOOKUP($O101,PM执行时间!$A:$E,2,0),AG101="Quarterly",VLOOKUP($O101,PM执行时间!$A:$E,3,0),AG101="Semi-an",VLOOKUP($O101,PM执行时间!$A:$E,4,0),AG101="Annual",VLOOKUP($O101,PM执行时间!$A:$E,5,0),AG101="","")</f>
        <v/>
      </c>
      <c r="AI101" s="77"/>
      <c r="AJ101" s="77" t="str" cm="1">
        <f t="array" ref="AJ101">_xlfn.IFS(AI101="Monthly",VLOOKUP($O101,PM执行时间!$A:$E,2,0),AI101="Quarterly",VLOOKUP($O101,PM执行时间!$A:$E,3,0),AI101="Semi-an",VLOOKUP($O101,PM执行时间!$A:$E,4,0),AI101="Annual",VLOOKUP($O101,PM执行时间!$A:$E,5,0),AI101="","")</f>
        <v/>
      </c>
      <c r="AK101" s="77"/>
      <c r="AL101" s="77" t="str" cm="1">
        <f t="array" ref="AL101">_xlfn.IFS(AK101="Monthly",VLOOKUP($O101,PM执行时间!$A:$E,2,0),AK101="Quarterly",VLOOKUP($O101,PM执行时间!$A:$E,3,0),AK101="Semi-an",VLOOKUP($O101,PM执行时间!$A:$E,4,0),AK101="Annual",VLOOKUP($O101,PM执行时间!$A:$E,5,0),AK101="","")</f>
        <v/>
      </c>
      <c r="AM101" s="77"/>
      <c r="AN101" s="77" t="str" cm="1">
        <f t="array" ref="AN101">_xlfn.IFS(AM101="Monthly",VLOOKUP($O101,PM执行时间!$A:$E,2,0),AM101="Quarterly",VLOOKUP($O101,PM执行时间!$A:$E,3,0),AM101="Semi-an",VLOOKUP($O101,PM执行时间!$A:$E,4,0),AM101="Annual",VLOOKUP($O101,PM执行时间!$A:$E,5,0),AM101="","")</f>
        <v/>
      </c>
      <c r="AO101" s="93">
        <v>44774</v>
      </c>
      <c r="AP101" s="88"/>
    </row>
    <row r="102" spans="1:42" ht="24.75" hidden="1" customHeight="1" x14ac:dyDescent="0.2">
      <c r="A102" s="1">
        <v>101</v>
      </c>
      <c r="B102" s="1">
        <f>SUBTOTAL(3,G$3:G102)+0</f>
        <v>22</v>
      </c>
      <c r="C102" s="1"/>
      <c r="D102" s="5">
        <v>526</v>
      </c>
      <c r="E102" s="77" t="s">
        <v>424</v>
      </c>
      <c r="F102" s="77" t="s">
        <v>694</v>
      </c>
      <c r="G102" s="77" t="s">
        <v>712</v>
      </c>
      <c r="H102" s="95" t="s">
        <v>512</v>
      </c>
      <c r="I102" s="161">
        <v>40787</v>
      </c>
      <c r="J102" s="79" t="s">
        <v>1075</v>
      </c>
      <c r="K102" s="92" t="s">
        <v>511</v>
      </c>
      <c r="L102" s="79" t="s">
        <v>513</v>
      </c>
      <c r="M102" s="161">
        <v>40664</v>
      </c>
      <c r="N102" s="79" t="s">
        <v>514</v>
      </c>
      <c r="O102" s="77" t="s">
        <v>1213</v>
      </c>
      <c r="P102" s="77" t="s">
        <v>517</v>
      </c>
      <c r="Q102" s="77"/>
      <c r="R102" s="77" t="str" cm="1">
        <f t="array" ref="R102">_xlfn.IFS(Q102="Monthly",VLOOKUP($O102,PM执行时间!$A:$E,2,0),Q102="Quarterly",VLOOKUP($O102,PM执行时间!$A:$E,3,0),Q102="Semi-an",VLOOKUP($O102,PM执行时间!$A:$E,4,0),Q102="Annual",VLOOKUP($O102,PM执行时间!$A:$E,5,0),Q102="","")</f>
        <v/>
      </c>
      <c r="S102" s="77"/>
      <c r="T102" s="77" t="str" cm="1">
        <f t="array" ref="T102">_xlfn.IFS(S102="Monthly",VLOOKUP($O102,PM执行时间!$A:$E,2,0),S102="Quarterly",VLOOKUP($O102,PM执行时间!$A:$E,3,0),S102="Semi-an",VLOOKUP($O102,PM执行时间!$A:$E,4,0),S102="Annual",VLOOKUP($O102,PM执行时间!$A:$E,5,0),S102="","")</f>
        <v/>
      </c>
      <c r="U102" s="77"/>
      <c r="V102" s="77" t="str" cm="1">
        <f t="array" ref="V102">_xlfn.IFS(U102="Monthly",VLOOKUP($O102,PM执行时间!$A:$E,2,0),U102="Quarterly",VLOOKUP($O102,PM执行时间!$A:$E,3,0),U102="Semi-an",VLOOKUP($O102,PM执行时间!$A:$E,4,0),U102="Annual",VLOOKUP($O102,PM执行时间!$A:$E,5,0),U102="","")</f>
        <v/>
      </c>
      <c r="W102" s="77"/>
      <c r="X102" s="77" t="str" cm="1">
        <f t="array" ref="X102">_xlfn.IFS(W102="Monthly",VLOOKUP($O102,PM执行时间!$A:$E,2,0),W102="Quarterly",VLOOKUP($O102,PM执行时间!$A:$E,3,0),W102="Semi-an",VLOOKUP($O102,PM执行时间!$A:$E,4,0),W102="Annual",VLOOKUP($O102,PM执行时间!$A:$E,5,0),W102="","")</f>
        <v/>
      </c>
      <c r="Y102" s="77"/>
      <c r="Z102" s="77" t="str" cm="1">
        <f t="array" ref="Z102">_xlfn.IFS(Y102="Monthly",VLOOKUP($O102,PM执行时间!$A:$E,2,0),Y102="Quarterly",VLOOKUP($O102,PM执行时间!$A:$E,3,0),Y102="Semi-an",VLOOKUP($O102,PM执行时间!$A:$E,4,0),Y102="Annual",VLOOKUP($O102,PM执行时间!$A:$E,5,0),Y102="","")</f>
        <v/>
      </c>
      <c r="AA102" s="94" t="s">
        <v>33</v>
      </c>
      <c r="AB102" s="77" cm="1">
        <f t="array" ref="AB102">_xlfn.IFS(AA102="Monthly",VLOOKUP($O102,PM执行时间!$A:$E,2,0),AA102="Quarterly",VLOOKUP($O102,PM执行时间!$A:$E,3,0),AA102="Semi-an",VLOOKUP($O102,PM执行时间!$A:$E,4,0),AA102="Annual",VLOOKUP($O102,PM执行时间!$A:$E,5,0),AA102="","")</f>
        <v>1</v>
      </c>
      <c r="AC102" s="77"/>
      <c r="AD102" s="77" t="str" cm="1">
        <f t="array" ref="AD102">_xlfn.IFS(AC102="Monthly",VLOOKUP($O102,PM执行时间!$A:$E,2,0),AC102="Quarterly",VLOOKUP($O102,PM执行时间!$A:$E,3,0),AC102="Semi-an",VLOOKUP($O102,PM执行时间!$A:$E,4,0),AC102="Annual",VLOOKUP($O102,PM执行时间!$A:$E,5,0),AC102="","")</f>
        <v/>
      </c>
      <c r="AE102" s="77"/>
      <c r="AF102" s="77" t="str" cm="1">
        <f t="array" ref="AF102">_xlfn.IFS(AE102="Monthly",VLOOKUP($O102,PM执行时间!$A:$E,2,0),AE102="Quarterly",VLOOKUP($O102,PM执行时间!$A:$E,3,0),AE102="Semi-an",VLOOKUP($O102,PM执行时间!$A:$E,4,0),AE102="Annual",VLOOKUP($O102,PM执行时间!$A:$E,5,0),AE102="","")</f>
        <v/>
      </c>
      <c r="AG102" s="77"/>
      <c r="AH102" s="77" t="str" cm="1">
        <f t="array" ref="AH102">_xlfn.IFS(AG102="Monthly",VLOOKUP($O102,PM执行时间!$A:$E,2,0),AG102="Quarterly",VLOOKUP($O102,PM执行时间!$A:$E,3,0),AG102="Semi-an",VLOOKUP($O102,PM执行时间!$A:$E,4,0),AG102="Annual",VLOOKUP($O102,PM执行时间!$A:$E,5,0),AG102="","")</f>
        <v/>
      </c>
      <c r="AI102" s="77"/>
      <c r="AJ102" s="77" t="str" cm="1">
        <f t="array" ref="AJ102">_xlfn.IFS(AI102="Monthly",VLOOKUP($O102,PM执行时间!$A:$E,2,0),AI102="Quarterly",VLOOKUP($O102,PM执行时间!$A:$E,3,0),AI102="Semi-an",VLOOKUP($O102,PM执行时间!$A:$E,4,0),AI102="Annual",VLOOKUP($O102,PM执行时间!$A:$E,5,0),AI102="","")</f>
        <v/>
      </c>
      <c r="AK102" s="77"/>
      <c r="AL102" s="77" t="str" cm="1">
        <f t="array" ref="AL102">_xlfn.IFS(AK102="Monthly",VLOOKUP($O102,PM执行时间!$A:$E,2,0),AK102="Quarterly",VLOOKUP($O102,PM执行时间!$A:$E,3,0),AK102="Semi-an",VLOOKUP($O102,PM执行时间!$A:$E,4,0),AK102="Annual",VLOOKUP($O102,PM执行时间!$A:$E,5,0),AK102="","")</f>
        <v/>
      </c>
      <c r="AM102" s="77"/>
      <c r="AN102" s="77" t="str" cm="1">
        <f t="array" ref="AN102">_xlfn.IFS(AM102="Monthly",VLOOKUP($O102,PM执行时间!$A:$E,2,0),AM102="Quarterly",VLOOKUP($O102,PM执行时间!$A:$E,3,0),AM102="Semi-an",VLOOKUP($O102,PM执行时间!$A:$E,4,0),AM102="Annual",VLOOKUP($O102,PM执行时间!$A:$E,5,0),AM102="","")</f>
        <v/>
      </c>
      <c r="AO102" s="93">
        <v>44713</v>
      </c>
      <c r="AP102" s="88"/>
    </row>
    <row r="103" spans="1:42" ht="24.75" hidden="1" customHeight="1" x14ac:dyDescent="0.2">
      <c r="A103" s="1">
        <v>102</v>
      </c>
      <c r="B103" s="1">
        <f>SUBTOTAL(3,G$3:G103)+0</f>
        <v>22</v>
      </c>
      <c r="C103" s="1"/>
      <c r="D103" s="5">
        <v>542</v>
      </c>
      <c r="E103" s="77" t="s">
        <v>97</v>
      </c>
      <c r="F103" s="77" t="s">
        <v>695</v>
      </c>
      <c r="G103" s="77" t="s">
        <v>1102</v>
      </c>
      <c r="H103" s="154">
        <v>596</v>
      </c>
      <c r="I103" s="24">
        <v>40878</v>
      </c>
      <c r="J103" s="156" t="s">
        <v>1075</v>
      </c>
      <c r="K103" s="92" t="s">
        <v>511</v>
      </c>
      <c r="L103" s="162" t="s">
        <v>525</v>
      </c>
      <c r="M103" s="24">
        <v>40848</v>
      </c>
      <c r="N103" s="156" t="s">
        <v>526</v>
      </c>
      <c r="O103" s="77" t="s">
        <v>521</v>
      </c>
      <c r="P103" s="77" t="s">
        <v>517</v>
      </c>
      <c r="Q103" s="77"/>
      <c r="R103" s="77" t="str" cm="1">
        <f t="array" ref="R103">_xlfn.IFS(Q103="Monthly",VLOOKUP($O103,PM执行时间!$A:$E,2,0),Q103="Quarterly",VLOOKUP($O103,PM执行时间!$A:$E,3,0),Q103="Semi-an",VLOOKUP($O103,PM执行时间!$A:$E,4,0),Q103="Annual",VLOOKUP($O103,PM执行时间!$A:$E,5,0),Q103="","")</f>
        <v/>
      </c>
      <c r="S103" s="77"/>
      <c r="T103" s="77" t="str" cm="1">
        <f t="array" ref="T103">_xlfn.IFS(S103="Monthly",VLOOKUP($O103,PM执行时间!$A:$E,2,0),S103="Quarterly",VLOOKUP($O103,PM执行时间!$A:$E,3,0),S103="Semi-an",VLOOKUP($O103,PM执行时间!$A:$E,4,0),S103="Annual",VLOOKUP($O103,PM执行时间!$A:$E,5,0),S103="","")</f>
        <v/>
      </c>
      <c r="U103" s="77"/>
      <c r="V103" s="77" t="str" cm="1">
        <f t="array" ref="V103">_xlfn.IFS(U103="Monthly",VLOOKUP($O103,PM执行时间!$A:$E,2,0),U103="Quarterly",VLOOKUP($O103,PM执行时间!$A:$E,3,0),U103="Semi-an",VLOOKUP($O103,PM执行时间!$A:$E,4,0),U103="Annual",VLOOKUP($O103,PM执行时间!$A:$E,5,0),U103="","")</f>
        <v/>
      </c>
      <c r="W103" s="77"/>
      <c r="X103" s="77" t="str" cm="1">
        <f t="array" ref="X103">_xlfn.IFS(W103="Monthly",VLOOKUP($O103,PM执行时间!$A:$E,2,0),W103="Quarterly",VLOOKUP($O103,PM执行时间!$A:$E,3,0),W103="Semi-an",VLOOKUP($O103,PM执行时间!$A:$E,4,0),W103="Annual",VLOOKUP($O103,PM执行时间!$A:$E,5,0),W103="","")</f>
        <v/>
      </c>
      <c r="Y103" s="77"/>
      <c r="Z103" s="77" t="str" cm="1">
        <f t="array" ref="Z103">_xlfn.IFS(Y103="Monthly",VLOOKUP($O103,PM执行时间!$A:$E,2,0),Y103="Quarterly",VLOOKUP($O103,PM执行时间!$A:$E,3,0),Y103="Semi-an",VLOOKUP($O103,PM执行时间!$A:$E,4,0),Y103="Annual",VLOOKUP($O103,PM执行时间!$A:$E,5,0),Y103="","")</f>
        <v/>
      </c>
      <c r="AA103" s="77"/>
      <c r="AB103" s="77" t="str" cm="1">
        <f t="array" ref="AB103">_xlfn.IFS(AA103="Monthly",VLOOKUP($O103,PM执行时间!$A:$E,2,0),AA103="Quarterly",VLOOKUP($O103,PM执行时间!$A:$E,3,0),AA103="Semi-an",VLOOKUP($O103,PM执行时间!$A:$E,4,0),AA103="Annual",VLOOKUP($O103,PM执行时间!$A:$E,5,0),AA103="","")</f>
        <v/>
      </c>
      <c r="AC103" s="94" t="s">
        <v>33</v>
      </c>
      <c r="AD103" s="77" cm="1">
        <f t="array" ref="AD103">_xlfn.IFS(AC103="Monthly",VLOOKUP($O103,PM执行时间!$A:$E,2,0),AC103="Quarterly",VLOOKUP($O103,PM执行时间!$A:$E,3,0),AC103="Semi-an",VLOOKUP($O103,PM执行时间!$A:$E,4,0),AC103="Annual",VLOOKUP($O103,PM执行时间!$A:$E,5,0),AC103="","")</f>
        <v>1</v>
      </c>
      <c r="AE103" s="77"/>
      <c r="AF103" s="77" t="str" cm="1">
        <f t="array" ref="AF103">_xlfn.IFS(AE103="Monthly",VLOOKUP($O103,PM执行时间!$A:$E,2,0),AE103="Quarterly",VLOOKUP($O103,PM执行时间!$A:$E,3,0),AE103="Semi-an",VLOOKUP($O103,PM执行时间!$A:$E,4,0),AE103="Annual",VLOOKUP($O103,PM执行时间!$A:$E,5,0),AE103="","")</f>
        <v/>
      </c>
      <c r="AG103" s="77"/>
      <c r="AH103" s="77" t="str" cm="1">
        <f t="array" ref="AH103">_xlfn.IFS(AG103="Monthly",VLOOKUP($O103,PM执行时间!$A:$E,2,0),AG103="Quarterly",VLOOKUP($O103,PM执行时间!$A:$E,3,0),AG103="Semi-an",VLOOKUP($O103,PM执行时间!$A:$E,4,0),AG103="Annual",VLOOKUP($O103,PM执行时间!$A:$E,5,0),AG103="","")</f>
        <v/>
      </c>
      <c r="AI103" s="77"/>
      <c r="AJ103" s="77" t="str" cm="1">
        <f t="array" ref="AJ103">_xlfn.IFS(AI103="Monthly",VLOOKUP($O103,PM执行时间!$A:$E,2,0),AI103="Quarterly",VLOOKUP($O103,PM执行时间!$A:$E,3,0),AI103="Semi-an",VLOOKUP($O103,PM执行时间!$A:$E,4,0),AI103="Annual",VLOOKUP($O103,PM执行时间!$A:$E,5,0),AI103="","")</f>
        <v/>
      </c>
      <c r="AK103" s="77"/>
      <c r="AL103" s="77" t="str" cm="1">
        <f t="array" ref="AL103">_xlfn.IFS(AK103="Monthly",VLOOKUP($O103,PM执行时间!$A:$E,2,0),AK103="Quarterly",VLOOKUP($O103,PM执行时间!$A:$E,3,0),AK103="Semi-an",VLOOKUP($O103,PM执行时间!$A:$E,4,0),AK103="Annual",VLOOKUP($O103,PM执行时间!$A:$E,5,0),AK103="","")</f>
        <v/>
      </c>
      <c r="AM103" s="77"/>
      <c r="AN103" s="77" t="str" cm="1">
        <f t="array" ref="AN103">_xlfn.IFS(AM103="Monthly",VLOOKUP($O103,PM执行时间!$A:$E,2,0),AM103="Quarterly",VLOOKUP($O103,PM执行时间!$A:$E,3,0),AM103="Semi-an",VLOOKUP($O103,PM执行时间!$A:$E,4,0),AM103="Annual",VLOOKUP($O103,PM执行时间!$A:$E,5,0),AM103="","")</f>
        <v/>
      </c>
      <c r="AO103" s="93">
        <v>44743</v>
      </c>
      <c r="AP103" s="88"/>
    </row>
    <row r="104" spans="1:42" ht="24.75" hidden="1" customHeight="1" x14ac:dyDescent="0.2">
      <c r="A104" s="1">
        <v>103</v>
      </c>
      <c r="B104" s="1">
        <f>SUBTOTAL(3,G$3:G104)+0</f>
        <v>22</v>
      </c>
      <c r="C104" s="1"/>
      <c r="D104" s="5">
        <v>546</v>
      </c>
      <c r="E104" s="79" t="s">
        <v>27</v>
      </c>
      <c r="F104" s="85" t="s">
        <v>53</v>
      </c>
      <c r="G104" s="85" t="s">
        <v>29</v>
      </c>
      <c r="H104" s="85">
        <v>2163</v>
      </c>
      <c r="I104" s="138">
        <v>40940</v>
      </c>
      <c r="J104" s="80" t="s">
        <v>1058</v>
      </c>
      <c r="K104" s="92" t="s">
        <v>511</v>
      </c>
      <c r="L104" s="79" t="s">
        <v>582</v>
      </c>
      <c r="M104" s="138">
        <v>40909</v>
      </c>
      <c r="N104" s="79" t="s">
        <v>529</v>
      </c>
      <c r="O104" s="77" t="s">
        <v>35</v>
      </c>
      <c r="P104" s="77" t="s">
        <v>1226</v>
      </c>
      <c r="Q104" s="77"/>
      <c r="R104" s="77" t="str" cm="1">
        <f t="array" ref="R104">_xlfn.IFS(Q104="Monthly",VLOOKUP($O104,PM执行时间!$A:$E,2,0),Q104="Quarterly",VLOOKUP($O104,PM执行时间!$A:$E,3,0),Q104="Semi-an",VLOOKUP($O104,PM执行时间!$A:$E,4,0),Q104="Annual",VLOOKUP($O104,PM执行时间!$A:$E,5,0),Q104="","")</f>
        <v/>
      </c>
      <c r="S104" s="77"/>
      <c r="T104" s="77" t="str" cm="1">
        <f t="array" ref="T104">_xlfn.IFS(S104="Monthly",VLOOKUP($O104,PM执行时间!$A:$E,2,0),S104="Quarterly",VLOOKUP($O104,PM执行时间!$A:$E,3,0),S104="Semi-an",VLOOKUP($O104,PM执行时间!$A:$E,4,0),S104="Annual",VLOOKUP($O104,PM执行时间!$A:$E,5,0),S104="","")</f>
        <v/>
      </c>
      <c r="U104" s="101" t="s">
        <v>24</v>
      </c>
      <c r="V104" s="77" cm="1">
        <f t="array" ref="V104">_xlfn.IFS(U104="Monthly",VLOOKUP($O104,PM执行时间!$A:$E,2,0),U104="Quarterly",VLOOKUP($O104,PM执行时间!$A:$E,3,0),U104="Semi-an",VLOOKUP($O104,PM执行时间!$A:$E,4,0),U104="Annual",VLOOKUP($O104,PM执行时间!$A:$E,5,0),U104="","")</f>
        <v>1</v>
      </c>
      <c r="W104" s="77"/>
      <c r="X104" s="77" t="str" cm="1">
        <f t="array" ref="X104">_xlfn.IFS(W104="Monthly",VLOOKUP($O104,PM执行时间!$A:$E,2,0),W104="Quarterly",VLOOKUP($O104,PM执行时间!$A:$E,3,0),W104="Semi-an",VLOOKUP($O104,PM执行时间!$A:$E,4,0),W104="Annual",VLOOKUP($O104,PM执行时间!$A:$E,5,0),W104="","")</f>
        <v/>
      </c>
      <c r="Y104" s="77"/>
      <c r="Z104" s="77" t="str" cm="1">
        <f t="array" ref="Z104">_xlfn.IFS(Y104="Monthly",VLOOKUP($O104,PM执行时间!$A:$E,2,0),Y104="Quarterly",VLOOKUP($O104,PM执行时间!$A:$E,3,0),Y104="Semi-an",VLOOKUP($O104,PM执行时间!$A:$E,4,0),Y104="Annual",VLOOKUP($O104,PM执行时间!$A:$E,5,0),Y104="","")</f>
        <v/>
      </c>
      <c r="AA104" s="94" t="s">
        <v>223</v>
      </c>
      <c r="AB104" s="77" cm="1">
        <f t="array" ref="AB104">_xlfn.IFS(AA104="Monthly",VLOOKUP($O104,PM执行时间!$A:$E,2,0),AA104="Quarterly",VLOOKUP($O104,PM执行时间!$A:$E,3,0),AA104="Semi-an",VLOOKUP($O104,PM执行时间!$A:$E,4,0),AA104="Annual",VLOOKUP($O104,PM执行时间!$A:$E,5,0),AA104="","")</f>
        <v>1.67</v>
      </c>
      <c r="AC104" s="77"/>
      <c r="AD104" s="77" t="str" cm="1">
        <f t="array" ref="AD104">_xlfn.IFS(AC104="Monthly",VLOOKUP($O104,PM执行时间!$A:$E,2,0),AC104="Quarterly",VLOOKUP($O104,PM执行时间!$A:$E,3,0),AC104="Semi-an",VLOOKUP($O104,PM执行时间!$A:$E,4,0),AC104="Annual",VLOOKUP($O104,PM执行时间!$A:$E,5,0),AC104="","")</f>
        <v/>
      </c>
      <c r="AE104" s="77"/>
      <c r="AF104" s="77" t="str" cm="1">
        <f t="array" ref="AF104">_xlfn.IFS(AE104="Monthly",VLOOKUP($O104,PM执行时间!$A:$E,2,0),AE104="Quarterly",VLOOKUP($O104,PM执行时间!$A:$E,3,0),AE104="Semi-an",VLOOKUP($O104,PM执行时间!$A:$E,4,0),AE104="Annual",VLOOKUP($O104,PM执行时间!$A:$E,5,0),AE104="","")</f>
        <v/>
      </c>
      <c r="AG104" s="101" t="s">
        <v>24</v>
      </c>
      <c r="AH104" s="77" cm="1">
        <f t="array" ref="AH104">_xlfn.IFS(AG104="Monthly",VLOOKUP($O104,PM执行时间!$A:$E,2,0),AG104="Quarterly",VLOOKUP($O104,PM执行时间!$A:$E,3,0),AG104="Semi-an",VLOOKUP($O104,PM执行时间!$A:$E,4,0),AG104="Annual",VLOOKUP($O104,PM执行时间!$A:$E,5,0),AG104="","")</f>
        <v>1</v>
      </c>
      <c r="AI104" s="77"/>
      <c r="AJ104" s="77" t="str" cm="1">
        <f t="array" ref="AJ104">_xlfn.IFS(AI104="Monthly",VLOOKUP($O104,PM执行时间!$A:$E,2,0),AI104="Quarterly",VLOOKUP($O104,PM执行时间!$A:$E,3,0),AI104="Semi-an",VLOOKUP($O104,PM执行时间!$A:$E,4,0),AI104="Annual",VLOOKUP($O104,PM执行时间!$A:$E,5,0),AI104="","")</f>
        <v/>
      </c>
      <c r="AK104" s="77"/>
      <c r="AL104" s="77" t="str" cm="1">
        <f t="array" ref="AL104">_xlfn.IFS(AK104="Monthly",VLOOKUP($O104,PM执行时间!$A:$E,2,0),AK104="Quarterly",VLOOKUP($O104,PM执行时间!$A:$E,3,0),AK104="Semi-an",VLOOKUP($O104,PM执行时间!$A:$E,4,0),AK104="Annual",VLOOKUP($O104,PM执行时间!$A:$E,5,0),AK104="","")</f>
        <v/>
      </c>
      <c r="AM104" s="98" t="s">
        <v>25</v>
      </c>
      <c r="AN104" s="77" cm="1">
        <f t="array" ref="AN104">_xlfn.IFS(AM104="Monthly",VLOOKUP($O104,PM执行时间!$A:$E,2,0),AM104="Quarterly",VLOOKUP($O104,PM执行时间!$A:$E,3,0),AM104="Semi-an",VLOOKUP($O104,PM执行时间!$A:$E,4,0),AM104="Annual",VLOOKUP($O104,PM执行时间!$A:$E,5,0),AM104="","")</f>
        <v>1.42</v>
      </c>
      <c r="AO104" s="99">
        <v>44713</v>
      </c>
      <c r="AP104" s="88"/>
    </row>
    <row r="105" spans="1:42" ht="24.75" hidden="1" customHeight="1" x14ac:dyDescent="0.2">
      <c r="A105" s="1">
        <v>104</v>
      </c>
      <c r="B105" s="1">
        <f>SUBTOTAL(3,G$3:G105)+0</f>
        <v>22</v>
      </c>
      <c r="C105" s="1"/>
      <c r="D105" s="5">
        <v>547</v>
      </c>
      <c r="E105" s="79" t="s">
        <v>27</v>
      </c>
      <c r="F105" s="85" t="s">
        <v>53</v>
      </c>
      <c r="G105" s="85" t="s">
        <v>29</v>
      </c>
      <c r="H105" s="85">
        <v>2164</v>
      </c>
      <c r="I105" s="24">
        <v>40940</v>
      </c>
      <c r="J105" s="80" t="s">
        <v>1058</v>
      </c>
      <c r="K105" s="92" t="s">
        <v>511</v>
      </c>
      <c r="L105" s="79" t="s">
        <v>582</v>
      </c>
      <c r="M105" s="24" t="s">
        <v>512</v>
      </c>
      <c r="N105" s="79" t="s">
        <v>529</v>
      </c>
      <c r="O105" s="77" t="s">
        <v>35</v>
      </c>
      <c r="P105" s="77" t="s">
        <v>1226</v>
      </c>
      <c r="Q105" s="77"/>
      <c r="R105" s="77" t="str" cm="1">
        <f t="array" ref="R105">_xlfn.IFS(Q105="Monthly",VLOOKUP($O105,PM执行时间!$A:$E,2,0),Q105="Quarterly",VLOOKUP($O105,PM执行时间!$A:$E,3,0),Q105="Semi-an",VLOOKUP($O105,PM执行时间!$A:$E,4,0),Q105="Annual",VLOOKUP($O105,PM执行时间!$A:$E,5,0),Q105="","")</f>
        <v/>
      </c>
      <c r="S105" s="77"/>
      <c r="T105" s="77" t="str" cm="1">
        <f t="array" ref="T105">_xlfn.IFS(S105="Monthly",VLOOKUP($O105,PM执行时间!$A:$E,2,0),S105="Quarterly",VLOOKUP($O105,PM执行时间!$A:$E,3,0),S105="Semi-an",VLOOKUP($O105,PM执行时间!$A:$E,4,0),S105="Annual",VLOOKUP($O105,PM执行时间!$A:$E,5,0),S105="","")</f>
        <v/>
      </c>
      <c r="U105" s="101" t="s">
        <v>24</v>
      </c>
      <c r="V105" s="77" cm="1">
        <f t="array" ref="V105">_xlfn.IFS(U105="Monthly",VLOOKUP($O105,PM执行时间!$A:$E,2,0),U105="Quarterly",VLOOKUP($O105,PM执行时间!$A:$E,3,0),U105="Semi-an",VLOOKUP($O105,PM执行时间!$A:$E,4,0),U105="Annual",VLOOKUP($O105,PM执行时间!$A:$E,5,0),U105="","")</f>
        <v>1</v>
      </c>
      <c r="W105" s="77"/>
      <c r="X105" s="77" t="str" cm="1">
        <f t="array" ref="X105">_xlfn.IFS(W105="Monthly",VLOOKUP($O105,PM执行时间!$A:$E,2,0),W105="Quarterly",VLOOKUP($O105,PM执行时间!$A:$E,3,0),W105="Semi-an",VLOOKUP($O105,PM执行时间!$A:$E,4,0),W105="Annual",VLOOKUP($O105,PM执行时间!$A:$E,5,0),W105="","")</f>
        <v/>
      </c>
      <c r="Y105" s="77"/>
      <c r="Z105" s="77" t="str" cm="1">
        <f t="array" ref="Z105">_xlfn.IFS(Y105="Monthly",VLOOKUP($O105,PM执行时间!$A:$E,2,0),Y105="Quarterly",VLOOKUP($O105,PM执行时间!$A:$E,3,0),Y105="Semi-an",VLOOKUP($O105,PM执行时间!$A:$E,4,0),Y105="Annual",VLOOKUP($O105,PM执行时间!$A:$E,5,0),Y105="","")</f>
        <v/>
      </c>
      <c r="AA105" s="94" t="s">
        <v>223</v>
      </c>
      <c r="AB105" s="77" cm="1">
        <f t="array" ref="AB105">_xlfn.IFS(AA105="Monthly",VLOOKUP($O105,PM执行时间!$A:$E,2,0),AA105="Quarterly",VLOOKUP($O105,PM执行时间!$A:$E,3,0),AA105="Semi-an",VLOOKUP($O105,PM执行时间!$A:$E,4,0),AA105="Annual",VLOOKUP($O105,PM执行时间!$A:$E,5,0),AA105="","")</f>
        <v>1.67</v>
      </c>
      <c r="AC105" s="77"/>
      <c r="AD105" s="77" t="str" cm="1">
        <f t="array" ref="AD105">_xlfn.IFS(AC105="Monthly",VLOOKUP($O105,PM执行时间!$A:$E,2,0),AC105="Quarterly",VLOOKUP($O105,PM执行时间!$A:$E,3,0),AC105="Semi-an",VLOOKUP($O105,PM执行时间!$A:$E,4,0),AC105="Annual",VLOOKUP($O105,PM执行时间!$A:$E,5,0),AC105="","")</f>
        <v/>
      </c>
      <c r="AE105" s="77"/>
      <c r="AF105" s="77" t="str" cm="1">
        <f t="array" ref="AF105">_xlfn.IFS(AE105="Monthly",VLOOKUP($O105,PM执行时间!$A:$E,2,0),AE105="Quarterly",VLOOKUP($O105,PM执行时间!$A:$E,3,0),AE105="Semi-an",VLOOKUP($O105,PM执行时间!$A:$E,4,0),AE105="Annual",VLOOKUP($O105,PM执行时间!$A:$E,5,0),AE105="","")</f>
        <v/>
      </c>
      <c r="AG105" s="101" t="s">
        <v>24</v>
      </c>
      <c r="AH105" s="77" cm="1">
        <f t="array" ref="AH105">_xlfn.IFS(AG105="Monthly",VLOOKUP($O105,PM执行时间!$A:$E,2,0),AG105="Quarterly",VLOOKUP($O105,PM执行时间!$A:$E,3,0),AG105="Semi-an",VLOOKUP($O105,PM执行时间!$A:$E,4,0),AG105="Annual",VLOOKUP($O105,PM执行时间!$A:$E,5,0),AG105="","")</f>
        <v>1</v>
      </c>
      <c r="AI105" s="77"/>
      <c r="AJ105" s="77" t="str" cm="1">
        <f t="array" ref="AJ105">_xlfn.IFS(AI105="Monthly",VLOOKUP($O105,PM执行时间!$A:$E,2,0),AI105="Quarterly",VLOOKUP($O105,PM执行时间!$A:$E,3,0),AI105="Semi-an",VLOOKUP($O105,PM执行时间!$A:$E,4,0),AI105="Annual",VLOOKUP($O105,PM执行时间!$A:$E,5,0),AI105="","")</f>
        <v/>
      </c>
      <c r="AK105" s="77"/>
      <c r="AL105" s="77" t="str" cm="1">
        <f t="array" ref="AL105">_xlfn.IFS(AK105="Monthly",VLOOKUP($O105,PM执行时间!$A:$E,2,0),AK105="Quarterly",VLOOKUP($O105,PM执行时间!$A:$E,3,0),AK105="Semi-an",VLOOKUP($O105,PM执行时间!$A:$E,4,0),AK105="Annual",VLOOKUP($O105,PM执行时间!$A:$E,5,0),AK105="","")</f>
        <v/>
      </c>
      <c r="AM105" s="98" t="s">
        <v>25</v>
      </c>
      <c r="AN105" s="77" cm="1">
        <f t="array" ref="AN105">_xlfn.IFS(AM105="Monthly",VLOOKUP($O105,PM执行时间!$A:$E,2,0),AM105="Quarterly",VLOOKUP($O105,PM执行时间!$A:$E,3,0),AM105="Semi-an",VLOOKUP($O105,PM执行时间!$A:$E,4,0),AM105="Annual",VLOOKUP($O105,PM执行时间!$A:$E,5,0),AM105="","")</f>
        <v>1.42</v>
      </c>
      <c r="AO105" s="99">
        <v>44713</v>
      </c>
      <c r="AP105" s="88"/>
    </row>
    <row r="106" spans="1:42" ht="24.75" hidden="1" customHeight="1" x14ac:dyDescent="0.2">
      <c r="A106" s="1">
        <v>105</v>
      </c>
      <c r="B106" s="1">
        <f>SUBTOTAL(3,G$3:G106)+0</f>
        <v>22</v>
      </c>
      <c r="C106" s="1"/>
      <c r="D106" s="5">
        <v>548</v>
      </c>
      <c r="E106" s="79" t="s">
        <v>27</v>
      </c>
      <c r="F106" s="85" t="s">
        <v>53</v>
      </c>
      <c r="G106" s="85" t="s">
        <v>29</v>
      </c>
      <c r="H106" s="85">
        <v>2165</v>
      </c>
      <c r="I106" s="24">
        <v>40940</v>
      </c>
      <c r="J106" s="80" t="s">
        <v>1058</v>
      </c>
      <c r="K106" s="92" t="s">
        <v>511</v>
      </c>
      <c r="L106" s="79" t="s">
        <v>582</v>
      </c>
      <c r="M106" s="24">
        <v>40909</v>
      </c>
      <c r="N106" s="79" t="s">
        <v>529</v>
      </c>
      <c r="O106" s="77" t="s">
        <v>35</v>
      </c>
      <c r="P106" s="77" t="s">
        <v>1226</v>
      </c>
      <c r="Q106" s="77"/>
      <c r="R106" s="77" t="str" cm="1">
        <f t="array" ref="R106">_xlfn.IFS(Q106="Monthly",VLOOKUP($O106,PM执行时间!$A:$E,2,0),Q106="Quarterly",VLOOKUP($O106,PM执行时间!$A:$E,3,0),Q106="Semi-an",VLOOKUP($O106,PM执行时间!$A:$E,4,0),Q106="Annual",VLOOKUP($O106,PM执行时间!$A:$E,5,0),Q106="","")</f>
        <v/>
      </c>
      <c r="S106" s="77"/>
      <c r="T106" s="77" t="str" cm="1">
        <f t="array" ref="T106">_xlfn.IFS(S106="Monthly",VLOOKUP($O106,PM执行时间!$A:$E,2,0),S106="Quarterly",VLOOKUP($O106,PM执行时间!$A:$E,3,0),S106="Semi-an",VLOOKUP($O106,PM执行时间!$A:$E,4,0),S106="Annual",VLOOKUP($O106,PM执行时间!$A:$E,5,0),S106="","")</f>
        <v/>
      </c>
      <c r="U106" s="101" t="s">
        <v>24</v>
      </c>
      <c r="V106" s="77" cm="1">
        <f t="array" ref="V106">_xlfn.IFS(U106="Monthly",VLOOKUP($O106,PM执行时间!$A:$E,2,0),U106="Quarterly",VLOOKUP($O106,PM执行时间!$A:$E,3,0),U106="Semi-an",VLOOKUP($O106,PM执行时间!$A:$E,4,0),U106="Annual",VLOOKUP($O106,PM执行时间!$A:$E,5,0),U106="","")</f>
        <v>1</v>
      </c>
      <c r="W106" s="77"/>
      <c r="X106" s="77" t="str" cm="1">
        <f t="array" ref="X106">_xlfn.IFS(W106="Monthly",VLOOKUP($O106,PM执行时间!$A:$E,2,0),W106="Quarterly",VLOOKUP($O106,PM执行时间!$A:$E,3,0),W106="Semi-an",VLOOKUP($O106,PM执行时间!$A:$E,4,0),W106="Annual",VLOOKUP($O106,PM执行时间!$A:$E,5,0),W106="","")</f>
        <v/>
      </c>
      <c r="Y106" s="77"/>
      <c r="Z106" s="77" t="str" cm="1">
        <f t="array" ref="Z106">_xlfn.IFS(Y106="Monthly",VLOOKUP($O106,PM执行时间!$A:$E,2,0),Y106="Quarterly",VLOOKUP($O106,PM执行时间!$A:$E,3,0),Y106="Semi-an",VLOOKUP($O106,PM执行时间!$A:$E,4,0),Y106="Annual",VLOOKUP($O106,PM执行时间!$A:$E,5,0),Y106="","")</f>
        <v/>
      </c>
      <c r="AA106" s="94" t="s">
        <v>223</v>
      </c>
      <c r="AB106" s="77" cm="1">
        <f t="array" ref="AB106">_xlfn.IFS(AA106="Monthly",VLOOKUP($O106,PM执行时间!$A:$E,2,0),AA106="Quarterly",VLOOKUP($O106,PM执行时间!$A:$E,3,0),AA106="Semi-an",VLOOKUP($O106,PM执行时间!$A:$E,4,0),AA106="Annual",VLOOKUP($O106,PM执行时间!$A:$E,5,0),AA106="","")</f>
        <v>1.67</v>
      </c>
      <c r="AC106" s="77"/>
      <c r="AD106" s="77" t="str" cm="1">
        <f t="array" ref="AD106">_xlfn.IFS(AC106="Monthly",VLOOKUP($O106,PM执行时间!$A:$E,2,0),AC106="Quarterly",VLOOKUP($O106,PM执行时间!$A:$E,3,0),AC106="Semi-an",VLOOKUP($O106,PM执行时间!$A:$E,4,0),AC106="Annual",VLOOKUP($O106,PM执行时间!$A:$E,5,0),AC106="","")</f>
        <v/>
      </c>
      <c r="AE106" s="77"/>
      <c r="AF106" s="77" t="str" cm="1">
        <f t="array" ref="AF106">_xlfn.IFS(AE106="Monthly",VLOOKUP($O106,PM执行时间!$A:$E,2,0),AE106="Quarterly",VLOOKUP($O106,PM执行时间!$A:$E,3,0),AE106="Semi-an",VLOOKUP($O106,PM执行时间!$A:$E,4,0),AE106="Annual",VLOOKUP($O106,PM执行时间!$A:$E,5,0),AE106="","")</f>
        <v/>
      </c>
      <c r="AG106" s="101" t="s">
        <v>24</v>
      </c>
      <c r="AH106" s="77" cm="1">
        <f t="array" ref="AH106">_xlfn.IFS(AG106="Monthly",VLOOKUP($O106,PM执行时间!$A:$E,2,0),AG106="Quarterly",VLOOKUP($O106,PM执行时间!$A:$E,3,0),AG106="Semi-an",VLOOKUP($O106,PM执行时间!$A:$E,4,0),AG106="Annual",VLOOKUP($O106,PM执行时间!$A:$E,5,0),AG106="","")</f>
        <v>1</v>
      </c>
      <c r="AI106" s="77"/>
      <c r="AJ106" s="77" t="str" cm="1">
        <f t="array" ref="AJ106">_xlfn.IFS(AI106="Monthly",VLOOKUP($O106,PM执行时间!$A:$E,2,0),AI106="Quarterly",VLOOKUP($O106,PM执行时间!$A:$E,3,0),AI106="Semi-an",VLOOKUP($O106,PM执行时间!$A:$E,4,0),AI106="Annual",VLOOKUP($O106,PM执行时间!$A:$E,5,0),AI106="","")</f>
        <v/>
      </c>
      <c r="AK106" s="77"/>
      <c r="AL106" s="77" t="str" cm="1">
        <f t="array" ref="AL106">_xlfn.IFS(AK106="Monthly",VLOOKUP($O106,PM执行时间!$A:$E,2,0),AK106="Quarterly",VLOOKUP($O106,PM执行时间!$A:$E,3,0),AK106="Semi-an",VLOOKUP($O106,PM执行时间!$A:$E,4,0),AK106="Annual",VLOOKUP($O106,PM执行时间!$A:$E,5,0),AK106="","")</f>
        <v/>
      </c>
      <c r="AM106" s="98" t="s">
        <v>25</v>
      </c>
      <c r="AN106" s="77" cm="1">
        <f t="array" ref="AN106">_xlfn.IFS(AM106="Monthly",VLOOKUP($O106,PM执行时间!$A:$E,2,0),AM106="Quarterly",VLOOKUP($O106,PM执行时间!$A:$E,3,0),AM106="Semi-an",VLOOKUP($O106,PM执行时间!$A:$E,4,0),AM106="Annual",VLOOKUP($O106,PM执行时间!$A:$E,5,0),AM106="","")</f>
        <v>1.42</v>
      </c>
      <c r="AO106" s="99">
        <v>44713</v>
      </c>
      <c r="AP106" s="88"/>
    </row>
    <row r="107" spans="1:42" ht="24.75" hidden="1" customHeight="1" x14ac:dyDescent="0.2">
      <c r="A107" s="1">
        <v>106</v>
      </c>
      <c r="B107" s="1">
        <f>SUBTOTAL(3,G$3:G107)+0</f>
        <v>22</v>
      </c>
      <c r="C107" s="1"/>
      <c r="D107" s="5">
        <v>552</v>
      </c>
      <c r="E107" s="77" t="s">
        <v>696</v>
      </c>
      <c r="F107" s="77" t="s">
        <v>697</v>
      </c>
      <c r="G107" s="77" t="s">
        <v>326</v>
      </c>
      <c r="H107" s="95" t="s">
        <v>698</v>
      </c>
      <c r="I107" s="24">
        <v>40967</v>
      </c>
      <c r="J107" s="77" t="s">
        <v>1075</v>
      </c>
      <c r="K107" s="92" t="s">
        <v>511</v>
      </c>
      <c r="L107" s="79" t="s">
        <v>582</v>
      </c>
      <c r="M107" s="24">
        <v>40940</v>
      </c>
      <c r="N107" s="79" t="s">
        <v>529</v>
      </c>
      <c r="O107" s="77" t="s">
        <v>699</v>
      </c>
      <c r="P107" s="77" t="s">
        <v>517</v>
      </c>
      <c r="Q107" s="77"/>
      <c r="R107" s="77" t="str" cm="1">
        <f t="array" ref="R107">_xlfn.IFS(Q107="Monthly",VLOOKUP($O107,PM执行时间!$A:$E,2,0),Q107="Quarterly",VLOOKUP($O107,PM执行时间!$A:$E,3,0),Q107="Semi-an",VLOOKUP($O107,PM执行时间!$A:$E,4,0),Q107="Annual",VLOOKUP($O107,PM执行时间!$A:$E,5,0),Q107="","")</f>
        <v/>
      </c>
      <c r="S107" s="77"/>
      <c r="T107" s="77" t="str" cm="1">
        <f t="array" ref="T107">_xlfn.IFS(S107="Monthly",VLOOKUP($O107,PM执行时间!$A:$E,2,0),S107="Quarterly",VLOOKUP($O107,PM执行时间!$A:$E,3,0),S107="Semi-an",VLOOKUP($O107,PM执行时间!$A:$E,4,0),S107="Annual",VLOOKUP($O107,PM执行时间!$A:$E,5,0),S107="","")</f>
        <v/>
      </c>
      <c r="U107" s="77"/>
      <c r="V107" s="77" t="str" cm="1">
        <f t="array" ref="V107">_xlfn.IFS(U107="Monthly",VLOOKUP($O107,PM执行时间!$A:$E,2,0),U107="Quarterly",VLOOKUP($O107,PM执行时间!$A:$E,3,0),U107="Semi-an",VLOOKUP($O107,PM执行时间!$A:$E,4,0),U107="Annual",VLOOKUP($O107,PM执行时间!$A:$E,5,0),U107="","")</f>
        <v/>
      </c>
      <c r="W107" s="77"/>
      <c r="X107" s="77" t="str" cm="1">
        <f t="array" ref="X107">_xlfn.IFS(W107="Monthly",VLOOKUP($O107,PM执行时间!$A:$E,2,0),W107="Quarterly",VLOOKUP($O107,PM执行时间!$A:$E,3,0),W107="Semi-an",VLOOKUP($O107,PM执行时间!$A:$E,4,0),W107="Annual",VLOOKUP($O107,PM执行时间!$A:$E,5,0),W107="","")</f>
        <v/>
      </c>
      <c r="Y107" s="77"/>
      <c r="Z107" s="77" t="str" cm="1">
        <f t="array" ref="Z107">_xlfn.IFS(Y107="Monthly",VLOOKUP($O107,PM执行时间!$A:$E,2,0),Y107="Quarterly",VLOOKUP($O107,PM执行时间!$A:$E,3,0),Y107="Semi-an",VLOOKUP($O107,PM执行时间!$A:$E,4,0),Y107="Annual",VLOOKUP($O107,PM执行时间!$A:$E,5,0),Y107="","")</f>
        <v/>
      </c>
      <c r="AA107" s="77"/>
      <c r="AB107" s="77" t="str" cm="1">
        <f t="array" ref="AB107">_xlfn.IFS(AA107="Monthly",VLOOKUP($O107,PM执行时间!$A:$E,2,0),AA107="Quarterly",VLOOKUP($O107,PM执行时间!$A:$E,3,0),AA107="Semi-an",VLOOKUP($O107,PM执行时间!$A:$E,4,0),AA107="Annual",VLOOKUP($O107,PM执行时间!$A:$E,5,0),AA107="","")</f>
        <v/>
      </c>
      <c r="AC107" s="77"/>
      <c r="AD107" s="77" t="str" cm="1">
        <f t="array" ref="AD107">_xlfn.IFS(AC107="Monthly",VLOOKUP($O107,PM执行时间!$A:$E,2,0),AC107="Quarterly",VLOOKUP($O107,PM执行时间!$A:$E,3,0),AC107="Semi-an",VLOOKUP($O107,PM执行时间!$A:$E,4,0),AC107="Annual",VLOOKUP($O107,PM执行时间!$A:$E,5,0),AC107="","")</f>
        <v/>
      </c>
      <c r="AE107" s="77"/>
      <c r="AF107" s="77" t="str" cm="1">
        <f t="array" ref="AF107">_xlfn.IFS(AE107="Monthly",VLOOKUP($O107,PM执行时间!$A:$E,2,0),AE107="Quarterly",VLOOKUP($O107,PM执行时间!$A:$E,3,0),AE107="Semi-an",VLOOKUP($O107,PM执行时间!$A:$E,4,0),AE107="Annual",VLOOKUP($O107,PM执行时间!$A:$E,5,0),AE107="","")</f>
        <v/>
      </c>
      <c r="AG107" s="94" t="s">
        <v>33</v>
      </c>
      <c r="AH107" s="77" cm="1">
        <f t="array" ref="AH107">_xlfn.IFS(AG107="Monthly",VLOOKUP($O107,PM执行时间!$A:$E,2,0),AG107="Quarterly",VLOOKUP($O107,PM执行时间!$A:$E,3,0),AG107="Semi-an",VLOOKUP($O107,PM执行时间!$A:$E,4,0),AG107="Annual",VLOOKUP($O107,PM执行时间!$A:$E,5,0),AG107="","")</f>
        <v>1</v>
      </c>
      <c r="AI107" s="77"/>
      <c r="AJ107" s="77" t="str" cm="1">
        <f t="array" ref="AJ107">_xlfn.IFS(AI107="Monthly",VLOOKUP($O107,PM执行时间!$A:$E,2,0),AI107="Quarterly",VLOOKUP($O107,PM执行时间!$A:$E,3,0),AI107="Semi-an",VLOOKUP($O107,PM执行时间!$A:$E,4,0),AI107="Annual",VLOOKUP($O107,PM执行时间!$A:$E,5,0),AI107="","")</f>
        <v/>
      </c>
      <c r="AK107" s="77"/>
      <c r="AL107" s="77" t="str" cm="1">
        <f t="array" ref="AL107">_xlfn.IFS(AK107="Monthly",VLOOKUP($O107,PM执行时间!$A:$E,2,0),AK107="Quarterly",VLOOKUP($O107,PM执行时间!$A:$E,3,0),AK107="Semi-an",VLOOKUP($O107,PM执行时间!$A:$E,4,0),AK107="Annual",VLOOKUP($O107,PM执行时间!$A:$E,5,0),AK107="","")</f>
        <v/>
      </c>
      <c r="AM107" s="77"/>
      <c r="AN107" s="77" t="str" cm="1">
        <f t="array" ref="AN107">_xlfn.IFS(AM107="Monthly",VLOOKUP($O107,PM执行时间!$A:$E,2,0),AM107="Quarterly",VLOOKUP($O107,PM执行时间!$A:$E,3,0),AM107="Semi-an",VLOOKUP($O107,PM执行时间!$A:$E,4,0),AM107="Annual",VLOOKUP($O107,PM执行时间!$A:$E,5,0),AM107="","")</f>
        <v/>
      </c>
      <c r="AO107" s="93">
        <v>44805</v>
      </c>
      <c r="AP107" s="88"/>
    </row>
    <row r="108" spans="1:42" ht="24.75" hidden="1" customHeight="1" x14ac:dyDescent="0.2">
      <c r="A108" s="1">
        <v>107</v>
      </c>
      <c r="B108" s="1">
        <f>SUBTOTAL(3,G$3:G108)+0</f>
        <v>22</v>
      </c>
      <c r="C108" s="1"/>
      <c r="D108" s="5">
        <v>553</v>
      </c>
      <c r="E108" s="77" t="s">
        <v>152</v>
      </c>
      <c r="F108" s="77" t="s">
        <v>697</v>
      </c>
      <c r="G108" s="77" t="s">
        <v>326</v>
      </c>
      <c r="H108" s="95" t="s">
        <v>700</v>
      </c>
      <c r="I108" s="24">
        <v>40967</v>
      </c>
      <c r="J108" s="77" t="s">
        <v>1075</v>
      </c>
      <c r="K108" s="92" t="s">
        <v>511</v>
      </c>
      <c r="L108" s="79" t="s">
        <v>582</v>
      </c>
      <c r="M108" s="24">
        <v>40940</v>
      </c>
      <c r="N108" s="79" t="s">
        <v>529</v>
      </c>
      <c r="O108" s="77" t="s">
        <v>699</v>
      </c>
      <c r="P108" s="77" t="s">
        <v>517</v>
      </c>
      <c r="Q108" s="77"/>
      <c r="R108" s="77" t="str" cm="1">
        <f t="array" ref="R108">_xlfn.IFS(Q108="Monthly",VLOOKUP($O108,PM执行时间!$A:$E,2,0),Q108="Quarterly",VLOOKUP($O108,PM执行时间!$A:$E,3,0),Q108="Semi-an",VLOOKUP($O108,PM执行时间!$A:$E,4,0),Q108="Annual",VLOOKUP($O108,PM执行时间!$A:$E,5,0),Q108="","")</f>
        <v/>
      </c>
      <c r="S108" s="77"/>
      <c r="T108" s="77" t="str" cm="1">
        <f t="array" ref="T108">_xlfn.IFS(S108="Monthly",VLOOKUP($O108,PM执行时间!$A:$E,2,0),S108="Quarterly",VLOOKUP($O108,PM执行时间!$A:$E,3,0),S108="Semi-an",VLOOKUP($O108,PM执行时间!$A:$E,4,0),S108="Annual",VLOOKUP($O108,PM执行时间!$A:$E,5,0),S108="","")</f>
        <v/>
      </c>
      <c r="U108" s="77"/>
      <c r="V108" s="77" t="str" cm="1">
        <f t="array" ref="V108">_xlfn.IFS(U108="Monthly",VLOOKUP($O108,PM执行时间!$A:$E,2,0),U108="Quarterly",VLOOKUP($O108,PM执行时间!$A:$E,3,0),U108="Semi-an",VLOOKUP($O108,PM执行时间!$A:$E,4,0),U108="Annual",VLOOKUP($O108,PM执行时间!$A:$E,5,0),U108="","")</f>
        <v/>
      </c>
      <c r="W108" s="77"/>
      <c r="X108" s="77" t="str" cm="1">
        <f t="array" ref="X108">_xlfn.IFS(W108="Monthly",VLOOKUP($O108,PM执行时间!$A:$E,2,0),W108="Quarterly",VLOOKUP($O108,PM执行时间!$A:$E,3,0),W108="Semi-an",VLOOKUP($O108,PM执行时间!$A:$E,4,0),W108="Annual",VLOOKUP($O108,PM执行时间!$A:$E,5,0),W108="","")</f>
        <v/>
      </c>
      <c r="Y108" s="77"/>
      <c r="Z108" s="77" t="str" cm="1">
        <f t="array" ref="Z108">_xlfn.IFS(Y108="Monthly",VLOOKUP($O108,PM执行时间!$A:$E,2,0),Y108="Quarterly",VLOOKUP($O108,PM执行时间!$A:$E,3,0),Y108="Semi-an",VLOOKUP($O108,PM执行时间!$A:$E,4,0),Y108="Annual",VLOOKUP($O108,PM执行时间!$A:$E,5,0),Y108="","")</f>
        <v/>
      </c>
      <c r="AA108" s="77"/>
      <c r="AB108" s="77" t="str" cm="1">
        <f t="array" ref="AB108">_xlfn.IFS(AA108="Monthly",VLOOKUP($O108,PM执行时间!$A:$E,2,0),AA108="Quarterly",VLOOKUP($O108,PM执行时间!$A:$E,3,0),AA108="Semi-an",VLOOKUP($O108,PM执行时间!$A:$E,4,0),AA108="Annual",VLOOKUP($O108,PM执行时间!$A:$E,5,0),AA108="","")</f>
        <v/>
      </c>
      <c r="AC108" s="77"/>
      <c r="AD108" s="77" t="str" cm="1">
        <f t="array" ref="AD108">_xlfn.IFS(AC108="Monthly",VLOOKUP($O108,PM执行时间!$A:$E,2,0),AC108="Quarterly",VLOOKUP($O108,PM执行时间!$A:$E,3,0),AC108="Semi-an",VLOOKUP($O108,PM执行时间!$A:$E,4,0),AC108="Annual",VLOOKUP($O108,PM执行时间!$A:$E,5,0),AC108="","")</f>
        <v/>
      </c>
      <c r="AE108" s="77"/>
      <c r="AF108" s="77" t="str" cm="1">
        <f t="array" ref="AF108">_xlfn.IFS(AE108="Monthly",VLOOKUP($O108,PM执行时间!$A:$E,2,0),AE108="Quarterly",VLOOKUP($O108,PM执行时间!$A:$E,3,0),AE108="Semi-an",VLOOKUP($O108,PM执行时间!$A:$E,4,0),AE108="Annual",VLOOKUP($O108,PM执行时间!$A:$E,5,0),AE108="","")</f>
        <v/>
      </c>
      <c r="AG108" s="94" t="s">
        <v>33</v>
      </c>
      <c r="AH108" s="77" cm="1">
        <f t="array" ref="AH108">_xlfn.IFS(AG108="Monthly",VLOOKUP($O108,PM执行时间!$A:$E,2,0),AG108="Quarterly",VLOOKUP($O108,PM执行时间!$A:$E,3,0),AG108="Semi-an",VLOOKUP($O108,PM执行时间!$A:$E,4,0),AG108="Annual",VLOOKUP($O108,PM执行时间!$A:$E,5,0),AG108="","")</f>
        <v>1</v>
      </c>
      <c r="AI108" s="77"/>
      <c r="AJ108" s="77" t="str" cm="1">
        <f t="array" ref="AJ108">_xlfn.IFS(AI108="Monthly",VLOOKUP($O108,PM执行时间!$A:$E,2,0),AI108="Quarterly",VLOOKUP($O108,PM执行时间!$A:$E,3,0),AI108="Semi-an",VLOOKUP($O108,PM执行时间!$A:$E,4,0),AI108="Annual",VLOOKUP($O108,PM执行时间!$A:$E,5,0),AI108="","")</f>
        <v/>
      </c>
      <c r="AK108" s="77"/>
      <c r="AL108" s="77" t="str" cm="1">
        <f t="array" ref="AL108">_xlfn.IFS(AK108="Monthly",VLOOKUP($O108,PM执行时间!$A:$E,2,0),AK108="Quarterly",VLOOKUP($O108,PM执行时间!$A:$E,3,0),AK108="Semi-an",VLOOKUP($O108,PM执行时间!$A:$E,4,0),AK108="Annual",VLOOKUP($O108,PM执行时间!$A:$E,5,0),AK108="","")</f>
        <v/>
      </c>
      <c r="AM108" s="77"/>
      <c r="AN108" s="77" t="str" cm="1">
        <f t="array" ref="AN108">_xlfn.IFS(AM108="Monthly",VLOOKUP($O108,PM执行时间!$A:$E,2,0),AM108="Quarterly",VLOOKUP($O108,PM执行时间!$A:$E,3,0),AM108="Semi-an",VLOOKUP($O108,PM执行时间!$A:$E,4,0),AM108="Annual",VLOOKUP($O108,PM执行时间!$A:$E,5,0),AM108="","")</f>
        <v/>
      </c>
      <c r="AO108" s="93">
        <v>44805</v>
      </c>
      <c r="AP108" s="88"/>
    </row>
    <row r="109" spans="1:42" ht="24.75" hidden="1" customHeight="1" x14ac:dyDescent="0.2">
      <c r="A109" s="1">
        <v>108</v>
      </c>
      <c r="B109" s="1">
        <f>SUBTOTAL(3,G$3:G109)+0</f>
        <v>22</v>
      </c>
      <c r="C109" s="1"/>
      <c r="D109" s="12">
        <v>556</v>
      </c>
      <c r="E109" s="104" t="s">
        <v>17</v>
      </c>
      <c r="F109" s="83" t="s">
        <v>701</v>
      </c>
      <c r="G109" s="83" t="s">
        <v>233</v>
      </c>
      <c r="H109" s="105" t="s">
        <v>702</v>
      </c>
      <c r="I109" s="24">
        <v>41000</v>
      </c>
      <c r="J109" s="83" t="s">
        <v>1058</v>
      </c>
      <c r="K109" s="106" t="s">
        <v>1282</v>
      </c>
      <c r="L109" s="83" t="s">
        <v>632</v>
      </c>
      <c r="M109" s="24">
        <v>40909</v>
      </c>
      <c r="N109" s="84" t="s">
        <v>633</v>
      </c>
      <c r="O109" s="83" t="s">
        <v>606</v>
      </c>
      <c r="P109" s="83" t="s">
        <v>517</v>
      </c>
      <c r="Q109" s="83"/>
      <c r="R109" s="83" t="str" cm="1">
        <f t="array" ref="R109">_xlfn.IFS(Q109="Monthly",VLOOKUP($O109,PM执行时间!$A:$E,2,0),Q109="Quarterly",VLOOKUP($O109,PM执行时间!$A:$E,3,0),Q109="Semi-an",VLOOKUP($O109,PM执行时间!$A:$E,4,0),Q109="Annual",VLOOKUP($O109,PM执行时间!$A:$E,5,0),Q109="","")</f>
        <v/>
      </c>
      <c r="S109" s="83"/>
      <c r="T109" s="83" t="str" cm="1">
        <f t="array" ref="T109">_xlfn.IFS(S109="Monthly",VLOOKUP($O109,PM执行时间!$A:$E,2,0),S109="Quarterly",VLOOKUP($O109,PM执行时间!$A:$E,3,0),S109="Semi-an",VLOOKUP($O109,PM执行时间!$A:$E,4,0),S109="Annual",VLOOKUP($O109,PM执行时间!$A:$E,5,0),S109="","")</f>
        <v/>
      </c>
      <c r="U109" s="83"/>
      <c r="V109" s="83" t="str" cm="1">
        <f t="array" ref="V109">_xlfn.IFS(U109="Monthly",VLOOKUP($O109,PM执行时间!$A:$E,2,0),U109="Quarterly",VLOOKUP($O109,PM执行时间!$A:$E,3,0),U109="Semi-an",VLOOKUP($O109,PM执行时间!$A:$E,4,0),U109="Annual",VLOOKUP($O109,PM执行时间!$A:$E,5,0),U109="","")</f>
        <v/>
      </c>
      <c r="W109" s="83"/>
      <c r="X109" s="83" t="str" cm="1">
        <f t="array" ref="X109">_xlfn.IFS(W109="Monthly",VLOOKUP($O109,PM执行时间!$A:$E,2,0),W109="Quarterly",VLOOKUP($O109,PM执行时间!$A:$E,3,0),W109="Semi-an",VLOOKUP($O109,PM执行时间!$A:$E,4,0),W109="Annual",VLOOKUP($O109,PM执行时间!$A:$E,5,0),W109="","")</f>
        <v/>
      </c>
      <c r="Y109" s="83"/>
      <c r="Z109" s="83" t="str" cm="1">
        <f t="array" ref="Z109">_xlfn.IFS(Y109="Monthly",VLOOKUP($O109,PM执行时间!$A:$E,2,0),Y109="Quarterly",VLOOKUP($O109,PM执行时间!$A:$E,3,0),Y109="Semi-an",VLOOKUP($O109,PM执行时间!$A:$E,4,0),Y109="Annual",VLOOKUP($O109,PM执行时间!$A:$E,5,0),Y109="","")</f>
        <v/>
      </c>
      <c r="AA109" s="83"/>
      <c r="AB109" s="83" t="str" cm="1">
        <f t="array" ref="AB109">_xlfn.IFS(AA109="Monthly",VLOOKUP($O109,PM执行时间!$A:$E,2,0),AA109="Quarterly",VLOOKUP($O109,PM执行时间!$A:$E,3,0),AA109="Semi-an",VLOOKUP($O109,PM执行时间!$A:$E,4,0),AA109="Annual",VLOOKUP($O109,PM执行时间!$A:$E,5,0),AA109="","")</f>
        <v/>
      </c>
      <c r="AC109" s="83"/>
      <c r="AD109" s="83" t="str" cm="1">
        <f t="array" ref="AD109">_xlfn.IFS(AC109="Monthly",VLOOKUP($O109,PM执行时间!$A:$E,2,0),AC109="Quarterly",VLOOKUP($O109,PM执行时间!$A:$E,3,0),AC109="Semi-an",VLOOKUP($O109,PM执行时间!$A:$E,4,0),AC109="Annual",VLOOKUP($O109,PM执行时间!$A:$E,5,0),AC109="","")</f>
        <v/>
      </c>
      <c r="AE109" s="83"/>
      <c r="AF109" s="83" t="str" cm="1">
        <f t="array" ref="AF109">_xlfn.IFS(AE109="Monthly",VLOOKUP($O109,PM执行时间!$A:$E,2,0),AE109="Quarterly",VLOOKUP($O109,PM执行时间!$A:$E,3,0),AE109="Semi-an",VLOOKUP($O109,PM执行时间!$A:$E,4,0),AE109="Annual",VLOOKUP($O109,PM执行时间!$A:$E,5,0),AE109="","")</f>
        <v/>
      </c>
      <c r="AG109" s="108"/>
      <c r="AH109" s="83" t="str" cm="1">
        <f t="array" ref="AH109">_xlfn.IFS(AG109="Monthly",VLOOKUP($O109,PM执行时间!$A:$E,2,0),AG109="Quarterly",VLOOKUP($O109,PM执行时间!$A:$E,3,0),AG109="Semi-an",VLOOKUP($O109,PM执行时间!$A:$E,4,0),AG109="Annual",VLOOKUP($O109,PM执行时间!$A:$E,5,0),AG109="","")</f>
        <v/>
      </c>
      <c r="AI109" s="83"/>
      <c r="AJ109" s="83" t="str" cm="1">
        <f t="array" ref="AJ109">_xlfn.IFS(AI109="Monthly",VLOOKUP($O109,PM执行时间!$A:$E,2,0),AI109="Quarterly",VLOOKUP($O109,PM执行时间!$A:$E,3,0),AI109="Semi-an",VLOOKUP($O109,PM执行时间!$A:$E,4,0),AI109="Annual",VLOOKUP($O109,PM执行时间!$A:$E,5,0),AI109="","")</f>
        <v/>
      </c>
      <c r="AK109" s="83"/>
      <c r="AL109" s="83" t="str" cm="1">
        <f t="array" ref="AL109">_xlfn.IFS(AK109="Monthly",VLOOKUP($O109,PM执行时间!$A:$E,2,0),AK109="Quarterly",VLOOKUP($O109,PM执行时间!$A:$E,3,0),AK109="Semi-an",VLOOKUP($O109,PM执行时间!$A:$E,4,0),AK109="Annual",VLOOKUP($O109,PM执行时间!$A:$E,5,0),AK109="","")</f>
        <v/>
      </c>
      <c r="AM109" s="83"/>
      <c r="AN109" s="83" t="str" cm="1">
        <f t="array" ref="AN109">_xlfn.IFS(AM109="Monthly",VLOOKUP($O109,PM执行时间!$A:$E,2,0),AM109="Quarterly",VLOOKUP($O109,PM执行时间!$A:$E,3,0),AM109="Semi-an",VLOOKUP($O109,PM执行时间!$A:$E,4,0),AM109="Annual",VLOOKUP($O109,PM执行时间!$A:$E,5,0),AM109="","")</f>
        <v/>
      </c>
      <c r="AO109" s="109">
        <v>44805</v>
      </c>
      <c r="AP109" s="110"/>
    </row>
    <row r="110" spans="1:42" ht="24.75" hidden="1" customHeight="1" x14ac:dyDescent="0.2">
      <c r="A110" s="1">
        <v>109</v>
      </c>
      <c r="B110" s="1">
        <f>SUBTOTAL(3,G$3:G110)+0</f>
        <v>22</v>
      </c>
      <c r="C110" s="1"/>
      <c r="D110" s="5">
        <v>558</v>
      </c>
      <c r="E110" s="79" t="s">
        <v>17</v>
      </c>
      <c r="F110" s="77" t="s">
        <v>656</v>
      </c>
      <c r="G110" s="85" t="s">
        <v>295</v>
      </c>
      <c r="H110" s="77">
        <v>1085214</v>
      </c>
      <c r="I110" s="24">
        <v>40969</v>
      </c>
      <c r="J110" s="79" t="s">
        <v>1058</v>
      </c>
      <c r="K110" s="92" t="s">
        <v>511</v>
      </c>
      <c r="L110" s="79" t="s">
        <v>513</v>
      </c>
      <c r="M110" s="24">
        <v>41030</v>
      </c>
      <c r="N110" s="79" t="s">
        <v>514</v>
      </c>
      <c r="O110" s="77" t="s">
        <v>621</v>
      </c>
      <c r="P110" s="77" t="s">
        <v>1228</v>
      </c>
      <c r="Q110" s="77"/>
      <c r="R110" s="77" t="str" cm="1">
        <f t="array" ref="R110">_xlfn.IFS(Q110="Monthly",VLOOKUP($O110,PM执行时间!$A:$E,2,0),Q110="Quarterly",VLOOKUP($O110,PM执行时间!$A:$E,3,0),Q110="Semi-an",VLOOKUP($O110,PM执行时间!$A:$E,4,0),Q110="Annual",VLOOKUP($O110,PM执行时间!$A:$E,5,0),Q110="","")</f>
        <v/>
      </c>
      <c r="S110" s="77"/>
      <c r="T110" s="77" t="str" cm="1">
        <f t="array" ref="T110">_xlfn.IFS(S110="Monthly",VLOOKUP($O110,PM执行时间!$A:$E,2,0),S110="Quarterly",VLOOKUP($O110,PM执行时间!$A:$E,3,0),S110="Semi-an",VLOOKUP($O110,PM执行时间!$A:$E,4,0),S110="Annual",VLOOKUP($O110,PM执行时间!$A:$E,5,0),S110="","")</f>
        <v/>
      </c>
      <c r="U110" s="101" t="s">
        <v>24</v>
      </c>
      <c r="V110" s="77" cm="1">
        <f t="array" ref="V110">_xlfn.IFS(U110="Monthly",VLOOKUP($O110,PM执行时间!$A:$E,2,0),U110="Quarterly",VLOOKUP($O110,PM执行时间!$A:$E,3,0),U110="Semi-an",VLOOKUP($O110,PM执行时间!$A:$E,4,0),U110="Annual",VLOOKUP($O110,PM执行时间!$A:$E,5,0),U110="","")</f>
        <v>2</v>
      </c>
      <c r="W110" s="77"/>
      <c r="X110" s="77" t="str" cm="1">
        <f t="array" ref="X110">_xlfn.IFS(W110="Monthly",VLOOKUP($O110,PM执行时间!$A:$E,2,0),W110="Quarterly",VLOOKUP($O110,PM执行时间!$A:$E,3,0),W110="Semi-an",VLOOKUP($O110,PM执行时间!$A:$E,4,0),W110="Annual",VLOOKUP($O110,PM执行时间!$A:$E,5,0),W110="","")</f>
        <v/>
      </c>
      <c r="Y110" s="77"/>
      <c r="Z110" s="77" t="str" cm="1">
        <f t="array" ref="Z110">_xlfn.IFS(Y110="Monthly",VLOOKUP($O110,PM执行时间!$A:$E,2,0),Y110="Quarterly",VLOOKUP($O110,PM执行时间!$A:$E,3,0),Y110="Semi-an",VLOOKUP($O110,PM执行时间!$A:$E,4,0),Y110="Annual",VLOOKUP($O110,PM执行时间!$A:$E,5,0),Y110="","")</f>
        <v/>
      </c>
      <c r="AA110" s="101" t="s">
        <v>24</v>
      </c>
      <c r="AB110" s="77" cm="1">
        <f t="array" ref="AB110">_xlfn.IFS(AA110="Monthly",VLOOKUP($O110,PM执行时间!$A:$E,2,0),AA110="Quarterly",VLOOKUP($O110,PM执行时间!$A:$E,3,0),AA110="Semi-an",VLOOKUP($O110,PM执行时间!$A:$E,4,0),AA110="Annual",VLOOKUP($O110,PM执行时间!$A:$E,5,0),AA110="","")</f>
        <v>2</v>
      </c>
      <c r="AC110" s="77"/>
      <c r="AD110" s="77" t="str" cm="1">
        <f t="array" ref="AD110">_xlfn.IFS(AC110="Monthly",VLOOKUP($O110,PM执行时间!$A:$E,2,0),AC110="Quarterly",VLOOKUP($O110,PM执行时间!$A:$E,3,0),AC110="Semi-an",VLOOKUP($O110,PM执行时间!$A:$E,4,0),AC110="Annual",VLOOKUP($O110,PM执行时间!$A:$E,5,0),AC110="","")</f>
        <v/>
      </c>
      <c r="AE110" s="77"/>
      <c r="AF110" s="77" t="str" cm="1">
        <f t="array" ref="AF110">_xlfn.IFS(AE110="Monthly",VLOOKUP($O110,PM执行时间!$A:$E,2,0),AE110="Quarterly",VLOOKUP($O110,PM执行时间!$A:$E,3,0),AE110="Semi-an",VLOOKUP($O110,PM执行时间!$A:$E,4,0),AE110="Annual",VLOOKUP($O110,PM执行时间!$A:$E,5,0),AE110="","")</f>
        <v/>
      </c>
      <c r="AG110" s="101" t="s">
        <v>24</v>
      </c>
      <c r="AH110" s="77" cm="1">
        <f t="array" ref="AH110">_xlfn.IFS(AG110="Monthly",VLOOKUP($O110,PM执行时间!$A:$E,2,0),AG110="Quarterly",VLOOKUP($O110,PM执行时间!$A:$E,3,0),AG110="Semi-an",VLOOKUP($O110,PM执行时间!$A:$E,4,0),AG110="Annual",VLOOKUP($O110,PM执行时间!$A:$E,5,0),AG110="","")</f>
        <v>2</v>
      </c>
      <c r="AI110" s="77"/>
      <c r="AJ110" s="77" t="str" cm="1">
        <f t="array" ref="AJ110">_xlfn.IFS(AI110="Monthly",VLOOKUP($O110,PM执行时间!$A:$E,2,0),AI110="Quarterly",VLOOKUP($O110,PM执行时间!$A:$E,3,0),AI110="Semi-an",VLOOKUP($O110,PM执行时间!$A:$E,4,0),AI110="Annual",VLOOKUP($O110,PM执行时间!$A:$E,5,0),AI110="","")</f>
        <v/>
      </c>
      <c r="AK110" s="77"/>
      <c r="AL110" s="77" t="str" cm="1">
        <f t="array" ref="AL110">_xlfn.IFS(AK110="Monthly",VLOOKUP($O110,PM执行时间!$A:$E,2,0),AK110="Quarterly",VLOOKUP($O110,PM执行时间!$A:$E,3,0),AK110="Semi-an",VLOOKUP($O110,PM执行时间!$A:$E,4,0),AK110="Annual",VLOOKUP($O110,PM执行时间!$A:$E,5,0),AK110="","")</f>
        <v/>
      </c>
      <c r="AM110" s="101" t="s">
        <v>24</v>
      </c>
      <c r="AN110" s="77" cm="1">
        <f t="array" ref="AN110">_xlfn.IFS(AM110="Monthly",VLOOKUP($O110,PM执行时间!$A:$E,2,0),AM110="Quarterly",VLOOKUP($O110,PM执行时间!$A:$E,3,0),AM110="Semi-an",VLOOKUP($O110,PM执行时间!$A:$E,4,0),AM110="Annual",VLOOKUP($O110,PM执行时间!$A:$E,5,0),AM110="","")</f>
        <v>2</v>
      </c>
      <c r="AO110" s="93">
        <v>44896</v>
      </c>
      <c r="AP110" s="88"/>
    </row>
    <row r="111" spans="1:42" ht="24.75" hidden="1" customHeight="1" x14ac:dyDescent="0.2">
      <c r="A111" s="1">
        <v>110</v>
      </c>
      <c r="B111" s="1">
        <f>SUBTOTAL(3,G$3:G111)+0</f>
        <v>22</v>
      </c>
      <c r="C111" s="1"/>
      <c r="D111" s="5">
        <v>559</v>
      </c>
      <c r="E111" s="79" t="s">
        <v>17</v>
      </c>
      <c r="F111" s="77" t="s">
        <v>656</v>
      </c>
      <c r="G111" s="85" t="s">
        <v>295</v>
      </c>
      <c r="H111" s="77">
        <v>1085215</v>
      </c>
      <c r="I111" s="24">
        <v>40969</v>
      </c>
      <c r="J111" s="79" t="s">
        <v>1058</v>
      </c>
      <c r="K111" s="92" t="s">
        <v>511</v>
      </c>
      <c r="L111" s="79" t="s">
        <v>513</v>
      </c>
      <c r="M111" s="24">
        <v>40664</v>
      </c>
      <c r="N111" s="79" t="s">
        <v>514</v>
      </c>
      <c r="O111" s="77" t="s">
        <v>621</v>
      </c>
      <c r="P111" s="77" t="s">
        <v>1228</v>
      </c>
      <c r="Q111" s="77"/>
      <c r="R111" s="77" t="str" cm="1">
        <f t="array" ref="R111">_xlfn.IFS(Q111="Monthly",VLOOKUP($O111,PM执行时间!$A:$E,2,0),Q111="Quarterly",VLOOKUP($O111,PM执行时间!$A:$E,3,0),Q111="Semi-an",VLOOKUP($O111,PM执行时间!$A:$E,4,0),Q111="Annual",VLOOKUP($O111,PM执行时间!$A:$E,5,0),Q111="","")</f>
        <v/>
      </c>
      <c r="S111" s="77"/>
      <c r="T111" s="77" t="str" cm="1">
        <f t="array" ref="T111">_xlfn.IFS(S111="Monthly",VLOOKUP($O111,PM执行时间!$A:$E,2,0),S111="Quarterly",VLOOKUP($O111,PM执行时间!$A:$E,3,0),S111="Semi-an",VLOOKUP($O111,PM执行时间!$A:$E,4,0),S111="Annual",VLOOKUP($O111,PM执行时间!$A:$E,5,0),S111="","")</f>
        <v/>
      </c>
      <c r="U111" s="101" t="s">
        <v>24</v>
      </c>
      <c r="V111" s="77" cm="1">
        <f t="array" ref="V111">_xlfn.IFS(U111="Monthly",VLOOKUP($O111,PM执行时间!$A:$E,2,0),U111="Quarterly",VLOOKUP($O111,PM执行时间!$A:$E,3,0),U111="Semi-an",VLOOKUP($O111,PM执行时间!$A:$E,4,0),U111="Annual",VLOOKUP($O111,PM执行时间!$A:$E,5,0),U111="","")</f>
        <v>2</v>
      </c>
      <c r="W111" s="77"/>
      <c r="X111" s="77" t="str" cm="1">
        <f t="array" ref="X111">_xlfn.IFS(W111="Monthly",VLOOKUP($O111,PM执行时间!$A:$E,2,0),W111="Quarterly",VLOOKUP($O111,PM执行时间!$A:$E,3,0),W111="Semi-an",VLOOKUP($O111,PM执行时间!$A:$E,4,0),W111="Annual",VLOOKUP($O111,PM执行时间!$A:$E,5,0),W111="","")</f>
        <v/>
      </c>
      <c r="Y111" s="77"/>
      <c r="Z111" s="77" t="str" cm="1">
        <f t="array" ref="Z111">_xlfn.IFS(Y111="Monthly",VLOOKUP($O111,PM执行时间!$A:$E,2,0),Y111="Quarterly",VLOOKUP($O111,PM执行时间!$A:$E,3,0),Y111="Semi-an",VLOOKUP($O111,PM执行时间!$A:$E,4,0),Y111="Annual",VLOOKUP($O111,PM执行时间!$A:$E,5,0),Y111="","")</f>
        <v/>
      </c>
      <c r="AA111" s="101" t="s">
        <v>24</v>
      </c>
      <c r="AB111" s="77" cm="1">
        <f t="array" ref="AB111">_xlfn.IFS(AA111="Monthly",VLOOKUP($O111,PM执行时间!$A:$E,2,0),AA111="Quarterly",VLOOKUP($O111,PM执行时间!$A:$E,3,0),AA111="Semi-an",VLOOKUP($O111,PM执行时间!$A:$E,4,0),AA111="Annual",VLOOKUP($O111,PM执行时间!$A:$E,5,0),AA111="","")</f>
        <v>2</v>
      </c>
      <c r="AC111" s="77"/>
      <c r="AD111" s="77" t="str" cm="1">
        <f t="array" ref="AD111">_xlfn.IFS(AC111="Monthly",VLOOKUP($O111,PM执行时间!$A:$E,2,0),AC111="Quarterly",VLOOKUP($O111,PM执行时间!$A:$E,3,0),AC111="Semi-an",VLOOKUP($O111,PM执行时间!$A:$E,4,0),AC111="Annual",VLOOKUP($O111,PM执行时间!$A:$E,5,0),AC111="","")</f>
        <v/>
      </c>
      <c r="AE111" s="77"/>
      <c r="AF111" s="77" t="str" cm="1">
        <f t="array" ref="AF111">_xlfn.IFS(AE111="Monthly",VLOOKUP($O111,PM执行时间!$A:$E,2,0),AE111="Quarterly",VLOOKUP($O111,PM执行时间!$A:$E,3,0),AE111="Semi-an",VLOOKUP($O111,PM执行时间!$A:$E,4,0),AE111="Annual",VLOOKUP($O111,PM执行时间!$A:$E,5,0),AE111="","")</f>
        <v/>
      </c>
      <c r="AG111" s="101" t="s">
        <v>24</v>
      </c>
      <c r="AH111" s="77" cm="1">
        <f t="array" ref="AH111">_xlfn.IFS(AG111="Monthly",VLOOKUP($O111,PM执行时间!$A:$E,2,0),AG111="Quarterly",VLOOKUP($O111,PM执行时间!$A:$E,3,0),AG111="Semi-an",VLOOKUP($O111,PM执行时间!$A:$E,4,0),AG111="Annual",VLOOKUP($O111,PM执行时间!$A:$E,5,0),AG111="","")</f>
        <v>2</v>
      </c>
      <c r="AI111" s="77"/>
      <c r="AJ111" s="77" t="str" cm="1">
        <f t="array" ref="AJ111">_xlfn.IFS(AI111="Monthly",VLOOKUP($O111,PM执行时间!$A:$E,2,0),AI111="Quarterly",VLOOKUP($O111,PM执行时间!$A:$E,3,0),AI111="Semi-an",VLOOKUP($O111,PM执行时间!$A:$E,4,0),AI111="Annual",VLOOKUP($O111,PM执行时间!$A:$E,5,0),AI111="","")</f>
        <v/>
      </c>
      <c r="AK111" s="77"/>
      <c r="AL111" s="77" t="str" cm="1">
        <f t="array" ref="AL111">_xlfn.IFS(AK111="Monthly",VLOOKUP($O111,PM执行时间!$A:$E,2,0),AK111="Quarterly",VLOOKUP($O111,PM执行时间!$A:$E,3,0),AK111="Semi-an",VLOOKUP($O111,PM执行时间!$A:$E,4,0),AK111="Annual",VLOOKUP($O111,PM执行时间!$A:$E,5,0),AK111="","")</f>
        <v/>
      </c>
      <c r="AM111" s="101" t="s">
        <v>24</v>
      </c>
      <c r="AN111" s="77" cm="1">
        <f t="array" ref="AN111">_xlfn.IFS(AM111="Monthly",VLOOKUP($O111,PM执行时间!$A:$E,2,0),AM111="Quarterly",VLOOKUP($O111,PM执行时间!$A:$E,3,0),AM111="Semi-an",VLOOKUP($O111,PM执行时间!$A:$E,4,0),AM111="Annual",VLOOKUP($O111,PM执行时间!$A:$E,5,0),AM111="","")</f>
        <v>2</v>
      </c>
      <c r="AO111" s="93">
        <v>44896</v>
      </c>
      <c r="AP111" s="88"/>
    </row>
    <row r="112" spans="1:42" ht="24.75" hidden="1" customHeight="1" x14ac:dyDescent="0.2">
      <c r="A112" s="1">
        <v>111</v>
      </c>
      <c r="B112" s="1">
        <f>SUBTOTAL(3,G$3:G112)+0</f>
        <v>22</v>
      </c>
      <c r="C112" s="1"/>
      <c r="D112" s="5">
        <v>560</v>
      </c>
      <c r="E112" s="77" t="s">
        <v>703</v>
      </c>
      <c r="F112" s="77" t="s">
        <v>704</v>
      </c>
      <c r="G112" s="77" t="s">
        <v>705</v>
      </c>
      <c r="H112" s="95">
        <v>201203160001</v>
      </c>
      <c r="I112" s="24">
        <v>41000</v>
      </c>
      <c r="J112" s="79" t="s">
        <v>1075</v>
      </c>
      <c r="K112" s="92" t="s">
        <v>511</v>
      </c>
      <c r="L112" s="79" t="s">
        <v>525</v>
      </c>
      <c r="M112" s="24" t="s">
        <v>512</v>
      </c>
      <c r="N112" s="79" t="s">
        <v>526</v>
      </c>
      <c r="O112" s="77" t="s">
        <v>1308</v>
      </c>
      <c r="P112" s="77" t="s">
        <v>517</v>
      </c>
      <c r="Q112" s="77"/>
      <c r="R112" s="77" t="str" cm="1">
        <f t="array" ref="R112">_xlfn.IFS(Q112="Monthly",VLOOKUP($O112,PM执行时间!$A:$E,2,0),Q112="Quarterly",VLOOKUP($O112,PM执行时间!$A:$E,3,0),Q112="Semi-an",VLOOKUP($O112,PM执行时间!$A:$E,4,0),Q112="Annual",VLOOKUP($O112,PM执行时间!$A:$E,5,0),Q112="","")</f>
        <v/>
      </c>
      <c r="S112" s="77"/>
      <c r="T112" s="77" t="str" cm="1">
        <f t="array" ref="T112">_xlfn.IFS(S112="Monthly",VLOOKUP($O112,PM执行时间!$A:$E,2,0),S112="Quarterly",VLOOKUP($O112,PM执行时间!$A:$E,3,0),S112="Semi-an",VLOOKUP($O112,PM执行时间!$A:$E,4,0),S112="Annual",VLOOKUP($O112,PM执行时间!$A:$E,5,0),S112="","")</f>
        <v/>
      </c>
      <c r="U112" s="77"/>
      <c r="V112" s="77" t="str" cm="1">
        <f t="array" ref="V112">_xlfn.IFS(U112="Monthly",VLOOKUP($O112,PM执行时间!$A:$E,2,0),U112="Quarterly",VLOOKUP($O112,PM执行时间!$A:$E,3,0),U112="Semi-an",VLOOKUP($O112,PM执行时间!$A:$E,4,0),U112="Annual",VLOOKUP($O112,PM执行时间!$A:$E,5,0),U112="","")</f>
        <v/>
      </c>
      <c r="W112" s="94" t="s">
        <v>33</v>
      </c>
      <c r="X112" s="77" cm="1">
        <f t="array" ref="X112">_xlfn.IFS(W112="Monthly",VLOOKUP($O112,PM执行时间!$A:$E,2,0),W112="Quarterly",VLOOKUP($O112,PM执行时间!$A:$E,3,0),W112="Semi-an",VLOOKUP($O112,PM执行时间!$A:$E,4,0),W112="Annual",VLOOKUP($O112,PM执行时间!$A:$E,5,0),W112="","")</f>
        <v>1</v>
      </c>
      <c r="Y112" s="77"/>
      <c r="Z112" s="77" t="str" cm="1">
        <f t="array" ref="Z112">_xlfn.IFS(Y112="Monthly",VLOOKUP($O112,PM执行时间!$A:$E,2,0),Y112="Quarterly",VLOOKUP($O112,PM执行时间!$A:$E,3,0),Y112="Semi-an",VLOOKUP($O112,PM执行时间!$A:$E,4,0),Y112="Annual",VLOOKUP($O112,PM执行时间!$A:$E,5,0),Y112="","")</f>
        <v/>
      </c>
      <c r="AA112" s="77"/>
      <c r="AB112" s="77" t="str" cm="1">
        <f t="array" ref="AB112">_xlfn.IFS(AA112="Monthly",VLOOKUP($O112,PM执行时间!$A:$E,2,0),AA112="Quarterly",VLOOKUP($O112,PM执行时间!$A:$E,3,0),AA112="Semi-an",VLOOKUP($O112,PM执行时间!$A:$E,4,0),AA112="Annual",VLOOKUP($O112,PM执行时间!$A:$E,5,0),AA112="","")</f>
        <v/>
      </c>
      <c r="AC112" s="77"/>
      <c r="AD112" s="77" t="str" cm="1">
        <f t="array" ref="AD112">_xlfn.IFS(AC112="Monthly",VLOOKUP($O112,PM执行时间!$A:$E,2,0),AC112="Quarterly",VLOOKUP($O112,PM执行时间!$A:$E,3,0),AC112="Semi-an",VLOOKUP($O112,PM执行时间!$A:$E,4,0),AC112="Annual",VLOOKUP($O112,PM执行时间!$A:$E,5,0),AC112="","")</f>
        <v/>
      </c>
      <c r="AE112" s="77"/>
      <c r="AF112" s="77" t="str" cm="1">
        <f t="array" ref="AF112">_xlfn.IFS(AE112="Monthly",VLOOKUP($O112,PM执行时间!$A:$E,2,0),AE112="Quarterly",VLOOKUP($O112,PM执行时间!$A:$E,3,0),AE112="Semi-an",VLOOKUP($O112,PM执行时间!$A:$E,4,0),AE112="Annual",VLOOKUP($O112,PM执行时间!$A:$E,5,0),AE112="","")</f>
        <v/>
      </c>
      <c r="AG112" s="77"/>
      <c r="AH112" s="77" t="str" cm="1">
        <f t="array" ref="AH112">_xlfn.IFS(AG112="Monthly",VLOOKUP($O112,PM执行时间!$A:$E,2,0),AG112="Quarterly",VLOOKUP($O112,PM执行时间!$A:$E,3,0),AG112="Semi-an",VLOOKUP($O112,PM执行时间!$A:$E,4,0),AG112="Annual",VLOOKUP($O112,PM执行时间!$A:$E,5,0),AG112="","")</f>
        <v/>
      </c>
      <c r="AI112" s="77"/>
      <c r="AJ112" s="77" t="str" cm="1">
        <f t="array" ref="AJ112">_xlfn.IFS(AI112="Monthly",VLOOKUP($O112,PM执行时间!$A:$E,2,0),AI112="Quarterly",VLOOKUP($O112,PM执行时间!$A:$E,3,0),AI112="Semi-an",VLOOKUP($O112,PM执行时间!$A:$E,4,0),AI112="Annual",VLOOKUP($O112,PM执行时间!$A:$E,5,0),AI112="","")</f>
        <v/>
      </c>
      <c r="AK112" s="77"/>
      <c r="AL112" s="77" t="str" cm="1">
        <f t="array" ref="AL112">_xlfn.IFS(AK112="Monthly",VLOOKUP($O112,PM执行时间!$A:$E,2,0),AK112="Quarterly",VLOOKUP($O112,PM执行时间!$A:$E,3,0),AK112="Semi-an",VLOOKUP($O112,PM执行时间!$A:$E,4,0),AK112="Annual",VLOOKUP($O112,PM执行时间!$A:$E,5,0),AK112="","")</f>
        <v/>
      </c>
      <c r="AM112" s="77"/>
      <c r="AN112" s="77" t="str" cm="1">
        <f t="array" ref="AN112">_xlfn.IFS(AM112="Monthly",VLOOKUP($O112,PM执行时间!$A:$E,2,0),AM112="Quarterly",VLOOKUP($O112,PM执行时间!$A:$E,3,0),AM112="Semi-an",VLOOKUP($O112,PM执行时间!$A:$E,4,0),AM112="Annual",VLOOKUP($O112,PM执行时间!$A:$E,5,0),AM112="","")</f>
        <v/>
      </c>
      <c r="AO112" s="93">
        <v>44652</v>
      </c>
      <c r="AP112" s="88"/>
    </row>
    <row r="113" spans="1:42" ht="24.75" hidden="1" customHeight="1" x14ac:dyDescent="0.2">
      <c r="A113" s="1">
        <v>112</v>
      </c>
      <c r="B113" s="1">
        <f>SUBTOTAL(3,G$3:G113)+0</f>
        <v>22</v>
      </c>
      <c r="C113" s="1"/>
      <c r="D113" s="12">
        <v>561</v>
      </c>
      <c r="E113" s="107" t="s">
        <v>87</v>
      </c>
      <c r="F113" s="83" t="s">
        <v>88</v>
      </c>
      <c r="G113" s="107" t="s">
        <v>89</v>
      </c>
      <c r="H113" s="105" t="s">
        <v>707</v>
      </c>
      <c r="I113" s="24">
        <v>40969</v>
      </c>
      <c r="J113" s="84" t="s">
        <v>1075</v>
      </c>
      <c r="K113" s="83" t="s">
        <v>1282</v>
      </c>
      <c r="L113" s="83" t="s">
        <v>632</v>
      </c>
      <c r="M113" s="24" t="s">
        <v>512</v>
      </c>
      <c r="N113" s="84" t="s">
        <v>633</v>
      </c>
      <c r="O113" s="83" t="s">
        <v>571</v>
      </c>
      <c r="P113" s="83" t="s">
        <v>517</v>
      </c>
      <c r="Q113" s="83"/>
      <c r="R113" s="83" t="str" cm="1">
        <f t="array" ref="R113">_xlfn.IFS(Q113="Monthly",VLOOKUP($O113,PM执行时间!$A:$E,2,0),Q113="Quarterly",VLOOKUP($O113,PM执行时间!$A:$E,3,0),Q113="Semi-an",VLOOKUP($O113,PM执行时间!$A:$E,4,0),Q113="Annual",VLOOKUP($O113,PM执行时间!$A:$E,5,0),Q113="","")</f>
        <v/>
      </c>
      <c r="S113" s="83"/>
      <c r="T113" s="83" t="str" cm="1">
        <f t="array" ref="T113">_xlfn.IFS(S113="Monthly",VLOOKUP($O113,PM执行时间!$A:$E,2,0),S113="Quarterly",VLOOKUP($O113,PM执行时间!$A:$E,3,0),S113="Semi-an",VLOOKUP($O113,PM执行时间!$A:$E,4,0),S113="Annual",VLOOKUP($O113,PM执行时间!$A:$E,5,0),S113="","")</f>
        <v/>
      </c>
      <c r="U113" s="83"/>
      <c r="V113" s="83" t="str" cm="1">
        <f t="array" ref="V113">_xlfn.IFS(U113="Monthly",VLOOKUP($O113,PM执行时间!$A:$E,2,0),U113="Quarterly",VLOOKUP($O113,PM执行时间!$A:$E,3,0),U113="Semi-an",VLOOKUP($O113,PM执行时间!$A:$E,4,0),U113="Annual",VLOOKUP($O113,PM执行时间!$A:$E,5,0),U113="","")</f>
        <v/>
      </c>
      <c r="W113" s="108"/>
      <c r="X113" s="83" t="str" cm="1">
        <f t="array" ref="X113">_xlfn.IFS(W113="Monthly",VLOOKUP($O113,PM执行时间!$A:$E,2,0),W113="Quarterly",VLOOKUP($O113,PM执行时间!$A:$E,3,0),W113="Semi-an",VLOOKUP($O113,PM执行时间!$A:$E,4,0),W113="Annual",VLOOKUP($O113,PM执行时间!$A:$E,5,0),W113="","")</f>
        <v/>
      </c>
      <c r="Y113" s="83"/>
      <c r="Z113" s="83" t="str" cm="1">
        <f t="array" ref="Z113">_xlfn.IFS(Y113="Monthly",VLOOKUP($O113,PM执行时间!$A:$E,2,0),Y113="Quarterly",VLOOKUP($O113,PM执行时间!$A:$E,3,0),Y113="Semi-an",VLOOKUP($O113,PM执行时间!$A:$E,4,0),Y113="Annual",VLOOKUP($O113,PM执行时间!$A:$E,5,0),Y113="","")</f>
        <v/>
      </c>
      <c r="AA113" s="83"/>
      <c r="AB113" s="83" t="str" cm="1">
        <f t="array" ref="AB113">_xlfn.IFS(AA113="Monthly",VLOOKUP($O113,PM执行时间!$A:$E,2,0),AA113="Quarterly",VLOOKUP($O113,PM执行时间!$A:$E,3,0),AA113="Semi-an",VLOOKUP($O113,PM执行时间!$A:$E,4,0),AA113="Annual",VLOOKUP($O113,PM执行时间!$A:$E,5,0),AA113="","")</f>
        <v/>
      </c>
      <c r="AC113" s="83"/>
      <c r="AD113" s="83" t="str" cm="1">
        <f t="array" ref="AD113">_xlfn.IFS(AC113="Monthly",VLOOKUP($O113,PM执行时间!$A:$E,2,0),AC113="Quarterly",VLOOKUP($O113,PM执行时间!$A:$E,3,0),AC113="Semi-an",VLOOKUP($O113,PM执行时间!$A:$E,4,0),AC113="Annual",VLOOKUP($O113,PM执行时间!$A:$E,5,0),AC113="","")</f>
        <v/>
      </c>
      <c r="AE113" s="83"/>
      <c r="AF113" s="83" t="str" cm="1">
        <f t="array" ref="AF113">_xlfn.IFS(AE113="Monthly",VLOOKUP($O113,PM执行时间!$A:$E,2,0),AE113="Quarterly",VLOOKUP($O113,PM执行时间!$A:$E,3,0),AE113="Semi-an",VLOOKUP($O113,PM执行时间!$A:$E,4,0),AE113="Annual",VLOOKUP($O113,PM执行时间!$A:$E,5,0),AE113="","")</f>
        <v/>
      </c>
      <c r="AG113" s="83"/>
      <c r="AH113" s="83" t="str" cm="1">
        <f t="array" ref="AH113">_xlfn.IFS(AG113="Monthly",VLOOKUP($O113,PM执行时间!$A:$E,2,0),AG113="Quarterly",VLOOKUP($O113,PM执行时间!$A:$E,3,0),AG113="Semi-an",VLOOKUP($O113,PM执行时间!$A:$E,4,0),AG113="Annual",VLOOKUP($O113,PM执行时间!$A:$E,5,0),AG113="","")</f>
        <v/>
      </c>
      <c r="AI113" s="83"/>
      <c r="AJ113" s="83" t="str" cm="1">
        <f t="array" ref="AJ113">_xlfn.IFS(AI113="Monthly",VLOOKUP($O113,PM执行时间!$A:$E,2,0),AI113="Quarterly",VLOOKUP($O113,PM执行时间!$A:$E,3,0),AI113="Semi-an",VLOOKUP($O113,PM执行时间!$A:$E,4,0),AI113="Annual",VLOOKUP($O113,PM执行时间!$A:$E,5,0),AI113="","")</f>
        <v/>
      </c>
      <c r="AK113" s="83"/>
      <c r="AL113" s="83" t="str" cm="1">
        <f t="array" ref="AL113">_xlfn.IFS(AK113="Monthly",VLOOKUP($O113,PM执行时间!$A:$E,2,0),AK113="Quarterly",VLOOKUP($O113,PM执行时间!$A:$E,3,0),AK113="Semi-an",VLOOKUP($O113,PM执行时间!$A:$E,4,0),AK113="Annual",VLOOKUP($O113,PM执行时间!$A:$E,5,0),AK113="","")</f>
        <v/>
      </c>
      <c r="AM113" s="83"/>
      <c r="AN113" s="83" t="str" cm="1">
        <f t="array" ref="AN113">_xlfn.IFS(AM113="Monthly",VLOOKUP($O113,PM执行时间!$A:$E,2,0),AM113="Quarterly",VLOOKUP($O113,PM执行时间!$A:$E,3,0),AM113="Semi-an",VLOOKUP($O113,PM执行时间!$A:$E,4,0),AM113="Annual",VLOOKUP($O113,PM执行时间!$A:$E,5,0),AM113="","")</f>
        <v/>
      </c>
      <c r="AO113" s="109">
        <v>44652</v>
      </c>
      <c r="AP113" s="88"/>
    </row>
    <row r="114" spans="1:42" ht="24.75" customHeight="1" x14ac:dyDescent="0.2">
      <c r="A114" s="1">
        <v>304</v>
      </c>
      <c r="B114" s="1">
        <f>SUBTOTAL(3,G$3:G114)+0</f>
        <v>23</v>
      </c>
      <c r="C114" s="1"/>
      <c r="D114" s="5">
        <v>1146</v>
      </c>
      <c r="E114" s="77" t="s">
        <v>40</v>
      </c>
      <c r="F114" s="77" t="s">
        <v>971</v>
      </c>
      <c r="G114" s="35" t="s">
        <v>972</v>
      </c>
      <c r="H114" s="95" t="s">
        <v>973</v>
      </c>
      <c r="I114" s="24">
        <v>44621</v>
      </c>
      <c r="J114" s="77" t="s">
        <v>1058</v>
      </c>
      <c r="K114" s="92" t="s">
        <v>511</v>
      </c>
      <c r="L114" s="77" t="s">
        <v>561</v>
      </c>
      <c r="M114" s="24">
        <v>44317</v>
      </c>
      <c r="N114" s="77" t="s">
        <v>526</v>
      </c>
      <c r="O114" s="77" t="s">
        <v>562</v>
      </c>
      <c r="P114" s="77" t="s">
        <v>517</v>
      </c>
      <c r="Q114" s="77"/>
      <c r="R114" s="77" t="str" cm="1">
        <f t="array" ref="R114">_xlfn.IFS(Q114="Monthly",VLOOKUP($O114,PM执行时间!$A:$E,2,0),Q114="Quarterly",VLOOKUP($O114,PM执行时间!$A:$E,3,0),Q114="Semi-an",VLOOKUP($O114,PM执行时间!$A:$E,4,0),Q114="Annual",VLOOKUP($O114,PM执行时间!$A:$E,5,0),Q114="","")</f>
        <v/>
      </c>
      <c r="S114" s="77"/>
      <c r="T114" s="77" t="str" cm="1">
        <f t="array" ref="T114">_xlfn.IFS(S114="Monthly",VLOOKUP($O114,PM执行时间!$A:$E,2,0),S114="Quarterly",VLOOKUP($O114,PM执行时间!$A:$E,3,0),S114="Semi-an",VLOOKUP($O114,PM执行时间!$A:$E,4,0),S114="Annual",VLOOKUP($O114,PM执行时间!$A:$E,5,0),S114="","")</f>
        <v/>
      </c>
      <c r="U114" s="77"/>
      <c r="V114" s="77" t="str" cm="1">
        <f t="array" ref="V114">_xlfn.IFS(U114="Monthly",VLOOKUP($O114,PM执行时间!$A:$E,2,0),U114="Quarterly",VLOOKUP($O114,PM执行时间!$A:$E,3,0),U114="Semi-an",VLOOKUP($O114,PM执行时间!$A:$E,4,0),U114="Annual",VLOOKUP($O114,PM执行时间!$A:$E,5,0),U114="","")</f>
        <v/>
      </c>
      <c r="W114" s="77"/>
      <c r="X114" s="77" t="str" cm="1">
        <f t="array" ref="X114">_xlfn.IFS(W114="Monthly",VLOOKUP($O114,PM执行时间!$A:$E,2,0),W114="Quarterly",VLOOKUP($O114,PM执行时间!$A:$E,3,0),W114="Semi-an",VLOOKUP($O114,PM执行时间!$A:$E,4,0),W114="Annual",VLOOKUP($O114,PM执行时间!$A:$E,5,0),W114="","")</f>
        <v/>
      </c>
      <c r="Y114" s="77"/>
      <c r="Z114" s="77" t="str" cm="1">
        <f t="array" ref="Z114">_xlfn.IFS(Y114="Monthly",VLOOKUP($O114,PM执行时间!$A:$E,2,0),Y114="Quarterly",VLOOKUP($O114,PM执行时间!$A:$E,3,0),Y114="Semi-an",VLOOKUP($O114,PM执行时间!$A:$E,4,0),Y114="Annual",VLOOKUP($O114,PM执行时间!$A:$E,5,0),Y114="","")</f>
        <v/>
      </c>
      <c r="AA114" s="77"/>
      <c r="AB114" s="77" t="str" cm="1">
        <f t="array" ref="AB114">_xlfn.IFS(AA114="Monthly",VLOOKUP($O114,PM执行时间!$A:$E,2,0),AA114="Quarterly",VLOOKUP($O114,PM执行时间!$A:$E,3,0),AA114="Semi-an",VLOOKUP($O114,PM执行时间!$A:$E,4,0),AA114="Annual",VLOOKUP($O114,PM执行时间!$A:$E,5,0),AA114="","")</f>
        <v/>
      </c>
      <c r="AC114" s="77"/>
      <c r="AD114" s="77" t="str" cm="1">
        <f t="array" ref="AD114">_xlfn.IFS(AC114="Monthly",VLOOKUP($O114,PM执行时间!$A:$E,2,0),AC114="Quarterly",VLOOKUP($O114,PM执行时间!$A:$E,3,0),AC114="Semi-an",VLOOKUP($O114,PM执行时间!$A:$E,4,0),AC114="Annual",VLOOKUP($O114,PM执行时间!$A:$E,5,0),AC114="","")</f>
        <v/>
      </c>
      <c r="AE114" s="94" t="s">
        <v>33</v>
      </c>
      <c r="AF114" s="77" cm="1">
        <f t="array" ref="AF114">_xlfn.IFS(AE114="Monthly",VLOOKUP($O114,PM执行时间!$A:$E,2,0),AE114="Quarterly",VLOOKUP($O114,PM执行时间!$A:$E,3,0),AE114="Semi-an",VLOOKUP($O114,PM执行时间!$A:$E,4,0),AE114="Annual",VLOOKUP($O114,PM执行时间!$A:$E,5,0),AE114="","")</f>
        <v>1</v>
      </c>
      <c r="AG114" s="77"/>
      <c r="AH114" s="77" t="str" cm="1">
        <f t="array" ref="AH114">_xlfn.IFS(AG114="Monthly",VLOOKUP($O114,PM执行时间!$A:$E,2,0),AG114="Quarterly",VLOOKUP($O114,PM执行时间!$A:$E,3,0),AG114="Semi-an",VLOOKUP($O114,PM执行时间!$A:$E,4,0),AG114="Annual",VLOOKUP($O114,PM执行时间!$A:$E,5,0),AG114="","")</f>
        <v/>
      </c>
      <c r="AI114" s="77"/>
      <c r="AJ114" s="77" t="str" cm="1">
        <f t="array" ref="AJ114">_xlfn.IFS(AI114="Monthly",VLOOKUP($O114,PM执行时间!$A:$E,2,0),AI114="Quarterly",VLOOKUP($O114,PM执行时间!$A:$E,3,0),AI114="Semi-an",VLOOKUP($O114,PM执行时间!$A:$E,4,0),AI114="Annual",VLOOKUP($O114,PM执行时间!$A:$E,5,0),AI114="","")</f>
        <v/>
      </c>
      <c r="AK114" s="77"/>
      <c r="AL114" s="77" t="str" cm="1">
        <f t="array" ref="AL114">_xlfn.IFS(AK114="Monthly",VLOOKUP($O114,PM执行时间!$A:$E,2,0),AK114="Quarterly",VLOOKUP($O114,PM执行时间!$A:$E,3,0),AK114="Semi-an",VLOOKUP($O114,PM执行时间!$A:$E,4,0),AK114="Annual",VLOOKUP($O114,PM执行时间!$A:$E,5,0),AK114="","")</f>
        <v/>
      </c>
      <c r="AM114" s="77"/>
      <c r="AN114" s="77" t="str" cm="1">
        <f t="array" ref="AN114">_xlfn.IFS(AM114="Monthly",VLOOKUP($O114,PM执行时间!$A:$E,2,0),AM114="Quarterly",VLOOKUP($O114,PM执行时间!$A:$E,3,0),AM114="Semi-an",VLOOKUP($O114,PM执行时间!$A:$E,4,0),AM114="Annual",VLOOKUP($O114,PM执行时间!$A:$E,5,0),AM114="","")</f>
        <v/>
      </c>
      <c r="AO114" s="93">
        <v>44774</v>
      </c>
      <c r="AP114" s="88"/>
    </row>
    <row r="115" spans="1:42" ht="24.75" hidden="1" customHeight="1" x14ac:dyDescent="0.2">
      <c r="A115" s="1">
        <v>114</v>
      </c>
      <c r="B115" s="1">
        <f>SUBTOTAL(3,G$3:G115)+0</f>
        <v>23</v>
      </c>
      <c r="C115" s="1"/>
      <c r="D115" s="5">
        <v>580</v>
      </c>
      <c r="E115" s="77" t="s">
        <v>424</v>
      </c>
      <c r="F115" s="111" t="s">
        <v>711</v>
      </c>
      <c r="G115" s="77" t="s">
        <v>712</v>
      </c>
      <c r="H115" s="95">
        <v>9588</v>
      </c>
      <c r="I115" s="160">
        <v>39539</v>
      </c>
      <c r="J115" s="79" t="s">
        <v>1075</v>
      </c>
      <c r="K115" s="92" t="s">
        <v>511</v>
      </c>
      <c r="L115" s="79" t="s">
        <v>513</v>
      </c>
      <c r="M115" s="160" t="s">
        <v>512</v>
      </c>
      <c r="N115" s="79" t="s">
        <v>514</v>
      </c>
      <c r="O115" s="77" t="s">
        <v>1213</v>
      </c>
      <c r="P115" s="77" t="s">
        <v>517</v>
      </c>
      <c r="Q115" s="77"/>
      <c r="R115" s="77" t="str" cm="1">
        <f t="array" ref="R115">_xlfn.IFS(Q115="Monthly",VLOOKUP($O115,PM执行时间!$A:$E,2,0),Q115="Quarterly",VLOOKUP($O115,PM执行时间!$A:$E,3,0),Q115="Semi-an",VLOOKUP($O115,PM执行时间!$A:$E,4,0),Q115="Annual",VLOOKUP($O115,PM执行时间!$A:$E,5,0),Q115="","")</f>
        <v/>
      </c>
      <c r="S115" s="77"/>
      <c r="T115" s="77" t="str" cm="1">
        <f t="array" ref="T115">_xlfn.IFS(S115="Monthly",VLOOKUP($O115,PM执行时间!$A:$E,2,0),S115="Quarterly",VLOOKUP($O115,PM执行时间!$A:$E,3,0),S115="Semi-an",VLOOKUP($O115,PM执行时间!$A:$E,4,0),S115="Annual",VLOOKUP($O115,PM执行时间!$A:$E,5,0),S115="","")</f>
        <v/>
      </c>
      <c r="U115" s="77"/>
      <c r="V115" s="77" t="str" cm="1">
        <f t="array" ref="V115">_xlfn.IFS(U115="Monthly",VLOOKUP($O115,PM执行时间!$A:$E,2,0),U115="Quarterly",VLOOKUP($O115,PM执行时间!$A:$E,3,0),U115="Semi-an",VLOOKUP($O115,PM执行时间!$A:$E,4,0),U115="Annual",VLOOKUP($O115,PM执行时间!$A:$E,5,0),U115="","")</f>
        <v/>
      </c>
      <c r="W115" s="77"/>
      <c r="X115" s="77" t="str" cm="1">
        <f t="array" ref="X115">_xlfn.IFS(W115="Monthly",VLOOKUP($O115,PM执行时间!$A:$E,2,0),W115="Quarterly",VLOOKUP($O115,PM执行时间!$A:$E,3,0),W115="Semi-an",VLOOKUP($O115,PM执行时间!$A:$E,4,0),W115="Annual",VLOOKUP($O115,PM执行时间!$A:$E,5,0),W115="","")</f>
        <v/>
      </c>
      <c r="Y115" s="77"/>
      <c r="Z115" s="77" t="str" cm="1">
        <f t="array" ref="Z115">_xlfn.IFS(Y115="Monthly",VLOOKUP($O115,PM执行时间!$A:$E,2,0),Y115="Quarterly",VLOOKUP($O115,PM执行时间!$A:$E,3,0),Y115="Semi-an",VLOOKUP($O115,PM执行时间!$A:$E,4,0),Y115="Annual",VLOOKUP($O115,PM执行时间!$A:$E,5,0),Y115="","")</f>
        <v/>
      </c>
      <c r="AA115" s="94" t="s">
        <v>33</v>
      </c>
      <c r="AB115" s="77" cm="1">
        <f t="array" ref="AB115">_xlfn.IFS(AA115="Monthly",VLOOKUP($O115,PM执行时间!$A:$E,2,0),AA115="Quarterly",VLOOKUP($O115,PM执行时间!$A:$E,3,0),AA115="Semi-an",VLOOKUP($O115,PM执行时间!$A:$E,4,0),AA115="Annual",VLOOKUP($O115,PM执行时间!$A:$E,5,0),AA115="","")</f>
        <v>1</v>
      </c>
      <c r="AC115" s="77"/>
      <c r="AD115" s="77" t="str" cm="1">
        <f t="array" ref="AD115">_xlfn.IFS(AC115="Monthly",VLOOKUP($O115,PM执行时间!$A:$E,2,0),AC115="Quarterly",VLOOKUP($O115,PM执行时间!$A:$E,3,0),AC115="Semi-an",VLOOKUP($O115,PM执行时间!$A:$E,4,0),AC115="Annual",VLOOKUP($O115,PM执行时间!$A:$E,5,0),AC115="","")</f>
        <v/>
      </c>
      <c r="AE115" s="77"/>
      <c r="AF115" s="77" t="str" cm="1">
        <f t="array" ref="AF115">_xlfn.IFS(AE115="Monthly",VLOOKUP($O115,PM执行时间!$A:$E,2,0),AE115="Quarterly",VLOOKUP($O115,PM执行时间!$A:$E,3,0),AE115="Semi-an",VLOOKUP($O115,PM执行时间!$A:$E,4,0),AE115="Annual",VLOOKUP($O115,PM执行时间!$A:$E,5,0),AE115="","")</f>
        <v/>
      </c>
      <c r="AG115" s="77"/>
      <c r="AH115" s="77" t="str" cm="1">
        <f t="array" ref="AH115">_xlfn.IFS(AG115="Monthly",VLOOKUP($O115,PM执行时间!$A:$E,2,0),AG115="Quarterly",VLOOKUP($O115,PM执行时间!$A:$E,3,0),AG115="Semi-an",VLOOKUP($O115,PM执行时间!$A:$E,4,0),AG115="Annual",VLOOKUP($O115,PM执行时间!$A:$E,5,0),AG115="","")</f>
        <v/>
      </c>
      <c r="AI115" s="77"/>
      <c r="AJ115" s="77" t="str" cm="1">
        <f t="array" ref="AJ115">_xlfn.IFS(AI115="Monthly",VLOOKUP($O115,PM执行时间!$A:$E,2,0),AI115="Quarterly",VLOOKUP($O115,PM执行时间!$A:$E,3,0),AI115="Semi-an",VLOOKUP($O115,PM执行时间!$A:$E,4,0),AI115="Annual",VLOOKUP($O115,PM执行时间!$A:$E,5,0),AI115="","")</f>
        <v/>
      </c>
      <c r="AK115" s="77"/>
      <c r="AL115" s="77" t="str" cm="1">
        <f t="array" ref="AL115">_xlfn.IFS(AK115="Monthly",VLOOKUP($O115,PM执行时间!$A:$E,2,0),AK115="Quarterly",VLOOKUP($O115,PM执行时间!$A:$E,3,0),AK115="Semi-an",VLOOKUP($O115,PM执行时间!$A:$E,4,0),AK115="Annual",VLOOKUP($O115,PM执行时间!$A:$E,5,0),AK115="","")</f>
        <v/>
      </c>
      <c r="AM115" s="77"/>
      <c r="AN115" s="77" t="str" cm="1">
        <f t="array" ref="AN115">_xlfn.IFS(AM115="Monthly",VLOOKUP($O115,PM执行时间!$A:$E,2,0),AM115="Quarterly",VLOOKUP($O115,PM执行时间!$A:$E,3,0),AM115="Semi-an",VLOOKUP($O115,PM执行时间!$A:$E,4,0),AM115="Annual",VLOOKUP($O115,PM执行时间!$A:$E,5,0),AM115="","")</f>
        <v/>
      </c>
      <c r="AO115" s="93">
        <v>44713</v>
      </c>
      <c r="AP115" s="88"/>
    </row>
    <row r="116" spans="1:42" ht="24.75" hidden="1" customHeight="1" x14ac:dyDescent="0.2">
      <c r="A116" s="1">
        <v>115</v>
      </c>
      <c r="B116" s="1">
        <f>SUBTOTAL(3,G$3:G116)+0</f>
        <v>23</v>
      </c>
      <c r="C116" s="1"/>
      <c r="D116" s="5">
        <v>584</v>
      </c>
      <c r="E116" s="111" t="s">
        <v>713</v>
      </c>
      <c r="F116" s="111" t="s">
        <v>714</v>
      </c>
      <c r="G116" s="77" t="s">
        <v>715</v>
      </c>
      <c r="H116" s="149">
        <v>81029</v>
      </c>
      <c r="I116" s="24">
        <v>39448</v>
      </c>
      <c r="J116" s="156" t="s">
        <v>1075</v>
      </c>
      <c r="K116" s="92" t="s">
        <v>511</v>
      </c>
      <c r="L116" s="162" t="s">
        <v>513</v>
      </c>
      <c r="M116" s="24">
        <v>2008</v>
      </c>
      <c r="N116" s="156" t="s">
        <v>514</v>
      </c>
      <c r="O116" s="77" t="s">
        <v>665</v>
      </c>
      <c r="P116" s="77" t="s">
        <v>517</v>
      </c>
      <c r="Q116" s="77"/>
      <c r="R116" s="77" t="str" cm="1">
        <f t="array" ref="R116">_xlfn.IFS(Q116="Monthly",VLOOKUP($O116,PM执行时间!$A:$E,2,0),Q116="Quarterly",VLOOKUP($O116,PM执行时间!$A:$E,3,0),Q116="Semi-an",VLOOKUP($O116,PM执行时间!$A:$E,4,0),Q116="Annual",VLOOKUP($O116,PM执行时间!$A:$E,5,0),Q116="","")</f>
        <v/>
      </c>
      <c r="S116" s="77"/>
      <c r="T116" s="77" t="str" cm="1">
        <f t="array" ref="T116">_xlfn.IFS(S116="Monthly",VLOOKUP($O116,PM执行时间!$A:$E,2,0),S116="Quarterly",VLOOKUP($O116,PM执行时间!$A:$E,3,0),S116="Semi-an",VLOOKUP($O116,PM执行时间!$A:$E,4,0),S116="Annual",VLOOKUP($O116,PM执行时间!$A:$E,5,0),S116="","")</f>
        <v/>
      </c>
      <c r="U116" s="77"/>
      <c r="V116" s="77" t="str" cm="1">
        <f t="array" ref="V116">_xlfn.IFS(U116="Monthly",VLOOKUP($O116,PM执行时间!$A:$E,2,0),U116="Quarterly",VLOOKUP($O116,PM执行时间!$A:$E,3,0),U116="Semi-an",VLOOKUP($O116,PM执行时间!$A:$E,4,0),U116="Annual",VLOOKUP($O116,PM执行时间!$A:$E,5,0),U116="","")</f>
        <v/>
      </c>
      <c r="W116" s="77"/>
      <c r="X116" s="77" t="str" cm="1">
        <f t="array" ref="X116">_xlfn.IFS(W116="Monthly",VLOOKUP($O116,PM执行时间!$A:$E,2,0),W116="Quarterly",VLOOKUP($O116,PM执行时间!$A:$E,3,0),W116="Semi-an",VLOOKUP($O116,PM执行时间!$A:$E,4,0),W116="Annual",VLOOKUP($O116,PM执行时间!$A:$E,5,0),W116="","")</f>
        <v/>
      </c>
      <c r="Y116" s="77"/>
      <c r="Z116" s="77" t="str" cm="1">
        <f t="array" ref="Z116">_xlfn.IFS(Y116="Monthly",VLOOKUP($O116,PM执行时间!$A:$E,2,0),Y116="Quarterly",VLOOKUP($O116,PM执行时间!$A:$E,3,0),Y116="Semi-an",VLOOKUP($O116,PM执行时间!$A:$E,4,0),Y116="Annual",VLOOKUP($O116,PM执行时间!$A:$E,5,0),Y116="","")</f>
        <v/>
      </c>
      <c r="AA116" s="77"/>
      <c r="AB116" s="77" t="str" cm="1">
        <f t="array" ref="AB116">_xlfn.IFS(AA116="Monthly",VLOOKUP($O116,PM执行时间!$A:$E,2,0),AA116="Quarterly",VLOOKUP($O116,PM执行时间!$A:$E,3,0),AA116="Semi-an",VLOOKUP($O116,PM执行时间!$A:$E,4,0),AA116="Annual",VLOOKUP($O116,PM执行时间!$A:$E,5,0),AA116="","")</f>
        <v/>
      </c>
      <c r="AC116" s="94" t="s">
        <v>33</v>
      </c>
      <c r="AD116" s="77" cm="1">
        <f t="array" ref="AD116">_xlfn.IFS(AC116="Monthly",VLOOKUP($O116,PM执行时间!$A:$E,2,0),AC116="Quarterly",VLOOKUP($O116,PM执行时间!$A:$E,3,0),AC116="Semi-an",VLOOKUP($O116,PM执行时间!$A:$E,4,0),AC116="Annual",VLOOKUP($O116,PM执行时间!$A:$E,5,0),AC116="","")</f>
        <v>1</v>
      </c>
      <c r="AE116" s="77"/>
      <c r="AF116" s="77" t="str" cm="1">
        <f t="array" ref="AF116">_xlfn.IFS(AE116="Monthly",VLOOKUP($O116,PM执行时间!$A:$E,2,0),AE116="Quarterly",VLOOKUP($O116,PM执行时间!$A:$E,3,0),AE116="Semi-an",VLOOKUP($O116,PM执行时间!$A:$E,4,0),AE116="Annual",VLOOKUP($O116,PM执行时间!$A:$E,5,0),AE116="","")</f>
        <v/>
      </c>
      <c r="AG116" s="77"/>
      <c r="AH116" s="77" t="str" cm="1">
        <f t="array" ref="AH116">_xlfn.IFS(AG116="Monthly",VLOOKUP($O116,PM执行时间!$A:$E,2,0),AG116="Quarterly",VLOOKUP($O116,PM执行时间!$A:$E,3,0),AG116="Semi-an",VLOOKUP($O116,PM执行时间!$A:$E,4,0),AG116="Annual",VLOOKUP($O116,PM执行时间!$A:$E,5,0),AG116="","")</f>
        <v/>
      </c>
      <c r="AI116" s="77"/>
      <c r="AJ116" s="77" t="str" cm="1">
        <f t="array" ref="AJ116">_xlfn.IFS(AI116="Monthly",VLOOKUP($O116,PM执行时间!$A:$E,2,0),AI116="Quarterly",VLOOKUP($O116,PM执行时间!$A:$E,3,0),AI116="Semi-an",VLOOKUP($O116,PM执行时间!$A:$E,4,0),AI116="Annual",VLOOKUP($O116,PM执行时间!$A:$E,5,0),AI116="","")</f>
        <v/>
      </c>
      <c r="AK116" s="77"/>
      <c r="AL116" s="77" t="str" cm="1">
        <f t="array" ref="AL116">_xlfn.IFS(AK116="Monthly",VLOOKUP($O116,PM执行时间!$A:$E,2,0),AK116="Quarterly",VLOOKUP($O116,PM执行时间!$A:$E,3,0),AK116="Semi-an",VLOOKUP($O116,PM执行时间!$A:$E,4,0),AK116="Annual",VLOOKUP($O116,PM执行时间!$A:$E,5,0),AK116="","")</f>
        <v/>
      </c>
      <c r="AM116" s="77"/>
      <c r="AN116" s="77" t="str" cm="1">
        <f t="array" ref="AN116">_xlfn.IFS(AM116="Monthly",VLOOKUP($O116,PM执行时间!$A:$E,2,0),AM116="Quarterly",VLOOKUP($O116,PM执行时间!$A:$E,3,0),AM116="Semi-an",VLOOKUP($O116,PM执行时间!$A:$E,4,0),AM116="Annual",VLOOKUP($O116,PM执行时间!$A:$E,5,0),AM116="","")</f>
        <v/>
      </c>
      <c r="AO116" s="93">
        <v>44743</v>
      </c>
      <c r="AP116" s="88"/>
    </row>
    <row r="117" spans="1:42" ht="24.75" hidden="1" customHeight="1" x14ac:dyDescent="0.2">
      <c r="A117" s="1">
        <v>116</v>
      </c>
      <c r="B117" s="1">
        <f>SUBTOTAL(3,G$3:G117)+0</f>
        <v>23</v>
      </c>
      <c r="C117" s="1"/>
      <c r="D117" s="5">
        <v>585</v>
      </c>
      <c r="E117" s="111" t="s">
        <v>713</v>
      </c>
      <c r="F117" s="111" t="s">
        <v>716</v>
      </c>
      <c r="G117" s="77" t="s">
        <v>715</v>
      </c>
      <c r="H117" s="149">
        <v>80809</v>
      </c>
      <c r="I117" s="24">
        <v>39661</v>
      </c>
      <c r="J117" s="156" t="s">
        <v>1075</v>
      </c>
      <c r="K117" s="92" t="s">
        <v>511</v>
      </c>
      <c r="L117" s="162" t="s">
        <v>513</v>
      </c>
      <c r="M117" s="24">
        <v>2008</v>
      </c>
      <c r="N117" s="156" t="s">
        <v>514</v>
      </c>
      <c r="O117" s="77" t="s">
        <v>184</v>
      </c>
      <c r="P117" s="77" t="s">
        <v>517</v>
      </c>
      <c r="Q117" s="77"/>
      <c r="R117" s="77" t="str" cm="1">
        <f t="array" ref="R117">_xlfn.IFS(Q117="Monthly",VLOOKUP($O117,PM执行时间!$A:$E,2,0),Q117="Quarterly",VLOOKUP($O117,PM执行时间!$A:$E,3,0),Q117="Semi-an",VLOOKUP($O117,PM执行时间!$A:$E,4,0),Q117="Annual",VLOOKUP($O117,PM执行时间!$A:$E,5,0),Q117="","")</f>
        <v/>
      </c>
      <c r="S117" s="77"/>
      <c r="T117" s="77" t="str" cm="1">
        <f t="array" ref="T117">_xlfn.IFS(S117="Monthly",VLOOKUP($O117,PM执行时间!$A:$E,2,0),S117="Quarterly",VLOOKUP($O117,PM执行时间!$A:$E,3,0),S117="Semi-an",VLOOKUP($O117,PM执行时间!$A:$E,4,0),S117="Annual",VLOOKUP($O117,PM执行时间!$A:$E,5,0),S117="","")</f>
        <v/>
      </c>
      <c r="U117" s="77"/>
      <c r="V117" s="77" t="str" cm="1">
        <f t="array" ref="V117">_xlfn.IFS(U117="Monthly",VLOOKUP($O117,PM执行时间!$A:$E,2,0),U117="Quarterly",VLOOKUP($O117,PM执行时间!$A:$E,3,0),U117="Semi-an",VLOOKUP($O117,PM执行时间!$A:$E,4,0),U117="Annual",VLOOKUP($O117,PM执行时间!$A:$E,5,0),U117="","")</f>
        <v/>
      </c>
      <c r="W117" s="77"/>
      <c r="X117" s="77" t="str" cm="1">
        <f t="array" ref="X117">_xlfn.IFS(W117="Monthly",VLOOKUP($O117,PM执行时间!$A:$E,2,0),W117="Quarterly",VLOOKUP($O117,PM执行时间!$A:$E,3,0),W117="Semi-an",VLOOKUP($O117,PM执行时间!$A:$E,4,0),W117="Annual",VLOOKUP($O117,PM执行时间!$A:$E,5,0),W117="","")</f>
        <v/>
      </c>
      <c r="Y117" s="77"/>
      <c r="Z117" s="77" t="str" cm="1">
        <f t="array" ref="Z117">_xlfn.IFS(Y117="Monthly",VLOOKUP($O117,PM执行时间!$A:$E,2,0),Y117="Quarterly",VLOOKUP($O117,PM执行时间!$A:$E,3,0),Y117="Semi-an",VLOOKUP($O117,PM执行时间!$A:$E,4,0),Y117="Annual",VLOOKUP($O117,PM执行时间!$A:$E,5,0),Y117="","")</f>
        <v/>
      </c>
      <c r="AA117" s="77"/>
      <c r="AB117" s="77" t="str" cm="1">
        <f t="array" ref="AB117">_xlfn.IFS(AA117="Monthly",VLOOKUP($O117,PM执行时间!$A:$E,2,0),AA117="Quarterly",VLOOKUP($O117,PM执行时间!$A:$E,3,0),AA117="Semi-an",VLOOKUP($O117,PM执行时间!$A:$E,4,0),AA117="Annual",VLOOKUP($O117,PM执行时间!$A:$E,5,0),AA117="","")</f>
        <v/>
      </c>
      <c r="AC117" s="94" t="s">
        <v>33</v>
      </c>
      <c r="AD117" s="77" cm="1">
        <f t="array" ref="AD117">_xlfn.IFS(AC117="Monthly",VLOOKUP($O117,PM执行时间!$A:$E,2,0),AC117="Quarterly",VLOOKUP($O117,PM执行时间!$A:$E,3,0),AC117="Semi-an",VLOOKUP($O117,PM执行时间!$A:$E,4,0),AC117="Annual",VLOOKUP($O117,PM执行时间!$A:$E,5,0),AC117="","")</f>
        <v>1</v>
      </c>
      <c r="AE117" s="77"/>
      <c r="AF117" s="77" t="str" cm="1">
        <f t="array" ref="AF117">_xlfn.IFS(AE117="Monthly",VLOOKUP($O117,PM执行时间!$A:$E,2,0),AE117="Quarterly",VLOOKUP($O117,PM执行时间!$A:$E,3,0),AE117="Semi-an",VLOOKUP($O117,PM执行时间!$A:$E,4,0),AE117="Annual",VLOOKUP($O117,PM执行时间!$A:$E,5,0),AE117="","")</f>
        <v/>
      </c>
      <c r="AG117" s="77"/>
      <c r="AH117" s="77" t="str" cm="1">
        <f t="array" ref="AH117">_xlfn.IFS(AG117="Monthly",VLOOKUP($O117,PM执行时间!$A:$E,2,0),AG117="Quarterly",VLOOKUP($O117,PM执行时间!$A:$E,3,0),AG117="Semi-an",VLOOKUP($O117,PM执行时间!$A:$E,4,0),AG117="Annual",VLOOKUP($O117,PM执行时间!$A:$E,5,0),AG117="","")</f>
        <v/>
      </c>
      <c r="AI117" s="77"/>
      <c r="AJ117" s="77" t="str" cm="1">
        <f t="array" ref="AJ117">_xlfn.IFS(AI117="Monthly",VLOOKUP($O117,PM执行时间!$A:$E,2,0),AI117="Quarterly",VLOOKUP($O117,PM执行时间!$A:$E,3,0),AI117="Semi-an",VLOOKUP($O117,PM执行时间!$A:$E,4,0),AI117="Annual",VLOOKUP($O117,PM执行时间!$A:$E,5,0),AI117="","")</f>
        <v/>
      </c>
      <c r="AK117" s="77"/>
      <c r="AL117" s="77" t="str" cm="1">
        <f t="array" ref="AL117">_xlfn.IFS(AK117="Monthly",VLOOKUP($O117,PM执行时间!$A:$E,2,0),AK117="Quarterly",VLOOKUP($O117,PM执行时间!$A:$E,3,0),AK117="Semi-an",VLOOKUP($O117,PM执行时间!$A:$E,4,0),AK117="Annual",VLOOKUP($O117,PM执行时间!$A:$E,5,0),AK117="","")</f>
        <v/>
      </c>
      <c r="AM117" s="77"/>
      <c r="AN117" s="77" t="str" cm="1">
        <f t="array" ref="AN117">_xlfn.IFS(AM117="Monthly",VLOOKUP($O117,PM执行时间!$A:$E,2,0),AM117="Quarterly",VLOOKUP($O117,PM执行时间!$A:$E,3,0),AM117="Semi-an",VLOOKUP($O117,PM执行时间!$A:$E,4,0),AM117="Annual",VLOOKUP($O117,PM执行时间!$A:$E,5,0),AM117="","")</f>
        <v/>
      </c>
      <c r="AO117" s="93">
        <v>44743</v>
      </c>
      <c r="AP117" s="88"/>
    </row>
    <row r="118" spans="1:42" ht="24.75" customHeight="1" x14ac:dyDescent="0.2">
      <c r="A118" s="1">
        <v>361</v>
      </c>
      <c r="B118" s="1">
        <f>SUBTOTAL(3,G$3:G118)+0</f>
        <v>24</v>
      </c>
      <c r="C118" s="28"/>
      <c r="D118" s="28">
        <v>1252</v>
      </c>
      <c r="E118" s="113" t="s">
        <v>105</v>
      </c>
      <c r="F118" s="113" t="s">
        <v>1266</v>
      </c>
      <c r="G118" s="87" t="s">
        <v>1267</v>
      </c>
      <c r="H118" s="178">
        <v>2022112501</v>
      </c>
      <c r="I118" s="24">
        <v>44896</v>
      </c>
      <c r="J118" s="179" t="s">
        <v>1075</v>
      </c>
      <c r="K118" s="92" t="s">
        <v>511</v>
      </c>
      <c r="L118" s="178" t="s">
        <v>1095</v>
      </c>
      <c r="M118" s="24">
        <v>44866</v>
      </c>
      <c r="N118" s="179" t="s">
        <v>1268</v>
      </c>
      <c r="O118" s="87" t="s">
        <v>95</v>
      </c>
      <c r="P118" s="77" t="s">
        <v>39</v>
      </c>
      <c r="Q118" s="113"/>
      <c r="R118" s="77" t="str" cm="1">
        <f t="array" ref="R118">_xlfn.IFS(Q118="Monthly",VLOOKUP($O118,PM执行时间!$A:$E,2,0),Q118="Quarterly",VLOOKUP($O118,PM执行时间!$A:$E,3,0),Q118="Semi-an",VLOOKUP($O118,PM执行时间!$A:$E,4,0),Q118="Annual",VLOOKUP($O118,PM执行时间!$A:$E,5,0),Q118="","")</f>
        <v/>
      </c>
      <c r="S118" s="113"/>
      <c r="T118" s="77" t="str" cm="1">
        <f t="array" ref="T118">_xlfn.IFS(S118="Monthly",VLOOKUP($O118,PM执行时间!$A:$E,2,0),S118="Quarterly",VLOOKUP($O118,PM执行时间!$A:$E,3,0),S118="Semi-an",VLOOKUP($O118,PM执行时间!$A:$E,4,0),S118="Annual",VLOOKUP($O118,PM执行时间!$A:$E,5,0),S118="","")</f>
        <v/>
      </c>
      <c r="U118" s="113"/>
      <c r="V118" s="77" t="str" cm="1">
        <f t="array" ref="V118">_xlfn.IFS(U118="Monthly",VLOOKUP($O118,PM执行时间!$A:$E,2,0),U118="Quarterly",VLOOKUP($O118,PM执行时间!$A:$E,3,0),U118="Semi-an",VLOOKUP($O118,PM执行时间!$A:$E,4,0),U118="Annual",VLOOKUP($O118,PM执行时间!$A:$E,5,0),U118="","")</f>
        <v/>
      </c>
      <c r="W118" s="113"/>
      <c r="X118" s="77" t="str" cm="1">
        <f t="array" ref="X118">_xlfn.IFS(W118="Monthly",VLOOKUP($O118,PM执行时间!$A:$E,2,0),W118="Quarterly",VLOOKUP($O118,PM执行时间!$A:$E,3,0),W118="Semi-an",VLOOKUP($O118,PM执行时间!$A:$E,4,0),W118="Annual",VLOOKUP($O118,PM执行时间!$A:$E,5,0),W118="","")</f>
        <v/>
      </c>
      <c r="Y118" s="113"/>
      <c r="Z118" s="77" t="str" cm="1">
        <f t="array" ref="Z118">_xlfn.IFS(Y118="Monthly",VLOOKUP($O118,PM执行时间!$A:$E,2,0),Y118="Quarterly",VLOOKUP($O118,PM执行时间!$A:$E,3,0),Y118="Semi-an",VLOOKUP($O118,PM执行时间!$A:$E,4,0),Y118="Annual",VLOOKUP($O118,PM执行时间!$A:$E,5,0),Y118="","")</f>
        <v/>
      </c>
      <c r="AA118" s="113"/>
      <c r="AB118" s="77" t="str" cm="1">
        <f t="array" ref="AB118">_xlfn.IFS(AA118="Monthly",VLOOKUP($O118,PM执行时间!$A:$E,2,0),AA118="Quarterly",VLOOKUP($O118,PM执行时间!$A:$E,3,0),AA118="Semi-an",VLOOKUP($O118,PM执行时间!$A:$E,4,0),AA118="Annual",VLOOKUP($O118,PM执行时间!$A:$E,5,0),AA118="","")</f>
        <v/>
      </c>
      <c r="AC118" s="113"/>
      <c r="AD118" s="77" t="str" cm="1">
        <f t="array" ref="AD118">_xlfn.IFS(AC118="Monthly",VLOOKUP($O118,PM执行时间!$A:$E,2,0),AC118="Quarterly",VLOOKUP($O118,PM执行时间!$A:$E,3,0),AC118="Semi-an",VLOOKUP($O118,PM执行时间!$A:$E,4,0),AC118="Annual",VLOOKUP($O118,PM执行时间!$A:$E,5,0),AC118="","")</f>
        <v/>
      </c>
      <c r="AE118" s="94" t="s">
        <v>33</v>
      </c>
      <c r="AF118" s="77" cm="1">
        <f t="array" ref="AF118">_xlfn.IFS(AE118="Monthly",VLOOKUP($O118,PM执行时间!$A:$E,2,0),AE118="Quarterly",VLOOKUP($O118,PM执行时间!$A:$E,3,0),AE118="Semi-an",VLOOKUP($O118,PM执行时间!$A:$E,4,0),AE118="Annual",VLOOKUP($O118,PM执行时间!$A:$E,5,0),AE118="","")</f>
        <v>1</v>
      </c>
      <c r="AG118" s="113"/>
      <c r="AH118" s="77" t="str" cm="1">
        <f t="array" ref="AH118">_xlfn.IFS(AG118="Monthly",VLOOKUP($O118,PM执行时间!$A:$E,2,0),AG118="Quarterly",VLOOKUP($O118,PM执行时间!$A:$E,3,0),AG118="Semi-an",VLOOKUP($O118,PM执行时间!$A:$E,4,0),AG118="Annual",VLOOKUP($O118,PM执行时间!$A:$E,5,0),AG118="","")</f>
        <v/>
      </c>
      <c r="AI118" s="113"/>
      <c r="AJ118" s="77" t="str" cm="1">
        <f t="array" ref="AJ118">_xlfn.IFS(AI118="Monthly",VLOOKUP($O118,PM执行时间!$A:$E,2,0),AI118="Quarterly",VLOOKUP($O118,PM执行时间!$A:$E,3,0),AI118="Semi-an",VLOOKUP($O118,PM执行时间!$A:$E,4,0),AI118="Annual",VLOOKUP($O118,PM执行时间!$A:$E,5,0),AI118="","")</f>
        <v/>
      </c>
      <c r="AK118" s="113"/>
      <c r="AL118" s="77" t="str" cm="1">
        <f t="array" ref="AL118">_xlfn.IFS(AK118="Monthly",VLOOKUP($O118,PM执行时间!$A:$E,2,0),AK118="Quarterly",VLOOKUP($O118,PM执行时间!$A:$E,3,0),AK118="Semi-an",VLOOKUP($O118,PM执行时间!$A:$E,4,0),AK118="Annual",VLOOKUP($O118,PM执行时间!$A:$E,5,0),AK118="","")</f>
        <v/>
      </c>
      <c r="AM118" s="113"/>
      <c r="AN118" s="77" t="str" cm="1">
        <f t="array" ref="AN118">_xlfn.IFS(AM118="Monthly",VLOOKUP($O118,PM执行时间!$A:$E,2,0),AM118="Quarterly",VLOOKUP($O118,PM执行时间!$A:$E,3,0),AM118="Semi-an",VLOOKUP($O118,PM执行时间!$A:$E,4,0),AM118="Annual",VLOOKUP($O118,PM执行时间!$A:$E,5,0),AM118="","")</f>
        <v/>
      </c>
      <c r="AO118" s="93">
        <v>45139</v>
      </c>
      <c r="AP118" s="87"/>
    </row>
    <row r="119" spans="1:42" ht="24.75" hidden="1" customHeight="1" x14ac:dyDescent="0.2">
      <c r="A119" s="1">
        <v>118</v>
      </c>
      <c r="B119" s="1">
        <f>SUBTOTAL(3,G$3:G119)+0</f>
        <v>24</v>
      </c>
      <c r="C119" s="1"/>
      <c r="D119" s="5">
        <v>595</v>
      </c>
      <c r="E119" s="111" t="s">
        <v>719</v>
      </c>
      <c r="F119" s="111" t="s">
        <v>720</v>
      </c>
      <c r="G119" s="77" t="s">
        <v>721</v>
      </c>
      <c r="H119" s="77">
        <v>13</v>
      </c>
      <c r="I119" s="161">
        <v>39234</v>
      </c>
      <c r="J119" s="79" t="s">
        <v>1075</v>
      </c>
      <c r="K119" s="92" t="s">
        <v>511</v>
      </c>
      <c r="L119" s="79" t="s">
        <v>513</v>
      </c>
      <c r="M119" s="161">
        <v>39234</v>
      </c>
      <c r="N119" s="79" t="s">
        <v>514</v>
      </c>
      <c r="O119" s="77" t="e">
        <v>#N/A</v>
      </c>
      <c r="P119" s="77"/>
      <c r="Q119" s="77"/>
      <c r="R119" s="77" t="str" cm="1">
        <f t="array" ref="R119">_xlfn.IFS(Q119="Monthly",VLOOKUP($O119,PM执行时间!$A:$E,2,0),Q119="Quarterly",VLOOKUP($O119,PM执行时间!$A:$E,3,0),Q119="Semi-an",VLOOKUP($O119,PM执行时间!$A:$E,4,0),Q119="Annual",VLOOKUP($O119,PM执行时间!$A:$E,5,0),Q119="","")</f>
        <v/>
      </c>
      <c r="S119" s="77"/>
      <c r="T119" s="77" t="str" cm="1">
        <f t="array" ref="T119">_xlfn.IFS(S119="Monthly",VLOOKUP($O119,PM执行时间!$A:$E,2,0),S119="Quarterly",VLOOKUP($O119,PM执行时间!$A:$E,3,0),S119="Semi-an",VLOOKUP($O119,PM执行时间!$A:$E,4,0),S119="Annual",VLOOKUP($O119,PM执行时间!$A:$E,5,0),S119="","")</f>
        <v/>
      </c>
      <c r="U119" s="77"/>
      <c r="V119" s="77" t="str" cm="1">
        <f t="array" ref="V119">_xlfn.IFS(U119="Monthly",VLOOKUP($O119,PM执行时间!$A:$E,2,0),U119="Quarterly",VLOOKUP($O119,PM执行时间!$A:$E,3,0),U119="Semi-an",VLOOKUP($O119,PM执行时间!$A:$E,4,0),U119="Annual",VLOOKUP($O119,PM执行时间!$A:$E,5,0),U119="","")</f>
        <v/>
      </c>
      <c r="W119" s="77"/>
      <c r="X119" s="77" t="str" cm="1">
        <f t="array" ref="X119">_xlfn.IFS(W119="Monthly",VLOOKUP($O119,PM执行时间!$A:$E,2,0),W119="Quarterly",VLOOKUP($O119,PM执行时间!$A:$E,3,0),W119="Semi-an",VLOOKUP($O119,PM执行时间!$A:$E,4,0),W119="Annual",VLOOKUP($O119,PM执行时间!$A:$E,5,0),W119="","")</f>
        <v/>
      </c>
      <c r="Y119" s="77"/>
      <c r="Z119" s="77" t="str" cm="1">
        <f t="array" ref="Z119">_xlfn.IFS(Y119="Monthly",VLOOKUP($O119,PM执行时间!$A:$E,2,0),Y119="Quarterly",VLOOKUP($O119,PM执行时间!$A:$E,3,0),Y119="Semi-an",VLOOKUP($O119,PM执行时间!$A:$E,4,0),Y119="Annual",VLOOKUP($O119,PM执行时间!$A:$E,5,0),Y119="","")</f>
        <v/>
      </c>
      <c r="AA119" s="77"/>
      <c r="AB119" s="77" t="str" cm="1">
        <f t="array" ref="AB119">_xlfn.IFS(AA119="Monthly",VLOOKUP($O119,PM执行时间!$A:$E,2,0),AA119="Quarterly",VLOOKUP($O119,PM执行时间!$A:$E,3,0),AA119="Semi-an",VLOOKUP($O119,PM执行时间!$A:$E,4,0),AA119="Annual",VLOOKUP($O119,PM执行时间!$A:$E,5,0),AA119="","")</f>
        <v/>
      </c>
      <c r="AC119" s="77"/>
      <c r="AD119" s="77" t="str" cm="1">
        <f t="array" ref="AD119">_xlfn.IFS(AC119="Monthly",VLOOKUP($O119,PM执行时间!$A:$E,2,0),AC119="Quarterly",VLOOKUP($O119,PM执行时间!$A:$E,3,0),AC119="Semi-an",VLOOKUP($O119,PM执行时间!$A:$E,4,0),AC119="Annual",VLOOKUP($O119,PM执行时间!$A:$E,5,0),AC119="","")</f>
        <v/>
      </c>
      <c r="AE119" s="77"/>
      <c r="AF119" s="77" t="str" cm="1">
        <f t="array" ref="AF119">_xlfn.IFS(AE119="Monthly",VLOOKUP($O119,PM执行时间!$A:$E,2,0),AE119="Quarterly",VLOOKUP($O119,PM执行时间!$A:$E,3,0),AE119="Semi-an",VLOOKUP($O119,PM执行时间!$A:$E,4,0),AE119="Annual",VLOOKUP($O119,PM执行时间!$A:$E,5,0),AE119="","")</f>
        <v/>
      </c>
      <c r="AG119" s="77"/>
      <c r="AH119" s="77" t="str" cm="1">
        <f t="array" ref="AH119">_xlfn.IFS(AG119="Monthly",VLOOKUP($O119,PM执行时间!$A:$E,2,0),AG119="Quarterly",VLOOKUP($O119,PM执行时间!$A:$E,3,0),AG119="Semi-an",VLOOKUP($O119,PM执行时间!$A:$E,4,0),AG119="Annual",VLOOKUP($O119,PM执行时间!$A:$E,5,0),AG119="","")</f>
        <v/>
      </c>
      <c r="AI119" s="77"/>
      <c r="AJ119" s="77" t="str" cm="1">
        <f t="array" ref="AJ119">_xlfn.IFS(AI119="Monthly",VLOOKUP($O119,PM执行时间!$A:$E,2,0),AI119="Quarterly",VLOOKUP($O119,PM执行时间!$A:$E,3,0),AI119="Semi-an",VLOOKUP($O119,PM执行时间!$A:$E,4,0),AI119="Annual",VLOOKUP($O119,PM执行时间!$A:$E,5,0),AI119="","")</f>
        <v/>
      </c>
      <c r="AK119" s="77"/>
      <c r="AL119" s="77" t="str" cm="1">
        <f t="array" ref="AL119">_xlfn.IFS(AK119="Monthly",VLOOKUP($O119,PM执行时间!$A:$E,2,0),AK119="Quarterly",VLOOKUP($O119,PM执行时间!$A:$E,3,0),AK119="Semi-an",VLOOKUP($O119,PM执行时间!$A:$E,4,0),AK119="Annual",VLOOKUP($O119,PM执行时间!$A:$E,5,0),AK119="","")</f>
        <v/>
      </c>
      <c r="AM119" s="77"/>
      <c r="AN119" s="77" t="str" cm="1">
        <f t="array" ref="AN119">_xlfn.IFS(AM119="Monthly",VLOOKUP($O119,PM执行时间!$A:$E,2,0),AM119="Quarterly",VLOOKUP($O119,PM执行时间!$A:$E,3,0),AM119="Semi-an",VLOOKUP($O119,PM执行时间!$A:$E,4,0),AM119="Annual",VLOOKUP($O119,PM执行时间!$A:$E,5,0),AM119="","")</f>
        <v/>
      </c>
      <c r="AO119" s="93"/>
      <c r="AP119" s="88"/>
    </row>
    <row r="120" spans="1:42" ht="24.75" customHeight="1" x14ac:dyDescent="0.2">
      <c r="A120" s="1">
        <v>362</v>
      </c>
      <c r="B120" s="1">
        <f>SUBTOTAL(3,G$3:G120)+0</f>
        <v>25</v>
      </c>
      <c r="C120" s="28"/>
      <c r="D120" s="28">
        <v>1253</v>
      </c>
      <c r="E120" s="113" t="s">
        <v>105</v>
      </c>
      <c r="F120" s="113" t="s">
        <v>1266</v>
      </c>
      <c r="G120" s="87" t="s">
        <v>1267</v>
      </c>
      <c r="H120" s="178">
        <v>2022112502</v>
      </c>
      <c r="I120" s="24">
        <v>44896</v>
      </c>
      <c r="J120" s="179" t="s">
        <v>1075</v>
      </c>
      <c r="K120" s="92" t="s">
        <v>511</v>
      </c>
      <c r="L120" s="178" t="s">
        <v>1095</v>
      </c>
      <c r="M120" s="24">
        <v>44866</v>
      </c>
      <c r="N120" s="179" t="s">
        <v>1268</v>
      </c>
      <c r="O120" s="87" t="s">
        <v>95</v>
      </c>
      <c r="P120" s="77" t="s">
        <v>39</v>
      </c>
      <c r="Q120" s="113"/>
      <c r="R120" s="77" t="str" cm="1">
        <f t="array" ref="R120">_xlfn.IFS(Q120="Monthly",VLOOKUP($O120,PM执行时间!$A:$E,2,0),Q120="Quarterly",VLOOKUP($O120,PM执行时间!$A:$E,3,0),Q120="Semi-an",VLOOKUP($O120,PM执行时间!$A:$E,4,0),Q120="Annual",VLOOKUP($O120,PM执行时间!$A:$E,5,0),Q120="","")</f>
        <v/>
      </c>
      <c r="S120" s="113"/>
      <c r="T120" s="77" t="str" cm="1">
        <f t="array" ref="T120">_xlfn.IFS(S120="Monthly",VLOOKUP($O120,PM执行时间!$A:$E,2,0),S120="Quarterly",VLOOKUP($O120,PM执行时间!$A:$E,3,0),S120="Semi-an",VLOOKUP($O120,PM执行时间!$A:$E,4,0),S120="Annual",VLOOKUP($O120,PM执行时间!$A:$E,5,0),S120="","")</f>
        <v/>
      </c>
      <c r="U120" s="113"/>
      <c r="V120" s="77" t="str" cm="1">
        <f t="array" ref="V120">_xlfn.IFS(U120="Monthly",VLOOKUP($O120,PM执行时间!$A:$E,2,0),U120="Quarterly",VLOOKUP($O120,PM执行时间!$A:$E,3,0),U120="Semi-an",VLOOKUP($O120,PM执行时间!$A:$E,4,0),U120="Annual",VLOOKUP($O120,PM执行时间!$A:$E,5,0),U120="","")</f>
        <v/>
      </c>
      <c r="W120" s="113"/>
      <c r="X120" s="77" t="str" cm="1">
        <f t="array" ref="X120">_xlfn.IFS(W120="Monthly",VLOOKUP($O120,PM执行时间!$A:$E,2,0),W120="Quarterly",VLOOKUP($O120,PM执行时间!$A:$E,3,0),W120="Semi-an",VLOOKUP($O120,PM执行时间!$A:$E,4,0),W120="Annual",VLOOKUP($O120,PM执行时间!$A:$E,5,0),W120="","")</f>
        <v/>
      </c>
      <c r="Y120" s="113"/>
      <c r="Z120" s="77" t="str" cm="1">
        <f t="array" ref="Z120">_xlfn.IFS(Y120="Monthly",VLOOKUP($O120,PM执行时间!$A:$E,2,0),Y120="Quarterly",VLOOKUP($O120,PM执行时间!$A:$E,3,0),Y120="Semi-an",VLOOKUP($O120,PM执行时间!$A:$E,4,0),Y120="Annual",VLOOKUP($O120,PM执行时间!$A:$E,5,0),Y120="","")</f>
        <v/>
      </c>
      <c r="AA120" s="113"/>
      <c r="AB120" s="77" t="str" cm="1">
        <f t="array" ref="AB120">_xlfn.IFS(AA120="Monthly",VLOOKUP($O120,PM执行时间!$A:$E,2,0),AA120="Quarterly",VLOOKUP($O120,PM执行时间!$A:$E,3,0),AA120="Semi-an",VLOOKUP($O120,PM执行时间!$A:$E,4,0),AA120="Annual",VLOOKUP($O120,PM执行时间!$A:$E,5,0),AA120="","")</f>
        <v/>
      </c>
      <c r="AC120" s="113"/>
      <c r="AD120" s="77" t="str" cm="1">
        <f t="array" ref="AD120">_xlfn.IFS(AC120="Monthly",VLOOKUP($O120,PM执行时间!$A:$E,2,0),AC120="Quarterly",VLOOKUP($O120,PM执行时间!$A:$E,3,0),AC120="Semi-an",VLOOKUP($O120,PM执行时间!$A:$E,4,0),AC120="Annual",VLOOKUP($O120,PM执行时间!$A:$E,5,0),AC120="","")</f>
        <v/>
      </c>
      <c r="AE120" s="94" t="s">
        <v>33</v>
      </c>
      <c r="AF120" s="77" cm="1">
        <f t="array" ref="AF120">_xlfn.IFS(AE120="Monthly",VLOOKUP($O120,PM执行时间!$A:$E,2,0),AE120="Quarterly",VLOOKUP($O120,PM执行时间!$A:$E,3,0),AE120="Semi-an",VLOOKUP($O120,PM执行时间!$A:$E,4,0),AE120="Annual",VLOOKUP($O120,PM执行时间!$A:$E,5,0),AE120="","")</f>
        <v>1</v>
      </c>
      <c r="AG120" s="113"/>
      <c r="AH120" s="77" t="str" cm="1">
        <f t="array" ref="AH120">_xlfn.IFS(AG120="Monthly",VLOOKUP($O120,PM执行时间!$A:$E,2,0),AG120="Quarterly",VLOOKUP($O120,PM执行时间!$A:$E,3,0),AG120="Semi-an",VLOOKUP($O120,PM执行时间!$A:$E,4,0),AG120="Annual",VLOOKUP($O120,PM执行时间!$A:$E,5,0),AG120="","")</f>
        <v/>
      </c>
      <c r="AI120" s="113"/>
      <c r="AJ120" s="77" t="str" cm="1">
        <f t="array" ref="AJ120">_xlfn.IFS(AI120="Monthly",VLOOKUP($O120,PM执行时间!$A:$E,2,0),AI120="Quarterly",VLOOKUP($O120,PM执行时间!$A:$E,3,0),AI120="Semi-an",VLOOKUP($O120,PM执行时间!$A:$E,4,0),AI120="Annual",VLOOKUP($O120,PM执行时间!$A:$E,5,0),AI120="","")</f>
        <v/>
      </c>
      <c r="AK120" s="113"/>
      <c r="AL120" s="77" t="str" cm="1">
        <f t="array" ref="AL120">_xlfn.IFS(AK120="Monthly",VLOOKUP($O120,PM执行时间!$A:$E,2,0),AK120="Quarterly",VLOOKUP($O120,PM执行时间!$A:$E,3,0),AK120="Semi-an",VLOOKUP($O120,PM执行时间!$A:$E,4,0),AK120="Annual",VLOOKUP($O120,PM执行时间!$A:$E,5,0),AK120="","")</f>
        <v/>
      </c>
      <c r="AM120" s="113"/>
      <c r="AN120" s="77" t="str" cm="1">
        <f t="array" ref="AN120">_xlfn.IFS(AM120="Monthly",VLOOKUP($O120,PM执行时间!$A:$E,2,0),AM120="Quarterly",VLOOKUP($O120,PM执行时间!$A:$E,3,0),AM120="Semi-an",VLOOKUP($O120,PM执行时间!$A:$E,4,0),AM120="Annual",VLOOKUP($O120,PM执行时间!$A:$E,5,0),AM120="","")</f>
        <v/>
      </c>
      <c r="AO120" s="93">
        <v>45139</v>
      </c>
      <c r="AP120" s="87"/>
    </row>
    <row r="121" spans="1:42" ht="24.75" customHeight="1" x14ac:dyDescent="0.2">
      <c r="A121" s="1">
        <v>288</v>
      </c>
      <c r="B121" s="1">
        <f>SUBTOTAL(3,G$3:G121)+0</f>
        <v>26</v>
      </c>
      <c r="C121" s="1"/>
      <c r="D121" s="5">
        <v>1117</v>
      </c>
      <c r="E121" s="35" t="s">
        <v>17</v>
      </c>
      <c r="F121" s="77" t="s">
        <v>273</v>
      </c>
      <c r="G121" s="77" t="s">
        <v>941</v>
      </c>
      <c r="H121" s="149">
        <v>234292</v>
      </c>
      <c r="I121" s="24">
        <v>44317</v>
      </c>
      <c r="J121" s="157" t="s">
        <v>1058</v>
      </c>
      <c r="K121" s="92" t="s">
        <v>511</v>
      </c>
      <c r="L121" s="149" t="s">
        <v>561</v>
      </c>
      <c r="M121" s="24">
        <v>44256</v>
      </c>
      <c r="N121" s="156" t="s">
        <v>526</v>
      </c>
      <c r="O121" s="77" t="s">
        <v>942</v>
      </c>
      <c r="P121" s="77" t="s">
        <v>1107</v>
      </c>
      <c r="Q121" s="77"/>
      <c r="R121" s="77" t="str" cm="1">
        <f t="array" ref="R121">_xlfn.IFS(Q121="Monthly",VLOOKUP($O121,PM执行时间!$A:$E,2,0),Q121="Quarterly",VLOOKUP($O121,PM执行时间!$A:$E,3,0),Q121="Semi-an",VLOOKUP($O121,PM执行时间!$A:$E,4,0),Q121="Annual",VLOOKUP($O121,PM执行时间!$A:$E,5,0),Q121="","")</f>
        <v/>
      </c>
      <c r="S121" s="101" t="s">
        <v>24</v>
      </c>
      <c r="T121" s="77" cm="1">
        <f t="array" ref="T121">_xlfn.IFS(S121="Monthly",VLOOKUP($O121,PM执行时间!$A:$E,2,0),S121="Quarterly",VLOOKUP($O121,PM执行时间!$A:$E,3,0),S121="Semi-an",VLOOKUP($O121,PM执行时间!$A:$E,4,0),S121="Annual",VLOOKUP($O121,PM执行时间!$A:$E,5,0),S121="","")</f>
        <v>1.1599999999999999</v>
      </c>
      <c r="U121" s="77"/>
      <c r="V121" s="77" t="str" cm="1">
        <f t="array" ref="V121">_xlfn.IFS(U121="Monthly",VLOOKUP($O121,PM执行时间!$A:$E,2,0),U121="Quarterly",VLOOKUP($O121,PM执行时间!$A:$E,3,0),U121="Semi-an",VLOOKUP($O121,PM执行时间!$A:$E,4,0),U121="Annual",VLOOKUP($O121,PM执行时间!$A:$E,5,0),U121="","")</f>
        <v/>
      </c>
      <c r="W121" s="77"/>
      <c r="X121" s="77" t="str" cm="1">
        <f t="array" ref="X121">_xlfn.IFS(W121="Monthly",VLOOKUP($O121,PM执行时间!$A:$E,2,0),W121="Quarterly",VLOOKUP($O121,PM执行时间!$A:$E,3,0),W121="Semi-an",VLOOKUP($O121,PM执行时间!$A:$E,4,0),W121="Annual",VLOOKUP($O121,PM执行时间!$A:$E,5,0),W121="","")</f>
        <v/>
      </c>
      <c r="Y121" s="101" t="s">
        <v>24</v>
      </c>
      <c r="Z121" s="77" cm="1">
        <f t="array" ref="Z121">_xlfn.IFS(Y121="Monthly",VLOOKUP($O121,PM执行时间!$A:$E,2,0),Y121="Quarterly",VLOOKUP($O121,PM执行时间!$A:$E,3,0),Y121="Semi-an",VLOOKUP($O121,PM执行时间!$A:$E,4,0),Y121="Annual",VLOOKUP($O121,PM执行时间!$A:$E,5,0),Y121="","")</f>
        <v>1.1599999999999999</v>
      </c>
      <c r="AA121" s="77"/>
      <c r="AB121" s="77" t="str" cm="1">
        <f t="array" ref="AB121">_xlfn.IFS(AA121="Monthly",VLOOKUP($O121,PM执行时间!$A:$E,2,0),AA121="Quarterly",VLOOKUP($O121,PM执行时间!$A:$E,3,0),AA121="Semi-an",VLOOKUP($O121,PM执行时间!$A:$E,4,0),AA121="Annual",VLOOKUP($O121,PM执行时间!$A:$E,5,0),AA121="","")</f>
        <v/>
      </c>
      <c r="AC121" s="77"/>
      <c r="AD121" s="77" t="str" cm="1">
        <f t="array" ref="AD121">_xlfn.IFS(AC121="Monthly",VLOOKUP($O121,PM执行时间!$A:$E,2,0),AC121="Quarterly",VLOOKUP($O121,PM执行时间!$A:$E,3,0),AC121="Semi-an",VLOOKUP($O121,PM执行时间!$A:$E,4,0),AC121="Annual",VLOOKUP($O121,PM执行时间!$A:$E,5,0),AC121="","")</f>
        <v/>
      </c>
      <c r="AE121" s="101" t="s">
        <v>24</v>
      </c>
      <c r="AF121" s="77" cm="1">
        <f t="array" ref="AF121">_xlfn.IFS(AE121="Monthly",VLOOKUP($O121,PM执行时间!$A:$E,2,0),AE121="Quarterly",VLOOKUP($O121,PM执行时间!$A:$E,3,0),AE121="Semi-an",VLOOKUP($O121,PM执行时间!$A:$E,4,0),AE121="Annual",VLOOKUP($O121,PM执行时间!$A:$E,5,0),AE121="","")</f>
        <v>1.1599999999999999</v>
      </c>
      <c r="AG121" s="77"/>
      <c r="AH121" s="77" t="str" cm="1">
        <f t="array" ref="AH121">_xlfn.IFS(AG121="Monthly",VLOOKUP($O121,PM执行时间!$A:$E,2,0),AG121="Quarterly",VLOOKUP($O121,PM执行时间!$A:$E,3,0),AG121="Semi-an",VLOOKUP($O121,PM执行时间!$A:$E,4,0),AG121="Annual",VLOOKUP($O121,PM执行时间!$A:$E,5,0),AG121="","")</f>
        <v/>
      </c>
      <c r="AI121" s="77"/>
      <c r="AJ121" s="77" t="str" cm="1">
        <f t="array" ref="AJ121">_xlfn.IFS(AI121="Monthly",VLOOKUP($O121,PM执行时间!$A:$E,2,0),AI121="Quarterly",VLOOKUP($O121,PM执行时间!$A:$E,3,0),AI121="Semi-an",VLOOKUP($O121,PM执行时间!$A:$E,4,0),AI121="Annual",VLOOKUP($O121,PM执行时间!$A:$E,5,0),AI121="","")</f>
        <v/>
      </c>
      <c r="AK121" s="94" t="s">
        <v>223</v>
      </c>
      <c r="AL121" s="77" cm="1">
        <f t="array" ref="AL121">_xlfn.IFS(AK121="Monthly",VLOOKUP($O121,PM执行时间!$A:$E,2,0),AK121="Quarterly",VLOOKUP($O121,PM执行时间!$A:$E,3,0),AK121="Semi-an",VLOOKUP($O121,PM执行时间!$A:$E,4,0),AK121="Annual",VLOOKUP($O121,PM执行时间!$A:$E,5,0),AK121="","")</f>
        <v>1.91</v>
      </c>
      <c r="AM121" s="77"/>
      <c r="AN121" s="77" t="str" cm="1">
        <f t="array" ref="AN121">_xlfn.IFS(AM121="Monthly",VLOOKUP($O121,PM执行时间!$A:$E,2,0),AM121="Quarterly",VLOOKUP($O121,PM执行时间!$A:$E,3,0),AM121="Semi-an",VLOOKUP($O121,PM执行时间!$A:$E,4,0),AM121="Annual",VLOOKUP($O121,PM执行时间!$A:$E,5,0),AM121="","")</f>
        <v/>
      </c>
      <c r="AO121" s="99">
        <v>44866</v>
      </c>
      <c r="AP121" s="88"/>
    </row>
    <row r="122" spans="1:42" ht="24.75" customHeight="1" x14ac:dyDescent="0.2">
      <c r="A122" s="1">
        <v>359</v>
      </c>
      <c r="B122" s="1">
        <f>SUBTOTAL(3,G$3:G122)+0</f>
        <v>27</v>
      </c>
      <c r="C122" s="18"/>
      <c r="D122" s="27">
        <v>1249</v>
      </c>
      <c r="E122" s="118" t="s">
        <v>1090</v>
      </c>
      <c r="F122" s="113" t="s">
        <v>1091</v>
      </c>
      <c r="G122" s="113" t="s">
        <v>941</v>
      </c>
      <c r="H122" s="178">
        <v>247188</v>
      </c>
      <c r="I122" s="24">
        <v>44866</v>
      </c>
      <c r="J122" s="180" t="s">
        <v>1058</v>
      </c>
      <c r="K122" s="113" t="s">
        <v>1269</v>
      </c>
      <c r="L122" s="152" t="s">
        <v>561</v>
      </c>
      <c r="M122" s="24">
        <v>44835</v>
      </c>
      <c r="N122" s="157" t="s">
        <v>603</v>
      </c>
      <c r="O122" s="77" t="s">
        <v>1270</v>
      </c>
      <c r="P122" s="77" t="s">
        <v>1107</v>
      </c>
      <c r="Q122" s="77"/>
      <c r="R122" s="77" t="str" cm="1">
        <f t="array" ref="R122">_xlfn.IFS(Q122="Monthly",VLOOKUP($O122,PM执行时间!$A:$E,2,0),Q122="Quarterly",VLOOKUP($O122,PM执行时间!$A:$E,3,0),Q122="Semi-an",VLOOKUP($O122,PM执行时间!$A:$E,4,0),Q122="Annual",VLOOKUP($O122,PM执行时间!$A:$E,5,0),Q122="","")</f>
        <v/>
      </c>
      <c r="S122" s="77"/>
      <c r="T122" s="77" t="str" cm="1">
        <f t="array" ref="T122">_xlfn.IFS(S122="Monthly",VLOOKUP($O122,PM执行时间!$A:$E,2,0),S122="Quarterly",VLOOKUP($O122,PM执行时间!$A:$E,3,0),S122="Semi-an",VLOOKUP($O122,PM执行时间!$A:$E,4,0),S122="Annual",VLOOKUP($O122,PM执行时间!$A:$E,5,0),S122="","")</f>
        <v/>
      </c>
      <c r="U122" s="77"/>
      <c r="V122" s="77" t="str" cm="1">
        <f t="array" ref="V122">_xlfn.IFS(U122="Monthly",VLOOKUP($O122,PM执行时间!$A:$E,2,0),U122="Quarterly",VLOOKUP($O122,PM执行时间!$A:$E,3,0),U122="Semi-an",VLOOKUP($O122,PM执行时间!$A:$E,4,0),U122="Annual",VLOOKUP($O122,PM执行时间!$A:$E,5,0),U122="","")</f>
        <v/>
      </c>
      <c r="W122" s="77"/>
      <c r="X122" s="77" t="str" cm="1">
        <f t="array" ref="X122">_xlfn.IFS(W122="Monthly",VLOOKUP($O122,PM执行时间!$A:$E,2,0),W122="Quarterly",VLOOKUP($O122,PM执行时间!$A:$E,3,0),W122="Semi-an",VLOOKUP($O122,PM执行时间!$A:$E,4,0),W122="Annual",VLOOKUP($O122,PM执行时间!$A:$E,5,0),W122="","")</f>
        <v/>
      </c>
      <c r="Y122" s="77"/>
      <c r="Z122" s="77" t="str" cm="1">
        <f t="array" ref="Z122">_xlfn.IFS(Y122="Monthly",VLOOKUP($O122,PM执行时间!$A:$E,2,0),Y122="Quarterly",VLOOKUP($O122,PM执行时间!$A:$E,3,0),Y122="Semi-an",VLOOKUP($O122,PM执行时间!$A:$E,4,0),Y122="Annual",VLOOKUP($O122,PM执行时间!$A:$E,5,0),Y122="","")</f>
        <v/>
      </c>
      <c r="AA122" s="77"/>
      <c r="AB122" s="77" t="str" cm="1">
        <f t="array" ref="AB122">_xlfn.IFS(AA122="Monthly",VLOOKUP($O122,PM执行时间!$A:$E,2,0),AA122="Quarterly",VLOOKUP($O122,PM执行时间!$A:$E,3,0),AA122="Semi-an",VLOOKUP($O122,PM执行时间!$A:$E,4,0),AA122="Annual",VLOOKUP($O122,PM执行时间!$A:$E,5,0),AA122="","")</f>
        <v/>
      </c>
      <c r="AC122" s="77"/>
      <c r="AD122" s="77" t="str" cm="1">
        <f t="array" ref="AD122">_xlfn.IFS(AC122="Monthly",VLOOKUP($O122,PM执行时间!$A:$E,2,0),AC122="Quarterly",VLOOKUP($O122,PM执行时间!$A:$E,3,0),AC122="Semi-an",VLOOKUP($O122,PM执行时间!$A:$E,4,0),AC122="Annual",VLOOKUP($O122,PM执行时间!$A:$E,5,0),AC122="","")</f>
        <v/>
      </c>
      <c r="AE122" s="94" t="s">
        <v>223</v>
      </c>
      <c r="AF122" s="77" cm="1">
        <f t="array" ref="AF122">_xlfn.IFS(AE122="Monthly",VLOOKUP($O122,PM执行时间!$A:$E,2,0),AE122="Quarterly",VLOOKUP($O122,PM执行时间!$A:$E,3,0),AE122="Semi-an",VLOOKUP($O122,PM执行时间!$A:$E,4,0),AE122="Annual",VLOOKUP($O122,PM执行时间!$A:$E,5,0),AE122="","")</f>
        <v>1.91</v>
      </c>
      <c r="AG122" s="77"/>
      <c r="AH122" s="77" t="str" cm="1">
        <f t="array" ref="AH122">_xlfn.IFS(AG122="Monthly",VLOOKUP($O122,PM执行时间!$A:$E,2,0),AG122="Quarterly",VLOOKUP($O122,PM执行时间!$A:$E,3,0),AG122="Semi-an",VLOOKUP($O122,PM执行时间!$A:$E,4,0),AG122="Annual",VLOOKUP($O122,PM执行时间!$A:$E,5,0),AG122="","")</f>
        <v/>
      </c>
      <c r="AI122" s="77"/>
      <c r="AJ122" s="77" t="str" cm="1">
        <f t="array" ref="AJ122">_xlfn.IFS(AI122="Monthly",VLOOKUP($O122,PM执行时间!$A:$E,2,0),AI122="Quarterly",VLOOKUP($O122,PM执行时间!$A:$E,3,0),AI122="Semi-an",VLOOKUP($O122,PM执行时间!$A:$E,4,0),AI122="Annual",VLOOKUP($O122,PM执行时间!$A:$E,5,0),AI122="","")</f>
        <v/>
      </c>
      <c r="AK122" s="99"/>
      <c r="AL122" s="77" t="str" cm="1">
        <f t="array" ref="AL122">_xlfn.IFS(AK122="Monthly",VLOOKUP($O122,PM执行时间!$A:$E,2,0),AK122="Quarterly",VLOOKUP($O122,PM执行时间!$A:$E,3,0),AK122="Semi-an",VLOOKUP($O122,PM执行时间!$A:$E,4,0),AK122="Annual",VLOOKUP($O122,PM执行时间!$A:$E,5,0),AK122="","")</f>
        <v/>
      </c>
      <c r="AM122" s="77"/>
      <c r="AN122" s="77" t="str" cm="1">
        <f t="array" ref="AN122">_xlfn.IFS(AM122="Monthly",VLOOKUP($O122,PM执行时间!$A:$E,2,0),AM122="Quarterly",VLOOKUP($O122,PM执行时间!$A:$E,3,0),AM122="Semi-an",VLOOKUP($O122,PM执行时间!$A:$E,4,0),AM122="Annual",VLOOKUP($O122,PM执行时间!$A:$E,5,0),AM122="","")</f>
        <v/>
      </c>
      <c r="AO122" s="93">
        <v>45139</v>
      </c>
      <c r="AP122" s="88"/>
    </row>
    <row r="123" spans="1:42" ht="24.75" customHeight="1" x14ac:dyDescent="0.2">
      <c r="A123" s="1">
        <v>224</v>
      </c>
      <c r="B123" s="1">
        <f>SUBTOTAL(3,G$3:G123)+0</f>
        <v>28</v>
      </c>
      <c r="C123" s="1"/>
      <c r="D123" s="2">
        <v>876</v>
      </c>
      <c r="E123" s="35" t="s">
        <v>17</v>
      </c>
      <c r="F123" s="35" t="s">
        <v>870</v>
      </c>
      <c r="G123" s="35" t="s">
        <v>871</v>
      </c>
      <c r="H123" s="151">
        <v>11415752044</v>
      </c>
      <c r="I123" s="24">
        <v>42856</v>
      </c>
      <c r="J123" s="158" t="s">
        <v>1058</v>
      </c>
      <c r="K123" s="92" t="s">
        <v>511</v>
      </c>
      <c r="L123" s="162" t="s">
        <v>513</v>
      </c>
      <c r="M123" s="24">
        <v>2017</v>
      </c>
      <c r="N123" s="156" t="s">
        <v>514</v>
      </c>
      <c r="O123" s="77" t="s">
        <v>641</v>
      </c>
      <c r="P123" s="77" t="s">
        <v>1106</v>
      </c>
      <c r="Q123" s="77"/>
      <c r="R123" s="77" t="str" cm="1">
        <f t="array" ref="R123">_xlfn.IFS(Q123="Monthly",VLOOKUP($O123,PM执行时间!$A:$E,2,0),Q123="Quarterly",VLOOKUP($O123,PM执行时间!$A:$E,3,0),Q123="Semi-an",VLOOKUP($O123,PM执行时间!$A:$E,4,0),Q123="Annual",VLOOKUP($O123,PM执行时间!$A:$E,5,0),Q123="","")</f>
        <v/>
      </c>
      <c r="S123" s="101" t="s">
        <v>24</v>
      </c>
      <c r="T123" s="77" cm="1">
        <f t="array" ref="T123">_xlfn.IFS(S123="Monthly",VLOOKUP($O123,PM执行时间!$A:$E,2,0),S123="Quarterly",VLOOKUP($O123,PM执行时间!$A:$E,3,0),S123="Semi-an",VLOOKUP($O123,PM执行时间!$A:$E,4,0),S123="Annual",VLOOKUP($O123,PM执行时间!$A:$E,5,0),S123="","")</f>
        <v>0.83</v>
      </c>
      <c r="U123" s="77"/>
      <c r="V123" s="77" t="str" cm="1">
        <f t="array" ref="V123">_xlfn.IFS(U123="Monthly",VLOOKUP($O123,PM执行时间!$A:$E,2,0),U123="Quarterly",VLOOKUP($O123,PM执行时间!$A:$E,3,0),U123="Semi-an",VLOOKUP($O123,PM执行时间!$A:$E,4,0),U123="Annual",VLOOKUP($O123,PM执行时间!$A:$E,5,0),U123="","")</f>
        <v/>
      </c>
      <c r="W123" s="77"/>
      <c r="X123" s="77" t="str" cm="1">
        <f t="array" ref="X123">_xlfn.IFS(W123="Monthly",VLOOKUP($O123,PM执行时间!$A:$E,2,0),W123="Quarterly",VLOOKUP($O123,PM执行时间!$A:$E,3,0),W123="Semi-an",VLOOKUP($O123,PM执行时间!$A:$E,4,0),W123="Annual",VLOOKUP($O123,PM执行时间!$A:$E,5,0),W123="","")</f>
        <v/>
      </c>
      <c r="Y123" s="98" t="s">
        <v>25</v>
      </c>
      <c r="Z123" s="77" cm="1">
        <f t="array" ref="Z123">_xlfn.IFS(Y123="Monthly",VLOOKUP($O123,PM执行时间!$A:$E,2,0),Y123="Quarterly",VLOOKUP($O123,PM执行时间!$A:$E,3,0),Y123="Semi-an",VLOOKUP($O123,PM执行时间!$A:$E,4,0),Y123="Annual",VLOOKUP($O123,PM执行时间!$A:$E,5,0),Y123="","")</f>
        <v>1.1599999999999999</v>
      </c>
      <c r="AA123" s="77"/>
      <c r="AB123" s="77" t="str" cm="1">
        <f t="array" ref="AB123">_xlfn.IFS(AA123="Monthly",VLOOKUP($O123,PM执行时间!$A:$E,2,0),AA123="Quarterly",VLOOKUP($O123,PM执行时间!$A:$E,3,0),AA123="Semi-an",VLOOKUP($O123,PM执行时间!$A:$E,4,0),AA123="Annual",VLOOKUP($O123,PM执行时间!$A:$E,5,0),AA123="","")</f>
        <v/>
      </c>
      <c r="AC123" s="77"/>
      <c r="AD123" s="77" t="str" cm="1">
        <f t="array" ref="AD123">_xlfn.IFS(AC123="Monthly",VLOOKUP($O123,PM执行时间!$A:$E,2,0),AC123="Quarterly",VLOOKUP($O123,PM执行时间!$A:$E,3,0),AC123="Semi-an",VLOOKUP($O123,PM执行时间!$A:$E,4,0),AC123="Annual",VLOOKUP($O123,PM执行时间!$A:$E,5,0),AC123="","")</f>
        <v/>
      </c>
      <c r="AE123" s="101" t="s">
        <v>24</v>
      </c>
      <c r="AF123" s="77" cm="1">
        <f t="array" ref="AF123">_xlfn.IFS(AE123="Monthly",VLOOKUP($O123,PM执行时间!$A:$E,2,0),AE123="Quarterly",VLOOKUP($O123,PM执行时间!$A:$E,3,0),AE123="Semi-an",VLOOKUP($O123,PM执行时间!$A:$E,4,0),AE123="Annual",VLOOKUP($O123,PM执行时间!$A:$E,5,0),AE123="","")</f>
        <v>0.83</v>
      </c>
      <c r="AG123" s="77"/>
      <c r="AH123" s="77" t="str" cm="1">
        <f t="array" ref="AH123">_xlfn.IFS(AG123="Monthly",VLOOKUP($O123,PM执行时间!$A:$E,2,0),AG123="Quarterly",VLOOKUP($O123,PM执行时间!$A:$E,3,0),AG123="Semi-an",VLOOKUP($O123,PM执行时间!$A:$E,4,0),AG123="Annual",VLOOKUP($O123,PM执行时间!$A:$E,5,0),AG123="","")</f>
        <v/>
      </c>
      <c r="AI123" s="77"/>
      <c r="AJ123" s="77" t="str" cm="1">
        <f t="array" ref="AJ123">_xlfn.IFS(AI123="Monthly",VLOOKUP($O123,PM执行时间!$A:$E,2,0),AI123="Quarterly",VLOOKUP($O123,PM执行时间!$A:$E,3,0),AI123="Semi-an",VLOOKUP($O123,PM执行时间!$A:$E,4,0),AI123="Annual",VLOOKUP($O123,PM执行时间!$A:$E,5,0),AI123="","")</f>
        <v/>
      </c>
      <c r="AK123" s="94" t="s">
        <v>223</v>
      </c>
      <c r="AL123" s="77" cm="1">
        <f t="array" ref="AL123">_xlfn.IFS(AK123="Monthly",VLOOKUP($O123,PM执行时间!$A:$E,2,0),AK123="Quarterly",VLOOKUP($O123,PM执行时间!$A:$E,3,0),AK123="Semi-an",VLOOKUP($O123,PM执行时间!$A:$E,4,0),AK123="Annual",VLOOKUP($O123,PM执行时间!$A:$E,5,0),AK123="","")</f>
        <v>2.4900000000000002</v>
      </c>
      <c r="AM123" s="77"/>
      <c r="AN123" s="77" t="str" cm="1">
        <f t="array" ref="AN123">_xlfn.IFS(AM123="Monthly",VLOOKUP($O123,PM执行时间!$A:$E,2,0),AM123="Quarterly",VLOOKUP($O123,PM执行时间!$A:$E,3,0),AM123="Semi-an",VLOOKUP($O123,PM执行时间!$A:$E,4,0),AM123="Annual",VLOOKUP($O123,PM执行时间!$A:$E,5,0),AM123="","")</f>
        <v/>
      </c>
      <c r="AO123" s="99">
        <v>44866</v>
      </c>
      <c r="AP123" s="88"/>
    </row>
    <row r="124" spans="1:42" ht="24.75" hidden="1" customHeight="1" x14ac:dyDescent="0.2">
      <c r="A124" s="1">
        <v>123</v>
      </c>
      <c r="B124" s="1">
        <f>SUBTOTAL(3,G$3:G124)+0</f>
        <v>28</v>
      </c>
      <c r="C124" s="1"/>
      <c r="D124" s="5">
        <v>601</v>
      </c>
      <c r="E124" s="79" t="s">
        <v>731</v>
      </c>
      <c r="F124" s="85" t="s">
        <v>732</v>
      </c>
      <c r="G124" s="85" t="s">
        <v>733</v>
      </c>
      <c r="H124" s="112">
        <v>201204211</v>
      </c>
      <c r="I124" s="138">
        <v>41091</v>
      </c>
      <c r="J124" s="79" t="s">
        <v>1075</v>
      </c>
      <c r="K124" s="92" t="s">
        <v>511</v>
      </c>
      <c r="L124" s="79" t="s">
        <v>729</v>
      </c>
      <c r="M124" s="138">
        <v>41000</v>
      </c>
      <c r="N124" s="77" t="s">
        <v>730</v>
      </c>
      <c r="O124" s="77" t="s">
        <v>734</v>
      </c>
      <c r="P124" s="77" t="s">
        <v>517</v>
      </c>
      <c r="Q124" s="77"/>
      <c r="R124" s="77" t="str" cm="1">
        <f t="array" ref="R124">_xlfn.IFS(Q124="Monthly",VLOOKUP($O124,PM执行时间!$A:$E,2,0),Q124="Quarterly",VLOOKUP($O124,PM执行时间!$A:$E,3,0),Q124="Semi-an",VLOOKUP($O124,PM执行时间!$A:$E,4,0),Q124="Annual",VLOOKUP($O124,PM执行时间!$A:$E,5,0),Q124="","")</f>
        <v/>
      </c>
      <c r="S124" s="94" t="s">
        <v>33</v>
      </c>
      <c r="T124" s="77" cm="1">
        <f t="array" ref="T124">_xlfn.IFS(S124="Monthly",VLOOKUP($O124,PM执行时间!$A:$E,2,0),S124="Quarterly",VLOOKUP($O124,PM执行时间!$A:$E,3,0),S124="Semi-an",VLOOKUP($O124,PM执行时间!$A:$E,4,0),S124="Annual",VLOOKUP($O124,PM执行时间!$A:$E,5,0),S124="","")</f>
        <v>1</v>
      </c>
      <c r="U124" s="77"/>
      <c r="V124" s="77" t="str" cm="1">
        <f t="array" ref="V124">_xlfn.IFS(U124="Monthly",VLOOKUP($O124,PM执行时间!$A:$E,2,0),U124="Quarterly",VLOOKUP($O124,PM执行时间!$A:$E,3,0),U124="Semi-an",VLOOKUP($O124,PM执行时间!$A:$E,4,0),U124="Annual",VLOOKUP($O124,PM执行时间!$A:$E,5,0),U124="","")</f>
        <v/>
      </c>
      <c r="W124" s="77"/>
      <c r="X124" s="77" t="str" cm="1">
        <f t="array" ref="X124">_xlfn.IFS(W124="Monthly",VLOOKUP($O124,PM执行时间!$A:$E,2,0),W124="Quarterly",VLOOKUP($O124,PM执行时间!$A:$E,3,0),W124="Semi-an",VLOOKUP($O124,PM执行时间!$A:$E,4,0),W124="Annual",VLOOKUP($O124,PM执行时间!$A:$E,5,0),W124="","")</f>
        <v/>
      </c>
      <c r="Y124" s="77"/>
      <c r="Z124" s="77" t="str" cm="1">
        <f t="array" ref="Z124">_xlfn.IFS(Y124="Monthly",VLOOKUP($O124,PM执行时间!$A:$E,2,0),Y124="Quarterly",VLOOKUP($O124,PM执行时间!$A:$E,3,0),Y124="Semi-an",VLOOKUP($O124,PM执行时间!$A:$E,4,0),Y124="Annual",VLOOKUP($O124,PM执行时间!$A:$E,5,0),Y124="","")</f>
        <v/>
      </c>
      <c r="AA124" s="77"/>
      <c r="AB124" s="77" t="str" cm="1">
        <f t="array" ref="AB124">_xlfn.IFS(AA124="Monthly",VLOOKUP($O124,PM执行时间!$A:$E,2,0),AA124="Quarterly",VLOOKUP($O124,PM执行时间!$A:$E,3,0),AA124="Semi-an",VLOOKUP($O124,PM执行时间!$A:$E,4,0),AA124="Annual",VLOOKUP($O124,PM执行时间!$A:$E,5,0),AA124="","")</f>
        <v/>
      </c>
      <c r="AC124" s="77"/>
      <c r="AD124" s="77" t="str" cm="1">
        <f t="array" ref="AD124">_xlfn.IFS(AC124="Monthly",VLOOKUP($O124,PM执行时间!$A:$E,2,0),AC124="Quarterly",VLOOKUP($O124,PM执行时间!$A:$E,3,0),AC124="Semi-an",VLOOKUP($O124,PM执行时间!$A:$E,4,0),AC124="Annual",VLOOKUP($O124,PM执行时间!$A:$E,5,0),AC124="","")</f>
        <v/>
      </c>
      <c r="AE124" s="77"/>
      <c r="AF124" s="77" t="str" cm="1">
        <f t="array" ref="AF124">_xlfn.IFS(AE124="Monthly",VLOOKUP($O124,PM执行时间!$A:$E,2,0),AE124="Quarterly",VLOOKUP($O124,PM执行时间!$A:$E,3,0),AE124="Semi-an",VLOOKUP($O124,PM执行时间!$A:$E,4,0),AE124="Annual",VLOOKUP($O124,PM执行时间!$A:$E,5,0),AE124="","")</f>
        <v/>
      </c>
      <c r="AG124" s="77"/>
      <c r="AH124" s="77" t="str" cm="1">
        <f t="array" ref="AH124">_xlfn.IFS(AG124="Monthly",VLOOKUP($O124,PM执行时间!$A:$E,2,0),AG124="Quarterly",VLOOKUP($O124,PM执行时间!$A:$E,3,0),AG124="Semi-an",VLOOKUP($O124,PM执行时间!$A:$E,4,0),AG124="Annual",VLOOKUP($O124,PM执行时间!$A:$E,5,0),AG124="","")</f>
        <v/>
      </c>
      <c r="AI124" s="77"/>
      <c r="AJ124" s="77" t="str" cm="1">
        <f t="array" ref="AJ124">_xlfn.IFS(AI124="Monthly",VLOOKUP($O124,PM执行时间!$A:$E,2,0),AI124="Quarterly",VLOOKUP($O124,PM执行时间!$A:$E,3,0),AI124="Semi-an",VLOOKUP($O124,PM执行时间!$A:$E,4,0),AI124="Annual",VLOOKUP($O124,PM执行时间!$A:$E,5,0),AI124="","")</f>
        <v/>
      </c>
      <c r="AK124" s="77"/>
      <c r="AL124" s="77" t="str" cm="1">
        <f t="array" ref="AL124">_xlfn.IFS(AK124="Monthly",VLOOKUP($O124,PM执行时间!$A:$E,2,0),AK124="Quarterly",VLOOKUP($O124,PM执行时间!$A:$E,3,0),AK124="Semi-an",VLOOKUP($O124,PM执行时间!$A:$E,4,0),AK124="Annual",VLOOKUP($O124,PM执行时间!$A:$E,5,0),AK124="","")</f>
        <v/>
      </c>
      <c r="AM124" s="77"/>
      <c r="AN124" s="77" t="str" cm="1">
        <f t="array" ref="AN124">_xlfn.IFS(AM124="Monthly",VLOOKUP($O124,PM执行时间!$A:$E,2,0),AM124="Quarterly",VLOOKUP($O124,PM执行时间!$A:$E,3,0),AM124="Semi-an",VLOOKUP($O124,PM执行时间!$A:$E,4,0),AM124="Annual",VLOOKUP($O124,PM执行时间!$A:$E,5,0),AM124="","")</f>
        <v/>
      </c>
      <c r="AO124" s="93">
        <v>44593</v>
      </c>
      <c r="AP124" s="88"/>
    </row>
    <row r="125" spans="1:42" ht="24.75" hidden="1" customHeight="1" x14ac:dyDescent="0.2">
      <c r="A125" s="1">
        <v>124</v>
      </c>
      <c r="B125" s="1">
        <f>SUBTOTAL(3,G$3:G125)+0</f>
        <v>28</v>
      </c>
      <c r="C125" s="1"/>
      <c r="D125" s="5">
        <v>602</v>
      </c>
      <c r="E125" s="79" t="s">
        <v>731</v>
      </c>
      <c r="F125" s="85" t="s">
        <v>732</v>
      </c>
      <c r="G125" s="85" t="s">
        <v>733</v>
      </c>
      <c r="H125" s="112">
        <v>201204212</v>
      </c>
      <c r="I125" s="24">
        <v>41091</v>
      </c>
      <c r="J125" s="79" t="s">
        <v>1075</v>
      </c>
      <c r="K125" s="92" t="s">
        <v>511</v>
      </c>
      <c r="L125" s="79" t="s">
        <v>729</v>
      </c>
      <c r="M125" s="24">
        <v>41000</v>
      </c>
      <c r="N125" s="77" t="s">
        <v>730</v>
      </c>
      <c r="O125" s="77" t="s">
        <v>734</v>
      </c>
      <c r="P125" s="77" t="s">
        <v>517</v>
      </c>
      <c r="Q125" s="77"/>
      <c r="R125" s="77" t="str" cm="1">
        <f t="array" ref="R125">_xlfn.IFS(Q125="Monthly",VLOOKUP($O125,PM执行时间!$A:$E,2,0),Q125="Quarterly",VLOOKUP($O125,PM执行时间!$A:$E,3,0),Q125="Semi-an",VLOOKUP($O125,PM执行时间!$A:$E,4,0),Q125="Annual",VLOOKUP($O125,PM执行时间!$A:$E,5,0),Q125="","")</f>
        <v/>
      </c>
      <c r="S125" s="94" t="s">
        <v>33</v>
      </c>
      <c r="T125" s="77" cm="1">
        <f t="array" ref="T125">_xlfn.IFS(S125="Monthly",VLOOKUP($O125,PM执行时间!$A:$E,2,0),S125="Quarterly",VLOOKUP($O125,PM执行时间!$A:$E,3,0),S125="Semi-an",VLOOKUP($O125,PM执行时间!$A:$E,4,0),S125="Annual",VLOOKUP($O125,PM执行时间!$A:$E,5,0),S125="","")</f>
        <v>1</v>
      </c>
      <c r="U125" s="77"/>
      <c r="V125" s="77" t="str" cm="1">
        <f t="array" ref="V125">_xlfn.IFS(U125="Monthly",VLOOKUP($O125,PM执行时间!$A:$E,2,0),U125="Quarterly",VLOOKUP($O125,PM执行时间!$A:$E,3,0),U125="Semi-an",VLOOKUP($O125,PM执行时间!$A:$E,4,0),U125="Annual",VLOOKUP($O125,PM执行时间!$A:$E,5,0),U125="","")</f>
        <v/>
      </c>
      <c r="W125" s="77"/>
      <c r="X125" s="77" t="str" cm="1">
        <f t="array" ref="X125">_xlfn.IFS(W125="Monthly",VLOOKUP($O125,PM执行时间!$A:$E,2,0),W125="Quarterly",VLOOKUP($O125,PM执行时间!$A:$E,3,0),W125="Semi-an",VLOOKUP($O125,PM执行时间!$A:$E,4,0),W125="Annual",VLOOKUP($O125,PM执行时间!$A:$E,5,0),W125="","")</f>
        <v/>
      </c>
      <c r="Y125" s="77"/>
      <c r="Z125" s="77" t="str" cm="1">
        <f t="array" ref="Z125">_xlfn.IFS(Y125="Monthly",VLOOKUP($O125,PM执行时间!$A:$E,2,0),Y125="Quarterly",VLOOKUP($O125,PM执行时间!$A:$E,3,0),Y125="Semi-an",VLOOKUP($O125,PM执行时间!$A:$E,4,0),Y125="Annual",VLOOKUP($O125,PM执行时间!$A:$E,5,0),Y125="","")</f>
        <v/>
      </c>
      <c r="AA125" s="77"/>
      <c r="AB125" s="77" t="str" cm="1">
        <f t="array" ref="AB125">_xlfn.IFS(AA125="Monthly",VLOOKUP($O125,PM执行时间!$A:$E,2,0),AA125="Quarterly",VLOOKUP($O125,PM执行时间!$A:$E,3,0),AA125="Semi-an",VLOOKUP($O125,PM执行时间!$A:$E,4,0),AA125="Annual",VLOOKUP($O125,PM执行时间!$A:$E,5,0),AA125="","")</f>
        <v/>
      </c>
      <c r="AC125" s="77"/>
      <c r="AD125" s="77" t="str" cm="1">
        <f t="array" ref="AD125">_xlfn.IFS(AC125="Monthly",VLOOKUP($O125,PM执行时间!$A:$E,2,0),AC125="Quarterly",VLOOKUP($O125,PM执行时间!$A:$E,3,0),AC125="Semi-an",VLOOKUP($O125,PM执行时间!$A:$E,4,0),AC125="Annual",VLOOKUP($O125,PM执行时间!$A:$E,5,0),AC125="","")</f>
        <v/>
      </c>
      <c r="AE125" s="77"/>
      <c r="AF125" s="77" t="str" cm="1">
        <f t="array" ref="AF125">_xlfn.IFS(AE125="Monthly",VLOOKUP($O125,PM执行时间!$A:$E,2,0),AE125="Quarterly",VLOOKUP($O125,PM执行时间!$A:$E,3,0),AE125="Semi-an",VLOOKUP($O125,PM执行时间!$A:$E,4,0),AE125="Annual",VLOOKUP($O125,PM执行时间!$A:$E,5,0),AE125="","")</f>
        <v/>
      </c>
      <c r="AG125" s="77"/>
      <c r="AH125" s="77" t="str" cm="1">
        <f t="array" ref="AH125">_xlfn.IFS(AG125="Monthly",VLOOKUP($O125,PM执行时间!$A:$E,2,0),AG125="Quarterly",VLOOKUP($O125,PM执行时间!$A:$E,3,0),AG125="Semi-an",VLOOKUP($O125,PM执行时间!$A:$E,4,0),AG125="Annual",VLOOKUP($O125,PM执行时间!$A:$E,5,0),AG125="","")</f>
        <v/>
      </c>
      <c r="AI125" s="77"/>
      <c r="AJ125" s="77" t="str" cm="1">
        <f t="array" ref="AJ125">_xlfn.IFS(AI125="Monthly",VLOOKUP($O125,PM执行时间!$A:$E,2,0),AI125="Quarterly",VLOOKUP($O125,PM执行时间!$A:$E,3,0),AI125="Semi-an",VLOOKUP($O125,PM执行时间!$A:$E,4,0),AI125="Annual",VLOOKUP($O125,PM执行时间!$A:$E,5,0),AI125="","")</f>
        <v/>
      </c>
      <c r="AK125" s="77"/>
      <c r="AL125" s="77" t="str" cm="1">
        <f t="array" ref="AL125">_xlfn.IFS(AK125="Monthly",VLOOKUP($O125,PM执行时间!$A:$E,2,0),AK125="Quarterly",VLOOKUP($O125,PM执行时间!$A:$E,3,0),AK125="Semi-an",VLOOKUP($O125,PM执行时间!$A:$E,4,0),AK125="Annual",VLOOKUP($O125,PM执行时间!$A:$E,5,0),AK125="","")</f>
        <v/>
      </c>
      <c r="AM125" s="77"/>
      <c r="AN125" s="77" t="str" cm="1">
        <f t="array" ref="AN125">_xlfn.IFS(AM125="Monthly",VLOOKUP($O125,PM执行时间!$A:$E,2,0),AM125="Quarterly",VLOOKUP($O125,PM执行时间!$A:$E,3,0),AM125="Semi-an",VLOOKUP($O125,PM执行时间!$A:$E,4,0),AM125="Annual",VLOOKUP($O125,PM执行时间!$A:$E,5,0),AM125="","")</f>
        <v/>
      </c>
      <c r="AO125" s="93">
        <v>44593</v>
      </c>
      <c r="AP125" s="88"/>
    </row>
    <row r="126" spans="1:42" ht="24.75" hidden="1" customHeight="1" x14ac:dyDescent="0.2">
      <c r="A126" s="1">
        <v>125</v>
      </c>
      <c r="B126" s="1">
        <f>SUBTOTAL(3,G$3:G126)+0</f>
        <v>28</v>
      </c>
      <c r="C126" s="1"/>
      <c r="D126" s="12">
        <v>603</v>
      </c>
      <c r="E126" s="84" t="s">
        <v>731</v>
      </c>
      <c r="F126" s="107" t="s">
        <v>732</v>
      </c>
      <c r="G126" s="107" t="s">
        <v>733</v>
      </c>
      <c r="H126" s="170">
        <v>201204213</v>
      </c>
      <c r="I126" s="74">
        <v>41091</v>
      </c>
      <c r="J126" s="84" t="s">
        <v>1075</v>
      </c>
      <c r="K126" s="106" t="s">
        <v>1282</v>
      </c>
      <c r="L126" s="84" t="s">
        <v>729</v>
      </c>
      <c r="M126" s="74" t="s">
        <v>735</v>
      </c>
      <c r="N126" s="83" t="s">
        <v>730</v>
      </c>
      <c r="O126" s="77" t="s">
        <v>734</v>
      </c>
      <c r="P126" s="77" t="s">
        <v>517</v>
      </c>
      <c r="Q126" s="77"/>
      <c r="R126" s="77" t="str" cm="1">
        <f t="array" ref="R126">_xlfn.IFS(Q126="Monthly",VLOOKUP($O126,PM执行时间!$A:$E,2,0),Q126="Quarterly",VLOOKUP($O126,PM执行时间!$A:$E,3,0),Q126="Semi-an",VLOOKUP($O126,PM执行时间!$A:$E,4,0),Q126="Annual",VLOOKUP($O126,PM执行时间!$A:$E,5,0),Q126="","")</f>
        <v/>
      </c>
      <c r="S126" s="94" t="s">
        <v>33</v>
      </c>
      <c r="T126" s="77" cm="1">
        <f t="array" ref="T126">_xlfn.IFS(S126="Monthly",VLOOKUP($O126,PM执行时间!$A:$E,2,0),S126="Quarterly",VLOOKUP($O126,PM执行时间!$A:$E,3,0),S126="Semi-an",VLOOKUP($O126,PM执行时间!$A:$E,4,0),S126="Annual",VLOOKUP($O126,PM执行时间!$A:$E,5,0),S126="","")</f>
        <v>1</v>
      </c>
      <c r="U126" s="77"/>
      <c r="V126" s="77" t="str" cm="1">
        <f t="array" ref="V126">_xlfn.IFS(U126="Monthly",VLOOKUP($O126,PM执行时间!$A:$E,2,0),U126="Quarterly",VLOOKUP($O126,PM执行时间!$A:$E,3,0),U126="Semi-an",VLOOKUP($O126,PM执行时间!$A:$E,4,0),U126="Annual",VLOOKUP($O126,PM执行时间!$A:$E,5,0),U126="","")</f>
        <v/>
      </c>
      <c r="W126" s="77"/>
      <c r="X126" s="77" t="str" cm="1">
        <f t="array" ref="X126">_xlfn.IFS(W126="Monthly",VLOOKUP($O126,PM执行时间!$A:$E,2,0),W126="Quarterly",VLOOKUP($O126,PM执行时间!$A:$E,3,0),W126="Semi-an",VLOOKUP($O126,PM执行时间!$A:$E,4,0),W126="Annual",VLOOKUP($O126,PM执行时间!$A:$E,5,0),W126="","")</f>
        <v/>
      </c>
      <c r="Y126" s="77"/>
      <c r="Z126" s="77" t="str" cm="1">
        <f t="array" ref="Z126">_xlfn.IFS(Y126="Monthly",VLOOKUP($O126,PM执行时间!$A:$E,2,0),Y126="Quarterly",VLOOKUP($O126,PM执行时间!$A:$E,3,0),Y126="Semi-an",VLOOKUP($O126,PM执行时间!$A:$E,4,0),Y126="Annual",VLOOKUP($O126,PM执行时间!$A:$E,5,0),Y126="","")</f>
        <v/>
      </c>
      <c r="AA126" s="77"/>
      <c r="AB126" s="77" t="str" cm="1">
        <f t="array" ref="AB126">_xlfn.IFS(AA126="Monthly",VLOOKUP($O126,PM执行时间!$A:$E,2,0),AA126="Quarterly",VLOOKUP($O126,PM执行时间!$A:$E,3,0),AA126="Semi-an",VLOOKUP($O126,PM执行时间!$A:$E,4,0),AA126="Annual",VLOOKUP($O126,PM执行时间!$A:$E,5,0),AA126="","")</f>
        <v/>
      </c>
      <c r="AC126" s="77"/>
      <c r="AD126" s="77" t="str" cm="1">
        <f t="array" ref="AD126">_xlfn.IFS(AC126="Monthly",VLOOKUP($O126,PM执行时间!$A:$E,2,0),AC126="Quarterly",VLOOKUP($O126,PM执行时间!$A:$E,3,0),AC126="Semi-an",VLOOKUP($O126,PM执行时间!$A:$E,4,0),AC126="Annual",VLOOKUP($O126,PM执行时间!$A:$E,5,0),AC126="","")</f>
        <v/>
      </c>
      <c r="AE126" s="77"/>
      <c r="AF126" s="77" t="str" cm="1">
        <f t="array" ref="AF126">_xlfn.IFS(AE126="Monthly",VLOOKUP($O126,PM执行时间!$A:$E,2,0),AE126="Quarterly",VLOOKUP($O126,PM执行时间!$A:$E,3,0),AE126="Semi-an",VLOOKUP($O126,PM执行时间!$A:$E,4,0),AE126="Annual",VLOOKUP($O126,PM执行时间!$A:$E,5,0),AE126="","")</f>
        <v/>
      </c>
      <c r="AG126" s="77"/>
      <c r="AH126" s="77" t="str" cm="1">
        <f t="array" ref="AH126">_xlfn.IFS(AG126="Monthly",VLOOKUP($O126,PM执行时间!$A:$E,2,0),AG126="Quarterly",VLOOKUP($O126,PM执行时间!$A:$E,3,0),AG126="Semi-an",VLOOKUP($O126,PM执行时间!$A:$E,4,0),AG126="Annual",VLOOKUP($O126,PM执行时间!$A:$E,5,0),AG126="","")</f>
        <v/>
      </c>
      <c r="AI126" s="77"/>
      <c r="AJ126" s="77" t="str" cm="1">
        <f t="array" ref="AJ126">_xlfn.IFS(AI126="Monthly",VLOOKUP($O126,PM执行时间!$A:$E,2,0),AI126="Quarterly",VLOOKUP($O126,PM执行时间!$A:$E,3,0),AI126="Semi-an",VLOOKUP($O126,PM执行时间!$A:$E,4,0),AI126="Annual",VLOOKUP($O126,PM执行时间!$A:$E,5,0),AI126="","")</f>
        <v/>
      </c>
      <c r="AK126" s="77"/>
      <c r="AL126" s="77" t="str" cm="1">
        <f t="array" ref="AL126">_xlfn.IFS(AK126="Monthly",VLOOKUP($O126,PM执行时间!$A:$E,2,0),AK126="Quarterly",VLOOKUP($O126,PM执行时间!$A:$E,3,0),AK126="Semi-an",VLOOKUP($O126,PM执行时间!$A:$E,4,0),AK126="Annual",VLOOKUP($O126,PM执行时间!$A:$E,5,0),AK126="","")</f>
        <v/>
      </c>
      <c r="AM126" s="77"/>
      <c r="AN126" s="77" t="str" cm="1">
        <f t="array" ref="AN126">_xlfn.IFS(AM126="Monthly",VLOOKUP($O126,PM执行时间!$A:$E,2,0),AM126="Quarterly",VLOOKUP($O126,PM执行时间!$A:$E,3,0),AM126="Semi-an",VLOOKUP($O126,PM执行时间!$A:$E,4,0),AM126="Annual",VLOOKUP($O126,PM执行时间!$A:$E,5,0),AM126="","")</f>
        <v/>
      </c>
      <c r="AO126" s="93">
        <v>44593</v>
      </c>
      <c r="AP126" s="88"/>
    </row>
    <row r="127" spans="1:42" ht="24.75" hidden="1" customHeight="1" x14ac:dyDescent="0.2">
      <c r="A127" s="1">
        <v>126</v>
      </c>
      <c r="B127" s="1">
        <f>SUBTOTAL(3,G$3:G127)+0</f>
        <v>28</v>
      </c>
      <c r="C127" s="1"/>
      <c r="D127" s="5">
        <v>604</v>
      </c>
      <c r="E127" s="79" t="s">
        <v>731</v>
      </c>
      <c r="F127" s="85" t="s">
        <v>732</v>
      </c>
      <c r="G127" s="85" t="s">
        <v>733</v>
      </c>
      <c r="H127" s="112">
        <v>201204214</v>
      </c>
      <c r="I127" s="24">
        <v>41091</v>
      </c>
      <c r="J127" s="79" t="s">
        <v>1075</v>
      </c>
      <c r="K127" s="92" t="s">
        <v>511</v>
      </c>
      <c r="L127" s="79" t="s">
        <v>729</v>
      </c>
      <c r="M127" s="24" t="s">
        <v>735</v>
      </c>
      <c r="N127" s="77" t="s">
        <v>730</v>
      </c>
      <c r="O127" s="77" t="s">
        <v>734</v>
      </c>
      <c r="P127" s="77" t="s">
        <v>517</v>
      </c>
      <c r="Q127" s="77"/>
      <c r="R127" s="77" t="str" cm="1">
        <f t="array" ref="R127">_xlfn.IFS(Q127="Monthly",VLOOKUP($O127,PM执行时间!$A:$E,2,0),Q127="Quarterly",VLOOKUP($O127,PM执行时间!$A:$E,3,0),Q127="Semi-an",VLOOKUP($O127,PM执行时间!$A:$E,4,0),Q127="Annual",VLOOKUP($O127,PM执行时间!$A:$E,5,0),Q127="","")</f>
        <v/>
      </c>
      <c r="S127" s="94" t="s">
        <v>33</v>
      </c>
      <c r="T127" s="77" cm="1">
        <f t="array" ref="T127">_xlfn.IFS(S127="Monthly",VLOOKUP($O127,PM执行时间!$A:$E,2,0),S127="Quarterly",VLOOKUP($O127,PM执行时间!$A:$E,3,0),S127="Semi-an",VLOOKUP($O127,PM执行时间!$A:$E,4,0),S127="Annual",VLOOKUP($O127,PM执行时间!$A:$E,5,0),S127="","")</f>
        <v>1</v>
      </c>
      <c r="U127" s="77"/>
      <c r="V127" s="77" t="str" cm="1">
        <f t="array" ref="V127">_xlfn.IFS(U127="Monthly",VLOOKUP($O127,PM执行时间!$A:$E,2,0),U127="Quarterly",VLOOKUP($O127,PM执行时间!$A:$E,3,0),U127="Semi-an",VLOOKUP($O127,PM执行时间!$A:$E,4,0),U127="Annual",VLOOKUP($O127,PM执行时间!$A:$E,5,0),U127="","")</f>
        <v/>
      </c>
      <c r="W127" s="77"/>
      <c r="X127" s="77" t="str" cm="1">
        <f t="array" ref="X127">_xlfn.IFS(W127="Monthly",VLOOKUP($O127,PM执行时间!$A:$E,2,0),W127="Quarterly",VLOOKUP($O127,PM执行时间!$A:$E,3,0),W127="Semi-an",VLOOKUP($O127,PM执行时间!$A:$E,4,0),W127="Annual",VLOOKUP($O127,PM执行时间!$A:$E,5,0),W127="","")</f>
        <v/>
      </c>
      <c r="Y127" s="77"/>
      <c r="Z127" s="77" t="str" cm="1">
        <f t="array" ref="Z127">_xlfn.IFS(Y127="Monthly",VLOOKUP($O127,PM执行时间!$A:$E,2,0),Y127="Quarterly",VLOOKUP($O127,PM执行时间!$A:$E,3,0),Y127="Semi-an",VLOOKUP($O127,PM执行时间!$A:$E,4,0),Y127="Annual",VLOOKUP($O127,PM执行时间!$A:$E,5,0),Y127="","")</f>
        <v/>
      </c>
      <c r="AA127" s="77"/>
      <c r="AB127" s="77" t="str" cm="1">
        <f t="array" ref="AB127">_xlfn.IFS(AA127="Monthly",VLOOKUP($O127,PM执行时间!$A:$E,2,0),AA127="Quarterly",VLOOKUP($O127,PM执行时间!$A:$E,3,0),AA127="Semi-an",VLOOKUP($O127,PM执行时间!$A:$E,4,0),AA127="Annual",VLOOKUP($O127,PM执行时间!$A:$E,5,0),AA127="","")</f>
        <v/>
      </c>
      <c r="AC127" s="77"/>
      <c r="AD127" s="77" t="str" cm="1">
        <f t="array" ref="AD127">_xlfn.IFS(AC127="Monthly",VLOOKUP($O127,PM执行时间!$A:$E,2,0),AC127="Quarterly",VLOOKUP($O127,PM执行时间!$A:$E,3,0),AC127="Semi-an",VLOOKUP($O127,PM执行时间!$A:$E,4,0),AC127="Annual",VLOOKUP($O127,PM执行时间!$A:$E,5,0),AC127="","")</f>
        <v/>
      </c>
      <c r="AE127" s="77"/>
      <c r="AF127" s="77" t="str" cm="1">
        <f t="array" ref="AF127">_xlfn.IFS(AE127="Monthly",VLOOKUP($O127,PM执行时间!$A:$E,2,0),AE127="Quarterly",VLOOKUP($O127,PM执行时间!$A:$E,3,0),AE127="Semi-an",VLOOKUP($O127,PM执行时间!$A:$E,4,0),AE127="Annual",VLOOKUP($O127,PM执行时间!$A:$E,5,0),AE127="","")</f>
        <v/>
      </c>
      <c r="AG127" s="77"/>
      <c r="AH127" s="77" t="str" cm="1">
        <f t="array" ref="AH127">_xlfn.IFS(AG127="Monthly",VLOOKUP($O127,PM执行时间!$A:$E,2,0),AG127="Quarterly",VLOOKUP($O127,PM执行时间!$A:$E,3,0),AG127="Semi-an",VLOOKUP($O127,PM执行时间!$A:$E,4,0),AG127="Annual",VLOOKUP($O127,PM执行时间!$A:$E,5,0),AG127="","")</f>
        <v/>
      </c>
      <c r="AI127" s="77"/>
      <c r="AJ127" s="77" t="str" cm="1">
        <f t="array" ref="AJ127">_xlfn.IFS(AI127="Monthly",VLOOKUP($O127,PM执行时间!$A:$E,2,0),AI127="Quarterly",VLOOKUP($O127,PM执行时间!$A:$E,3,0),AI127="Semi-an",VLOOKUP($O127,PM执行时间!$A:$E,4,0),AI127="Annual",VLOOKUP($O127,PM执行时间!$A:$E,5,0),AI127="","")</f>
        <v/>
      </c>
      <c r="AK127" s="77"/>
      <c r="AL127" s="77" t="str" cm="1">
        <f t="array" ref="AL127">_xlfn.IFS(AK127="Monthly",VLOOKUP($O127,PM执行时间!$A:$E,2,0),AK127="Quarterly",VLOOKUP($O127,PM执行时间!$A:$E,3,0),AK127="Semi-an",VLOOKUP($O127,PM执行时间!$A:$E,4,0),AK127="Annual",VLOOKUP($O127,PM执行时间!$A:$E,5,0),AK127="","")</f>
        <v/>
      </c>
      <c r="AM127" s="77"/>
      <c r="AN127" s="77" t="str" cm="1">
        <f t="array" ref="AN127">_xlfn.IFS(AM127="Monthly",VLOOKUP($O127,PM执行时间!$A:$E,2,0),AM127="Quarterly",VLOOKUP($O127,PM执行时间!$A:$E,3,0),AM127="Semi-an",VLOOKUP($O127,PM执行时间!$A:$E,4,0),AM127="Annual",VLOOKUP($O127,PM执行时间!$A:$E,5,0),AM127="","")</f>
        <v/>
      </c>
      <c r="AO127" s="93">
        <v>44593</v>
      </c>
      <c r="AP127" s="88"/>
    </row>
    <row r="128" spans="1:42" ht="24.75" hidden="1" customHeight="1" x14ac:dyDescent="0.2">
      <c r="A128" s="1">
        <v>127</v>
      </c>
      <c r="B128" s="1">
        <f>SUBTOTAL(3,G$3:G128)+0</f>
        <v>28</v>
      </c>
      <c r="C128" s="1"/>
      <c r="D128" s="12">
        <v>605</v>
      </c>
      <c r="E128" s="83" t="s">
        <v>736</v>
      </c>
      <c r="F128" s="83" t="s">
        <v>737</v>
      </c>
      <c r="G128" s="83" t="s">
        <v>738</v>
      </c>
      <c r="H128" s="105" t="s">
        <v>739</v>
      </c>
      <c r="I128" s="74">
        <v>41091</v>
      </c>
      <c r="J128" s="84" t="s">
        <v>1075</v>
      </c>
      <c r="K128" s="106" t="s">
        <v>1282</v>
      </c>
      <c r="L128" s="84" t="s">
        <v>729</v>
      </c>
      <c r="M128" s="74" t="s">
        <v>735</v>
      </c>
      <c r="N128" s="83" t="s">
        <v>730</v>
      </c>
      <c r="O128" s="77" t="s">
        <v>740</v>
      </c>
      <c r="P128" s="77" t="s">
        <v>517</v>
      </c>
      <c r="Q128" s="77"/>
      <c r="R128" s="77" t="str" cm="1">
        <f t="array" ref="R128">_xlfn.IFS(Q128="Monthly",VLOOKUP($O128,PM执行时间!$A:$E,2,0),Q128="Quarterly",VLOOKUP($O128,PM执行时间!$A:$E,3,0),Q128="Semi-an",VLOOKUP($O128,PM执行时间!$A:$E,4,0),Q128="Annual",VLOOKUP($O128,PM执行时间!$A:$E,5,0),Q128="","")</f>
        <v/>
      </c>
      <c r="S128" s="77"/>
      <c r="T128" s="77" t="str" cm="1">
        <f t="array" ref="T128">_xlfn.IFS(S128="Monthly",VLOOKUP($O128,PM执行时间!$A:$E,2,0),S128="Quarterly",VLOOKUP($O128,PM执行时间!$A:$E,3,0),S128="Semi-an",VLOOKUP($O128,PM执行时间!$A:$E,4,0),S128="Annual",VLOOKUP($O128,PM执行时间!$A:$E,5,0),S128="","")</f>
        <v/>
      </c>
      <c r="U128" s="77"/>
      <c r="V128" s="77" t="str" cm="1">
        <f t="array" ref="V128">_xlfn.IFS(U128="Monthly",VLOOKUP($O128,PM执行时间!$A:$E,2,0),U128="Quarterly",VLOOKUP($O128,PM执行时间!$A:$E,3,0),U128="Semi-an",VLOOKUP($O128,PM执行时间!$A:$E,4,0),U128="Annual",VLOOKUP($O128,PM执行时间!$A:$E,5,0),U128="","")</f>
        <v/>
      </c>
      <c r="W128" s="77"/>
      <c r="X128" s="77" t="str" cm="1">
        <f t="array" ref="X128">_xlfn.IFS(W128="Monthly",VLOOKUP($O128,PM执行时间!$A:$E,2,0),W128="Quarterly",VLOOKUP($O128,PM执行时间!$A:$E,3,0),W128="Semi-an",VLOOKUP($O128,PM执行时间!$A:$E,4,0),W128="Annual",VLOOKUP($O128,PM执行时间!$A:$E,5,0),W128="","")</f>
        <v/>
      </c>
      <c r="Y128" s="77"/>
      <c r="Z128" s="77" t="str" cm="1">
        <f t="array" ref="Z128">_xlfn.IFS(Y128="Monthly",VLOOKUP($O128,PM执行时间!$A:$E,2,0),Y128="Quarterly",VLOOKUP($O128,PM执行时间!$A:$E,3,0),Y128="Semi-an",VLOOKUP($O128,PM执行时间!$A:$E,4,0),Y128="Annual",VLOOKUP($O128,PM执行时间!$A:$E,5,0),Y128="","")</f>
        <v/>
      </c>
      <c r="AA128" s="77"/>
      <c r="AB128" s="77" t="str" cm="1">
        <f t="array" ref="AB128">_xlfn.IFS(AA128="Monthly",VLOOKUP($O128,PM执行时间!$A:$E,2,0),AA128="Quarterly",VLOOKUP($O128,PM执行时间!$A:$E,3,0),AA128="Semi-an",VLOOKUP($O128,PM执行时间!$A:$E,4,0),AA128="Annual",VLOOKUP($O128,PM执行时间!$A:$E,5,0),AA128="","")</f>
        <v/>
      </c>
      <c r="AC128" s="77"/>
      <c r="AD128" s="77" t="str" cm="1">
        <f t="array" ref="AD128">_xlfn.IFS(AC128="Monthly",VLOOKUP($O128,PM执行时间!$A:$E,2,0),AC128="Quarterly",VLOOKUP($O128,PM执行时间!$A:$E,3,0),AC128="Semi-an",VLOOKUP($O128,PM执行时间!$A:$E,4,0),AC128="Annual",VLOOKUP($O128,PM执行时间!$A:$E,5,0),AC128="","")</f>
        <v/>
      </c>
      <c r="AE128" s="94" t="s">
        <v>33</v>
      </c>
      <c r="AF128" s="77" cm="1">
        <f t="array" ref="AF128">_xlfn.IFS(AE128="Monthly",VLOOKUP($O128,PM执行时间!$A:$E,2,0),AE128="Quarterly",VLOOKUP($O128,PM执行时间!$A:$E,3,0),AE128="Semi-an",VLOOKUP($O128,PM执行时间!$A:$E,4,0),AE128="Annual",VLOOKUP($O128,PM执行时间!$A:$E,5,0),AE128="","")</f>
        <v>0.5</v>
      </c>
      <c r="AG128" s="77"/>
      <c r="AH128" s="77" t="str" cm="1">
        <f t="array" ref="AH128">_xlfn.IFS(AG128="Monthly",VLOOKUP($O128,PM执行时间!$A:$E,2,0),AG128="Quarterly",VLOOKUP($O128,PM执行时间!$A:$E,3,0),AG128="Semi-an",VLOOKUP($O128,PM执行时间!$A:$E,4,0),AG128="Annual",VLOOKUP($O128,PM执行时间!$A:$E,5,0),AG128="","")</f>
        <v/>
      </c>
      <c r="AI128" s="77"/>
      <c r="AJ128" s="77" t="str" cm="1">
        <f t="array" ref="AJ128">_xlfn.IFS(AI128="Monthly",VLOOKUP($O128,PM执行时间!$A:$E,2,0),AI128="Quarterly",VLOOKUP($O128,PM执行时间!$A:$E,3,0),AI128="Semi-an",VLOOKUP($O128,PM执行时间!$A:$E,4,0),AI128="Annual",VLOOKUP($O128,PM执行时间!$A:$E,5,0),AI128="","")</f>
        <v/>
      </c>
      <c r="AK128" s="77"/>
      <c r="AL128" s="77" t="str" cm="1">
        <f t="array" ref="AL128">_xlfn.IFS(AK128="Monthly",VLOOKUP($O128,PM执行时间!$A:$E,2,0),AK128="Quarterly",VLOOKUP($O128,PM执行时间!$A:$E,3,0),AK128="Semi-an",VLOOKUP($O128,PM执行时间!$A:$E,4,0),AK128="Annual",VLOOKUP($O128,PM执行时间!$A:$E,5,0),AK128="","")</f>
        <v/>
      </c>
      <c r="AM128" s="77"/>
      <c r="AN128" s="77" t="str" cm="1">
        <f t="array" ref="AN128">_xlfn.IFS(AM128="Monthly",VLOOKUP($O128,PM执行时间!$A:$E,2,0),AM128="Quarterly",VLOOKUP($O128,PM执行时间!$A:$E,3,0),AM128="Semi-an",VLOOKUP($O128,PM执行时间!$A:$E,4,0),AM128="Annual",VLOOKUP($O128,PM执行时间!$A:$E,5,0),AM128="","")</f>
        <v/>
      </c>
      <c r="AO128" s="93">
        <v>44774</v>
      </c>
      <c r="AP128" s="88"/>
    </row>
    <row r="129" spans="1:42" ht="24.75" customHeight="1" x14ac:dyDescent="0.2">
      <c r="A129" s="1">
        <v>225</v>
      </c>
      <c r="B129" s="1">
        <f>SUBTOTAL(3,G$3:G129)+0</f>
        <v>29</v>
      </c>
      <c r="C129" s="1"/>
      <c r="D129" s="2">
        <v>877</v>
      </c>
      <c r="E129" s="35" t="s">
        <v>17</v>
      </c>
      <c r="F129" s="35" t="s">
        <v>870</v>
      </c>
      <c r="G129" s="35" t="s">
        <v>871</v>
      </c>
      <c r="H129" s="85">
        <v>11415752064</v>
      </c>
      <c r="I129" s="24">
        <v>42856</v>
      </c>
      <c r="J129" s="35" t="s">
        <v>1058</v>
      </c>
      <c r="K129" s="92" t="s">
        <v>511</v>
      </c>
      <c r="L129" s="79" t="s">
        <v>513</v>
      </c>
      <c r="M129" s="24">
        <v>2017</v>
      </c>
      <c r="N129" s="79" t="s">
        <v>514</v>
      </c>
      <c r="O129" s="77" t="s">
        <v>641</v>
      </c>
      <c r="P129" s="77" t="s">
        <v>1106</v>
      </c>
      <c r="Q129" s="77"/>
      <c r="R129" s="77" t="str" cm="1">
        <f t="array" ref="R129">_xlfn.IFS(Q129="Monthly",VLOOKUP($O129,PM执行时间!$A:$E,2,0),Q129="Quarterly",VLOOKUP($O129,PM执行时间!$A:$E,3,0),Q129="Semi-an",VLOOKUP($O129,PM执行时间!$A:$E,4,0),Q129="Annual",VLOOKUP($O129,PM执行时间!$A:$E,5,0),Q129="","")</f>
        <v/>
      </c>
      <c r="S129" s="101" t="s">
        <v>24</v>
      </c>
      <c r="T129" s="77" cm="1">
        <f t="array" ref="T129">_xlfn.IFS(S129="Monthly",VLOOKUP($O129,PM执行时间!$A:$E,2,0),S129="Quarterly",VLOOKUP($O129,PM执行时间!$A:$E,3,0),S129="Semi-an",VLOOKUP($O129,PM执行时间!$A:$E,4,0),S129="Annual",VLOOKUP($O129,PM执行时间!$A:$E,5,0),S129="","")</f>
        <v>0.83</v>
      </c>
      <c r="U129" s="77"/>
      <c r="V129" s="77" t="str" cm="1">
        <f t="array" ref="V129">_xlfn.IFS(U129="Monthly",VLOOKUP($O129,PM执行时间!$A:$E,2,0),U129="Quarterly",VLOOKUP($O129,PM执行时间!$A:$E,3,0),U129="Semi-an",VLOOKUP($O129,PM执行时间!$A:$E,4,0),U129="Annual",VLOOKUP($O129,PM执行时间!$A:$E,5,0),U129="","")</f>
        <v/>
      </c>
      <c r="W129" s="77"/>
      <c r="X129" s="77" t="str" cm="1">
        <f t="array" ref="X129">_xlfn.IFS(W129="Monthly",VLOOKUP($O129,PM执行时间!$A:$E,2,0),W129="Quarterly",VLOOKUP($O129,PM执行时间!$A:$E,3,0),W129="Semi-an",VLOOKUP($O129,PM执行时间!$A:$E,4,0),W129="Annual",VLOOKUP($O129,PM执行时间!$A:$E,5,0),W129="","")</f>
        <v/>
      </c>
      <c r="Y129" s="98" t="s">
        <v>25</v>
      </c>
      <c r="Z129" s="77" cm="1">
        <f t="array" ref="Z129">_xlfn.IFS(Y129="Monthly",VLOOKUP($O129,PM执行时间!$A:$E,2,0),Y129="Quarterly",VLOOKUP($O129,PM执行时间!$A:$E,3,0),Y129="Semi-an",VLOOKUP($O129,PM执行时间!$A:$E,4,0),Y129="Annual",VLOOKUP($O129,PM执行时间!$A:$E,5,0),Y129="","")</f>
        <v>1.1599999999999999</v>
      </c>
      <c r="AA129" s="77"/>
      <c r="AB129" s="77" t="str" cm="1">
        <f t="array" ref="AB129">_xlfn.IFS(AA129="Monthly",VLOOKUP($O129,PM执行时间!$A:$E,2,0),AA129="Quarterly",VLOOKUP($O129,PM执行时间!$A:$E,3,0),AA129="Semi-an",VLOOKUP($O129,PM执行时间!$A:$E,4,0),AA129="Annual",VLOOKUP($O129,PM执行时间!$A:$E,5,0),AA129="","")</f>
        <v/>
      </c>
      <c r="AC129" s="77"/>
      <c r="AD129" s="77" t="str" cm="1">
        <f t="array" ref="AD129">_xlfn.IFS(AC129="Monthly",VLOOKUP($O129,PM执行时间!$A:$E,2,0),AC129="Quarterly",VLOOKUP($O129,PM执行时间!$A:$E,3,0),AC129="Semi-an",VLOOKUP($O129,PM执行时间!$A:$E,4,0),AC129="Annual",VLOOKUP($O129,PM执行时间!$A:$E,5,0),AC129="","")</f>
        <v/>
      </c>
      <c r="AE129" s="101" t="s">
        <v>24</v>
      </c>
      <c r="AF129" s="77" cm="1">
        <f t="array" ref="AF129">_xlfn.IFS(AE129="Monthly",VLOOKUP($O129,PM执行时间!$A:$E,2,0),AE129="Quarterly",VLOOKUP($O129,PM执行时间!$A:$E,3,0),AE129="Semi-an",VLOOKUP($O129,PM执行时间!$A:$E,4,0),AE129="Annual",VLOOKUP($O129,PM执行时间!$A:$E,5,0),AE129="","")</f>
        <v>0.83</v>
      </c>
      <c r="AG129" s="77"/>
      <c r="AH129" s="77" t="str" cm="1">
        <f t="array" ref="AH129">_xlfn.IFS(AG129="Monthly",VLOOKUP($O129,PM执行时间!$A:$E,2,0),AG129="Quarterly",VLOOKUP($O129,PM执行时间!$A:$E,3,0),AG129="Semi-an",VLOOKUP($O129,PM执行时间!$A:$E,4,0),AG129="Annual",VLOOKUP($O129,PM执行时间!$A:$E,5,0),AG129="","")</f>
        <v/>
      </c>
      <c r="AI129" s="77"/>
      <c r="AJ129" s="77" t="str" cm="1">
        <f t="array" ref="AJ129">_xlfn.IFS(AI129="Monthly",VLOOKUP($O129,PM执行时间!$A:$E,2,0),AI129="Quarterly",VLOOKUP($O129,PM执行时间!$A:$E,3,0),AI129="Semi-an",VLOOKUP($O129,PM执行时间!$A:$E,4,0),AI129="Annual",VLOOKUP($O129,PM执行时间!$A:$E,5,0),AI129="","")</f>
        <v/>
      </c>
      <c r="AK129" s="94" t="s">
        <v>223</v>
      </c>
      <c r="AL129" s="77" cm="1">
        <f t="array" ref="AL129">_xlfn.IFS(AK129="Monthly",VLOOKUP($O129,PM执行时间!$A:$E,2,0),AK129="Quarterly",VLOOKUP($O129,PM执行时间!$A:$E,3,0),AK129="Semi-an",VLOOKUP($O129,PM执行时间!$A:$E,4,0),AK129="Annual",VLOOKUP($O129,PM执行时间!$A:$E,5,0),AK129="","")</f>
        <v>2.4900000000000002</v>
      </c>
      <c r="AM129" s="77"/>
      <c r="AN129" s="77" t="str" cm="1">
        <f t="array" ref="AN129">_xlfn.IFS(AM129="Monthly",VLOOKUP($O129,PM执行时间!$A:$E,2,0),AM129="Quarterly",VLOOKUP($O129,PM执行时间!$A:$E,3,0),AM129="Semi-an",VLOOKUP($O129,PM执行时间!$A:$E,4,0),AM129="Annual",VLOOKUP($O129,PM执行时间!$A:$E,5,0),AM129="","")</f>
        <v/>
      </c>
      <c r="AO129" s="99">
        <v>44866</v>
      </c>
      <c r="AP129" s="88"/>
    </row>
    <row r="130" spans="1:42" ht="24.75" hidden="1" customHeight="1" x14ac:dyDescent="0.2">
      <c r="A130" s="1">
        <v>129</v>
      </c>
      <c r="B130" s="1">
        <f>SUBTOTAL(3,G$3:G130)+0</f>
        <v>29</v>
      </c>
      <c r="C130" s="1"/>
      <c r="D130" s="5">
        <v>611</v>
      </c>
      <c r="E130" s="79" t="s">
        <v>742</v>
      </c>
      <c r="F130" s="85" t="s">
        <v>743</v>
      </c>
      <c r="G130" s="85" t="s">
        <v>744</v>
      </c>
      <c r="H130" s="77">
        <v>12062712</v>
      </c>
      <c r="I130" s="160">
        <v>41122</v>
      </c>
      <c r="J130" s="79" t="s">
        <v>1075</v>
      </c>
      <c r="K130" s="92" t="s">
        <v>511</v>
      </c>
      <c r="L130" s="79" t="s">
        <v>729</v>
      </c>
      <c r="M130" s="160">
        <v>41091</v>
      </c>
      <c r="N130" s="77" t="s">
        <v>730</v>
      </c>
      <c r="O130" s="77" t="s">
        <v>745</v>
      </c>
      <c r="P130" s="77" t="s">
        <v>517</v>
      </c>
      <c r="Q130" s="77"/>
      <c r="R130" s="77" t="str" cm="1">
        <f t="array" ref="R130">_xlfn.IFS(Q130="Monthly",VLOOKUP($O130,PM执行时间!$A:$E,2,0),Q130="Quarterly",VLOOKUP($O130,PM执行时间!$A:$E,3,0),Q130="Semi-an",VLOOKUP($O130,PM执行时间!$A:$E,4,0),Q130="Annual",VLOOKUP($O130,PM执行时间!$A:$E,5,0),Q130="","")</f>
        <v/>
      </c>
      <c r="S130" s="77"/>
      <c r="T130" s="77" t="str" cm="1">
        <f t="array" ref="T130">_xlfn.IFS(S130="Monthly",VLOOKUP($O130,PM执行时间!$A:$E,2,0),S130="Quarterly",VLOOKUP($O130,PM执行时间!$A:$E,3,0),S130="Semi-an",VLOOKUP($O130,PM执行时间!$A:$E,4,0),S130="Annual",VLOOKUP($O130,PM执行时间!$A:$E,5,0),S130="","")</f>
        <v/>
      </c>
      <c r="U130" s="94" t="s">
        <v>33</v>
      </c>
      <c r="V130" s="77" cm="1">
        <f t="array" ref="V130">_xlfn.IFS(U130="Monthly",VLOOKUP($O130,PM执行时间!$A:$E,2,0),U130="Quarterly",VLOOKUP($O130,PM执行时间!$A:$E,3,0),U130="Semi-an",VLOOKUP($O130,PM执行时间!$A:$E,4,0),U130="Annual",VLOOKUP($O130,PM执行时间!$A:$E,5,0),U130="","")</f>
        <v>1</v>
      </c>
      <c r="W130" s="77"/>
      <c r="X130" s="77" t="str" cm="1">
        <f t="array" ref="X130">_xlfn.IFS(W130="Monthly",VLOOKUP($O130,PM执行时间!$A:$E,2,0),W130="Quarterly",VLOOKUP($O130,PM执行时间!$A:$E,3,0),W130="Semi-an",VLOOKUP($O130,PM执行时间!$A:$E,4,0),W130="Annual",VLOOKUP($O130,PM执行时间!$A:$E,5,0),W130="","")</f>
        <v/>
      </c>
      <c r="Y130" s="77"/>
      <c r="Z130" s="77" t="str" cm="1">
        <f t="array" ref="Z130">_xlfn.IFS(Y130="Monthly",VLOOKUP($O130,PM执行时间!$A:$E,2,0),Y130="Quarterly",VLOOKUP($O130,PM执行时间!$A:$E,3,0),Y130="Semi-an",VLOOKUP($O130,PM执行时间!$A:$E,4,0),Y130="Annual",VLOOKUP($O130,PM执行时间!$A:$E,5,0),Y130="","")</f>
        <v/>
      </c>
      <c r="AA130" s="77"/>
      <c r="AB130" s="77" t="str" cm="1">
        <f t="array" ref="AB130">_xlfn.IFS(AA130="Monthly",VLOOKUP($O130,PM执行时间!$A:$E,2,0),AA130="Quarterly",VLOOKUP($O130,PM执行时间!$A:$E,3,0),AA130="Semi-an",VLOOKUP($O130,PM执行时间!$A:$E,4,0),AA130="Annual",VLOOKUP($O130,PM执行时间!$A:$E,5,0),AA130="","")</f>
        <v/>
      </c>
      <c r="AC130" s="77"/>
      <c r="AD130" s="77" t="str" cm="1">
        <f t="array" ref="AD130">_xlfn.IFS(AC130="Monthly",VLOOKUP($O130,PM执行时间!$A:$E,2,0),AC130="Quarterly",VLOOKUP($O130,PM执行时间!$A:$E,3,0),AC130="Semi-an",VLOOKUP($O130,PM执行时间!$A:$E,4,0),AC130="Annual",VLOOKUP($O130,PM执行时间!$A:$E,5,0),AC130="","")</f>
        <v/>
      </c>
      <c r="AE130" s="77"/>
      <c r="AF130" s="77" t="str" cm="1">
        <f t="array" ref="AF130">_xlfn.IFS(AE130="Monthly",VLOOKUP($O130,PM执行时间!$A:$E,2,0),AE130="Quarterly",VLOOKUP($O130,PM执行时间!$A:$E,3,0),AE130="Semi-an",VLOOKUP($O130,PM执行时间!$A:$E,4,0),AE130="Annual",VLOOKUP($O130,PM执行时间!$A:$E,5,0),AE130="","")</f>
        <v/>
      </c>
      <c r="AG130" s="77"/>
      <c r="AH130" s="77" t="str" cm="1">
        <f t="array" ref="AH130">_xlfn.IFS(AG130="Monthly",VLOOKUP($O130,PM执行时间!$A:$E,2,0),AG130="Quarterly",VLOOKUP($O130,PM执行时间!$A:$E,3,0),AG130="Semi-an",VLOOKUP($O130,PM执行时间!$A:$E,4,0),AG130="Annual",VLOOKUP($O130,PM执行时间!$A:$E,5,0),AG130="","")</f>
        <v/>
      </c>
      <c r="AI130" s="77"/>
      <c r="AJ130" s="77" t="str" cm="1">
        <f t="array" ref="AJ130">_xlfn.IFS(AI130="Monthly",VLOOKUP($O130,PM执行时间!$A:$E,2,0),AI130="Quarterly",VLOOKUP($O130,PM执行时间!$A:$E,3,0),AI130="Semi-an",VLOOKUP($O130,PM执行时间!$A:$E,4,0),AI130="Annual",VLOOKUP($O130,PM执行时间!$A:$E,5,0),AI130="","")</f>
        <v/>
      </c>
      <c r="AK130" s="77"/>
      <c r="AL130" s="77" t="str" cm="1">
        <f t="array" ref="AL130">_xlfn.IFS(AK130="Monthly",VLOOKUP($O130,PM执行时间!$A:$E,2,0),AK130="Quarterly",VLOOKUP($O130,PM执行时间!$A:$E,3,0),AK130="Semi-an",VLOOKUP($O130,PM执行时间!$A:$E,4,0),AK130="Annual",VLOOKUP($O130,PM执行时间!$A:$E,5,0),AK130="","")</f>
        <v/>
      </c>
      <c r="AM130" s="77"/>
      <c r="AN130" s="77" t="str" cm="1">
        <f t="array" ref="AN130">_xlfn.IFS(AM130="Monthly",VLOOKUP($O130,PM执行时间!$A:$E,2,0),AM130="Quarterly",VLOOKUP($O130,PM执行时间!$A:$E,3,0),AM130="Semi-an",VLOOKUP($O130,PM执行时间!$A:$E,4,0),AM130="Annual",VLOOKUP($O130,PM执行时间!$A:$E,5,0),AM130="","")</f>
        <v/>
      </c>
      <c r="AO130" s="93">
        <v>44621</v>
      </c>
      <c r="AP130" s="88"/>
    </row>
    <row r="131" spans="1:42" ht="24.75" hidden="1" customHeight="1" x14ac:dyDescent="0.2">
      <c r="A131" s="1">
        <v>130</v>
      </c>
      <c r="B131" s="1">
        <f>SUBTOTAL(3,G$3:G131)+0</f>
        <v>29</v>
      </c>
      <c r="C131" s="1"/>
      <c r="D131" s="5">
        <v>615</v>
      </c>
      <c r="E131" s="85" t="s">
        <v>97</v>
      </c>
      <c r="F131" s="85" t="s">
        <v>746</v>
      </c>
      <c r="G131" s="85" t="s">
        <v>595</v>
      </c>
      <c r="H131" s="153">
        <v>38926</v>
      </c>
      <c r="I131" s="24">
        <v>41122</v>
      </c>
      <c r="J131" s="156" t="s">
        <v>1075</v>
      </c>
      <c r="K131" s="92" t="s">
        <v>511</v>
      </c>
      <c r="L131" s="149" t="s">
        <v>525</v>
      </c>
      <c r="M131" s="24" t="s">
        <v>512</v>
      </c>
      <c r="N131" s="157" t="s">
        <v>526</v>
      </c>
      <c r="O131" s="77" t="s">
        <v>521</v>
      </c>
      <c r="P131" s="77" t="s">
        <v>517</v>
      </c>
      <c r="Q131" s="77"/>
      <c r="R131" s="77" t="str" cm="1">
        <f t="array" ref="R131">_xlfn.IFS(Q131="Monthly",VLOOKUP($O131,PM执行时间!$A:$E,2,0),Q131="Quarterly",VLOOKUP($O131,PM执行时间!$A:$E,3,0),Q131="Semi-an",VLOOKUP($O131,PM执行时间!$A:$E,4,0),Q131="Annual",VLOOKUP($O131,PM执行时间!$A:$E,5,0),Q131="","")</f>
        <v/>
      </c>
      <c r="S131" s="77"/>
      <c r="T131" s="77" t="str" cm="1">
        <f t="array" ref="T131">_xlfn.IFS(S131="Monthly",VLOOKUP($O131,PM执行时间!$A:$E,2,0),S131="Quarterly",VLOOKUP($O131,PM执行时间!$A:$E,3,0),S131="Semi-an",VLOOKUP($O131,PM执行时间!$A:$E,4,0),S131="Annual",VLOOKUP($O131,PM执行时间!$A:$E,5,0),S131="","")</f>
        <v/>
      </c>
      <c r="U131" s="77"/>
      <c r="V131" s="77" t="str" cm="1">
        <f t="array" ref="V131">_xlfn.IFS(U131="Monthly",VLOOKUP($O131,PM执行时间!$A:$E,2,0),U131="Quarterly",VLOOKUP($O131,PM执行时间!$A:$E,3,0),U131="Semi-an",VLOOKUP($O131,PM执行时间!$A:$E,4,0),U131="Annual",VLOOKUP($O131,PM执行时间!$A:$E,5,0),U131="","")</f>
        <v/>
      </c>
      <c r="W131" s="77"/>
      <c r="X131" s="77" t="str" cm="1">
        <f t="array" ref="X131">_xlfn.IFS(W131="Monthly",VLOOKUP($O131,PM执行时间!$A:$E,2,0),W131="Quarterly",VLOOKUP($O131,PM执行时间!$A:$E,3,0),W131="Semi-an",VLOOKUP($O131,PM执行时间!$A:$E,4,0),W131="Annual",VLOOKUP($O131,PM执行时间!$A:$E,5,0),W131="","")</f>
        <v/>
      </c>
      <c r="Y131" s="77"/>
      <c r="Z131" s="77" t="str" cm="1">
        <f t="array" ref="Z131">_xlfn.IFS(Y131="Monthly",VLOOKUP($O131,PM执行时间!$A:$E,2,0),Y131="Quarterly",VLOOKUP($O131,PM执行时间!$A:$E,3,0),Y131="Semi-an",VLOOKUP($O131,PM执行时间!$A:$E,4,0),Y131="Annual",VLOOKUP($O131,PM执行时间!$A:$E,5,0),Y131="","")</f>
        <v/>
      </c>
      <c r="AA131" s="77"/>
      <c r="AB131" s="77" t="str" cm="1">
        <f t="array" ref="AB131">_xlfn.IFS(AA131="Monthly",VLOOKUP($O131,PM执行时间!$A:$E,2,0),AA131="Quarterly",VLOOKUP($O131,PM执行时间!$A:$E,3,0),AA131="Semi-an",VLOOKUP($O131,PM执行时间!$A:$E,4,0),AA131="Annual",VLOOKUP($O131,PM执行时间!$A:$E,5,0),AA131="","")</f>
        <v/>
      </c>
      <c r="AC131" s="94" t="s">
        <v>33</v>
      </c>
      <c r="AD131" s="77" cm="1">
        <f t="array" ref="AD131">_xlfn.IFS(AC131="Monthly",VLOOKUP($O131,PM执行时间!$A:$E,2,0),AC131="Quarterly",VLOOKUP($O131,PM执行时间!$A:$E,3,0),AC131="Semi-an",VLOOKUP($O131,PM执行时间!$A:$E,4,0),AC131="Annual",VLOOKUP($O131,PM执行时间!$A:$E,5,0),AC131="","")</f>
        <v>1</v>
      </c>
      <c r="AE131" s="77"/>
      <c r="AF131" s="77" t="str" cm="1">
        <f t="array" ref="AF131">_xlfn.IFS(AE131="Monthly",VLOOKUP($O131,PM执行时间!$A:$E,2,0),AE131="Quarterly",VLOOKUP($O131,PM执行时间!$A:$E,3,0),AE131="Semi-an",VLOOKUP($O131,PM执行时间!$A:$E,4,0),AE131="Annual",VLOOKUP($O131,PM执行时间!$A:$E,5,0),AE131="","")</f>
        <v/>
      </c>
      <c r="AG131" s="77"/>
      <c r="AH131" s="77" t="str" cm="1">
        <f t="array" ref="AH131">_xlfn.IFS(AG131="Monthly",VLOOKUP($O131,PM执行时间!$A:$E,2,0),AG131="Quarterly",VLOOKUP($O131,PM执行时间!$A:$E,3,0),AG131="Semi-an",VLOOKUP($O131,PM执行时间!$A:$E,4,0),AG131="Annual",VLOOKUP($O131,PM执行时间!$A:$E,5,0),AG131="","")</f>
        <v/>
      </c>
      <c r="AI131" s="77"/>
      <c r="AJ131" s="77" t="str" cm="1">
        <f t="array" ref="AJ131">_xlfn.IFS(AI131="Monthly",VLOOKUP($O131,PM执行时间!$A:$E,2,0),AI131="Quarterly",VLOOKUP($O131,PM执行时间!$A:$E,3,0),AI131="Semi-an",VLOOKUP($O131,PM执行时间!$A:$E,4,0),AI131="Annual",VLOOKUP($O131,PM执行时间!$A:$E,5,0),AI131="","")</f>
        <v/>
      </c>
      <c r="AK131" s="77"/>
      <c r="AL131" s="77" t="str" cm="1">
        <f t="array" ref="AL131">_xlfn.IFS(AK131="Monthly",VLOOKUP($O131,PM执行时间!$A:$E,2,0),AK131="Quarterly",VLOOKUP($O131,PM执行时间!$A:$E,3,0),AK131="Semi-an",VLOOKUP($O131,PM执行时间!$A:$E,4,0),AK131="Annual",VLOOKUP($O131,PM执行时间!$A:$E,5,0),AK131="","")</f>
        <v/>
      </c>
      <c r="AM131" s="77"/>
      <c r="AN131" s="77" t="str" cm="1">
        <f t="array" ref="AN131">_xlfn.IFS(AM131="Monthly",VLOOKUP($O131,PM执行时间!$A:$E,2,0),AM131="Quarterly",VLOOKUP($O131,PM执行时间!$A:$E,3,0),AM131="Semi-an",VLOOKUP($O131,PM执行时间!$A:$E,4,0),AM131="Annual",VLOOKUP($O131,PM执行时间!$A:$E,5,0),AM131="","")</f>
        <v/>
      </c>
      <c r="AO131" s="93">
        <v>44743</v>
      </c>
      <c r="AP131" s="88"/>
    </row>
    <row r="132" spans="1:42" ht="24.75" hidden="1" customHeight="1" x14ac:dyDescent="0.2">
      <c r="A132" s="1">
        <v>131</v>
      </c>
      <c r="B132" s="1">
        <f>SUBTOTAL(3,G$3:G132)+0</f>
        <v>29</v>
      </c>
      <c r="C132" s="1"/>
      <c r="D132" s="5">
        <v>619</v>
      </c>
      <c r="E132" s="77" t="s">
        <v>180</v>
      </c>
      <c r="F132" s="77" t="s">
        <v>691</v>
      </c>
      <c r="G132" s="77" t="s">
        <v>692</v>
      </c>
      <c r="H132" s="149">
        <v>2012096</v>
      </c>
      <c r="I132" s="24">
        <v>41153</v>
      </c>
      <c r="J132" s="156" t="s">
        <v>1075</v>
      </c>
      <c r="K132" s="92" t="s">
        <v>511</v>
      </c>
      <c r="L132" s="149" t="s">
        <v>513</v>
      </c>
      <c r="M132" s="24">
        <v>41153</v>
      </c>
      <c r="N132" s="157" t="s">
        <v>514</v>
      </c>
      <c r="O132" s="77" t="s">
        <v>665</v>
      </c>
      <c r="P132" s="77" t="s">
        <v>517</v>
      </c>
      <c r="Q132" s="77"/>
      <c r="R132" s="77" t="str" cm="1">
        <f t="array" ref="R132">_xlfn.IFS(Q132="Monthly",VLOOKUP($O132,PM执行时间!$A:$E,2,0),Q132="Quarterly",VLOOKUP($O132,PM执行时间!$A:$E,3,0),Q132="Semi-an",VLOOKUP($O132,PM执行时间!$A:$E,4,0),Q132="Annual",VLOOKUP($O132,PM执行时间!$A:$E,5,0),Q132="","")</f>
        <v/>
      </c>
      <c r="S132" s="77"/>
      <c r="T132" s="77" t="str" cm="1">
        <f t="array" ref="T132">_xlfn.IFS(S132="Monthly",VLOOKUP($O132,PM执行时间!$A:$E,2,0),S132="Quarterly",VLOOKUP($O132,PM执行时间!$A:$E,3,0),S132="Semi-an",VLOOKUP($O132,PM执行时间!$A:$E,4,0),S132="Annual",VLOOKUP($O132,PM执行时间!$A:$E,5,0),S132="","")</f>
        <v/>
      </c>
      <c r="U132" s="77"/>
      <c r="V132" s="77" t="str" cm="1">
        <f t="array" ref="V132">_xlfn.IFS(U132="Monthly",VLOOKUP($O132,PM执行时间!$A:$E,2,0),U132="Quarterly",VLOOKUP($O132,PM执行时间!$A:$E,3,0),U132="Semi-an",VLOOKUP($O132,PM执行时间!$A:$E,4,0),U132="Annual",VLOOKUP($O132,PM执行时间!$A:$E,5,0),U132="","")</f>
        <v/>
      </c>
      <c r="W132" s="77"/>
      <c r="X132" s="77" t="str" cm="1">
        <f t="array" ref="X132">_xlfn.IFS(W132="Monthly",VLOOKUP($O132,PM执行时间!$A:$E,2,0),W132="Quarterly",VLOOKUP($O132,PM执行时间!$A:$E,3,0),W132="Semi-an",VLOOKUP($O132,PM执行时间!$A:$E,4,0),W132="Annual",VLOOKUP($O132,PM执行时间!$A:$E,5,0),W132="","")</f>
        <v/>
      </c>
      <c r="Y132" s="77"/>
      <c r="Z132" s="77" t="str" cm="1">
        <f t="array" ref="Z132">_xlfn.IFS(Y132="Monthly",VLOOKUP($O132,PM执行时间!$A:$E,2,0),Y132="Quarterly",VLOOKUP($O132,PM执行时间!$A:$E,3,0),Y132="Semi-an",VLOOKUP($O132,PM执行时间!$A:$E,4,0),Y132="Annual",VLOOKUP($O132,PM执行时间!$A:$E,5,0),Y132="","")</f>
        <v/>
      </c>
      <c r="AA132" s="77"/>
      <c r="AB132" s="77" t="str" cm="1">
        <f t="array" ref="AB132">_xlfn.IFS(AA132="Monthly",VLOOKUP($O132,PM执行时间!$A:$E,2,0),AA132="Quarterly",VLOOKUP($O132,PM执行时间!$A:$E,3,0),AA132="Semi-an",VLOOKUP($O132,PM执行时间!$A:$E,4,0),AA132="Annual",VLOOKUP($O132,PM执行时间!$A:$E,5,0),AA132="","")</f>
        <v/>
      </c>
      <c r="AC132" s="94" t="s">
        <v>33</v>
      </c>
      <c r="AD132" s="77" cm="1">
        <f t="array" ref="AD132">_xlfn.IFS(AC132="Monthly",VLOOKUP($O132,PM执行时间!$A:$E,2,0),AC132="Quarterly",VLOOKUP($O132,PM执行时间!$A:$E,3,0),AC132="Semi-an",VLOOKUP($O132,PM执行时间!$A:$E,4,0),AC132="Annual",VLOOKUP($O132,PM执行时间!$A:$E,5,0),AC132="","")</f>
        <v>1</v>
      </c>
      <c r="AE132" s="77"/>
      <c r="AF132" s="77" t="str" cm="1">
        <f t="array" ref="AF132">_xlfn.IFS(AE132="Monthly",VLOOKUP($O132,PM执行时间!$A:$E,2,0),AE132="Quarterly",VLOOKUP($O132,PM执行时间!$A:$E,3,0),AE132="Semi-an",VLOOKUP($O132,PM执行时间!$A:$E,4,0),AE132="Annual",VLOOKUP($O132,PM执行时间!$A:$E,5,0),AE132="","")</f>
        <v/>
      </c>
      <c r="AG132" s="77"/>
      <c r="AH132" s="77" t="str" cm="1">
        <f t="array" ref="AH132">_xlfn.IFS(AG132="Monthly",VLOOKUP($O132,PM执行时间!$A:$E,2,0),AG132="Quarterly",VLOOKUP($O132,PM执行时间!$A:$E,3,0),AG132="Semi-an",VLOOKUP($O132,PM执行时间!$A:$E,4,0),AG132="Annual",VLOOKUP($O132,PM执行时间!$A:$E,5,0),AG132="","")</f>
        <v/>
      </c>
      <c r="AI132" s="77"/>
      <c r="AJ132" s="77" t="str" cm="1">
        <f t="array" ref="AJ132">_xlfn.IFS(AI132="Monthly",VLOOKUP($O132,PM执行时间!$A:$E,2,0),AI132="Quarterly",VLOOKUP($O132,PM执行时间!$A:$E,3,0),AI132="Semi-an",VLOOKUP($O132,PM执行时间!$A:$E,4,0),AI132="Annual",VLOOKUP($O132,PM执行时间!$A:$E,5,0),AI132="","")</f>
        <v/>
      </c>
      <c r="AK132" s="77"/>
      <c r="AL132" s="77" t="str" cm="1">
        <f t="array" ref="AL132">_xlfn.IFS(AK132="Monthly",VLOOKUP($O132,PM执行时间!$A:$E,2,0),AK132="Quarterly",VLOOKUP($O132,PM执行时间!$A:$E,3,0),AK132="Semi-an",VLOOKUP($O132,PM执行时间!$A:$E,4,0),AK132="Annual",VLOOKUP($O132,PM执行时间!$A:$E,5,0),AK132="","")</f>
        <v/>
      </c>
      <c r="AM132" s="77"/>
      <c r="AN132" s="77" t="str" cm="1">
        <f t="array" ref="AN132">_xlfn.IFS(AM132="Monthly",VLOOKUP($O132,PM执行时间!$A:$E,2,0),AM132="Quarterly",VLOOKUP($O132,PM执行时间!$A:$E,3,0),AM132="Semi-an",VLOOKUP($O132,PM执行时间!$A:$E,4,0),AM132="Annual",VLOOKUP($O132,PM执行时间!$A:$E,5,0),AM132="","")</f>
        <v/>
      </c>
      <c r="AO132" s="93">
        <v>44743</v>
      </c>
      <c r="AP132" s="88"/>
    </row>
    <row r="133" spans="1:42" ht="24.75" hidden="1" customHeight="1" x14ac:dyDescent="0.2">
      <c r="A133" s="1">
        <v>132</v>
      </c>
      <c r="B133" s="1">
        <f>SUBTOTAL(3,G$3:G133)+0</f>
        <v>29</v>
      </c>
      <c r="C133" s="1"/>
      <c r="D133" s="5">
        <v>620</v>
      </c>
      <c r="E133" s="77" t="s">
        <v>17</v>
      </c>
      <c r="F133" s="77" t="s">
        <v>639</v>
      </c>
      <c r="G133" s="77" t="s">
        <v>640</v>
      </c>
      <c r="H133" s="77">
        <v>207</v>
      </c>
      <c r="I133" s="138">
        <v>40909</v>
      </c>
      <c r="J133" s="77" t="s">
        <v>1058</v>
      </c>
      <c r="K133" s="92" t="s">
        <v>511</v>
      </c>
      <c r="L133" s="77" t="s">
        <v>632</v>
      </c>
      <c r="M133" s="138" t="s">
        <v>512</v>
      </c>
      <c r="N133" s="77" t="s">
        <v>633</v>
      </c>
      <c r="O133" s="77" t="s">
        <v>1054</v>
      </c>
      <c r="P133" s="77" t="s">
        <v>1106</v>
      </c>
      <c r="Q133" s="113"/>
      <c r="R133" s="77" t="str" cm="1">
        <f t="array" ref="R133">_xlfn.IFS(Q133="Monthly",VLOOKUP($O133,PM执行时间!$A:$E,2,0),Q133="Quarterly",VLOOKUP($O133,PM执行时间!$A:$E,3,0),Q133="Semi-an",VLOOKUP($O133,PM执行时间!$A:$E,4,0),Q133="Annual",VLOOKUP($O133,PM执行时间!$A:$E,5,0),Q133="","")</f>
        <v/>
      </c>
      <c r="S133" s="113"/>
      <c r="T133" s="77" t="str" cm="1">
        <f t="array" ref="T133">_xlfn.IFS(S133="Monthly",VLOOKUP($O133,PM执行时间!$A:$E,2,0),S133="Quarterly",VLOOKUP($O133,PM执行时间!$A:$E,3,0),S133="Semi-an",VLOOKUP($O133,PM执行时间!$A:$E,4,0),S133="Annual",VLOOKUP($O133,PM执行时间!$A:$E,5,0),S133="","")</f>
        <v/>
      </c>
      <c r="U133" s="113"/>
      <c r="V133" s="77" t="str" cm="1">
        <f t="array" ref="V133">_xlfn.IFS(U133="Monthly",VLOOKUP($O133,PM执行时间!$A:$E,2,0),U133="Quarterly",VLOOKUP($O133,PM执行时间!$A:$E,3,0),U133="Semi-an",VLOOKUP($O133,PM执行时间!$A:$E,4,0),U133="Annual",VLOOKUP($O133,PM执行时间!$A:$E,5,0),U133="","")</f>
        <v/>
      </c>
      <c r="W133" s="113"/>
      <c r="X133" s="77" t="str" cm="1">
        <f t="array" ref="X133">_xlfn.IFS(W133="Monthly",VLOOKUP($O133,PM执行时间!$A:$E,2,0),W133="Quarterly",VLOOKUP($O133,PM执行时间!$A:$E,3,0),W133="Semi-an",VLOOKUP($O133,PM执行时间!$A:$E,4,0),W133="Annual",VLOOKUP($O133,PM执行时间!$A:$E,5,0),W133="","")</f>
        <v/>
      </c>
      <c r="Y133" s="113"/>
      <c r="Z133" s="77" t="str" cm="1">
        <f t="array" ref="Z133">_xlfn.IFS(Y133="Monthly",VLOOKUP($O133,PM执行时间!$A:$E,2,0),Y133="Quarterly",VLOOKUP($O133,PM执行时间!$A:$E,3,0),Y133="Semi-an",VLOOKUP($O133,PM执行时间!$A:$E,4,0),Y133="Annual",VLOOKUP($O133,PM执行时间!$A:$E,5,0),Y133="","")</f>
        <v/>
      </c>
      <c r="AA133" s="113"/>
      <c r="AB133" s="77" t="str" cm="1">
        <f t="array" ref="AB133">_xlfn.IFS(AA133="Monthly",VLOOKUP($O133,PM执行时间!$A:$E,2,0),AA133="Quarterly",VLOOKUP($O133,PM执行时间!$A:$E,3,0),AA133="Semi-an",VLOOKUP($O133,PM执行时间!$A:$E,4,0),AA133="Annual",VLOOKUP($O133,PM执行时间!$A:$E,5,0),AA133="","")</f>
        <v/>
      </c>
      <c r="AC133" s="113"/>
      <c r="AD133" s="77" t="str" cm="1">
        <f t="array" ref="AD133">_xlfn.IFS(AC133="Monthly",VLOOKUP($O133,PM执行时间!$A:$E,2,0),AC133="Quarterly",VLOOKUP($O133,PM执行时间!$A:$E,3,0),AC133="Semi-an",VLOOKUP($O133,PM执行时间!$A:$E,4,0),AC133="Annual",VLOOKUP($O133,PM执行时间!$A:$E,5,0),AC133="","")</f>
        <v/>
      </c>
      <c r="AE133" s="77"/>
      <c r="AF133" s="77" t="str" cm="1">
        <f t="array" ref="AF133">_xlfn.IFS(AE133="Monthly",VLOOKUP($O133,PM执行时间!$A:$E,2,0),AE133="Quarterly",VLOOKUP($O133,PM执行时间!$A:$E,3,0),AE133="Semi-an",VLOOKUP($O133,PM执行时间!$A:$E,4,0),AE133="Annual",VLOOKUP($O133,PM执行时间!$A:$E,5,0),AE133="","")</f>
        <v/>
      </c>
      <c r="AG133" s="77"/>
      <c r="AH133" s="77" t="str" cm="1">
        <f t="array" ref="AH133">_xlfn.IFS(AG133="Monthly",VLOOKUP($O133,PM执行时间!$A:$E,2,0),AG133="Quarterly",VLOOKUP($O133,PM执行时间!$A:$E,3,0),AG133="Semi-an",VLOOKUP($O133,PM执行时间!$A:$E,4,0),AG133="Annual",VLOOKUP($O133,PM执行时间!$A:$E,5,0),AG133="","")</f>
        <v/>
      </c>
      <c r="AI133" s="94" t="s">
        <v>223</v>
      </c>
      <c r="AJ133" s="77" cm="1">
        <f t="array" ref="AJ133">_xlfn.IFS(AI133="Monthly",VLOOKUP($O133,PM执行时间!$A:$E,2,0),AI133="Quarterly",VLOOKUP($O133,PM执行时间!$A:$E,3,0),AI133="Semi-an",VLOOKUP($O133,PM执行时间!$A:$E,4,0),AI133="Annual",VLOOKUP($O133,PM执行时间!$A:$E,5,0),AI133="","")</f>
        <v>3</v>
      </c>
      <c r="AK133" s="77"/>
      <c r="AL133" s="77" t="str" cm="1">
        <f t="array" ref="AL133">_xlfn.IFS(AK133="Monthly",VLOOKUP($O133,PM执行时间!$A:$E,2,0),AK133="Quarterly",VLOOKUP($O133,PM执行时间!$A:$E,3,0),AK133="Semi-an",VLOOKUP($O133,PM执行时间!$A:$E,4,0),AK133="Annual",VLOOKUP($O133,PM执行时间!$A:$E,5,0),AK133="","")</f>
        <v/>
      </c>
      <c r="AM133" s="77"/>
      <c r="AN133" s="77" t="str" cm="1">
        <f t="array" ref="AN133">_xlfn.IFS(AM133="Monthly",VLOOKUP($O133,PM执行时间!$A:$E,2,0),AM133="Quarterly",VLOOKUP($O133,PM执行时间!$A:$E,3,0),AM133="Semi-an",VLOOKUP($O133,PM执行时间!$A:$E,4,0),AM133="Annual",VLOOKUP($O133,PM执行时间!$A:$E,5,0),AM133="","")</f>
        <v/>
      </c>
      <c r="AO133" s="93">
        <v>44835</v>
      </c>
      <c r="AP133" s="88"/>
    </row>
    <row r="134" spans="1:42" ht="24.75" hidden="1" customHeight="1" x14ac:dyDescent="0.2">
      <c r="A134" s="1">
        <v>133</v>
      </c>
      <c r="B134" s="1">
        <f>SUBTOTAL(3,G$3:G134)+0</f>
        <v>29</v>
      </c>
      <c r="C134" s="1"/>
      <c r="D134" s="5">
        <v>626</v>
      </c>
      <c r="E134" s="35" t="s">
        <v>17</v>
      </c>
      <c r="F134" s="85" t="s">
        <v>232</v>
      </c>
      <c r="G134" s="85" t="s">
        <v>233</v>
      </c>
      <c r="H134" s="95" t="s">
        <v>748</v>
      </c>
      <c r="I134" s="24">
        <v>41244</v>
      </c>
      <c r="J134" s="77" t="s">
        <v>1058</v>
      </c>
      <c r="K134" s="92" t="s">
        <v>511</v>
      </c>
      <c r="L134" s="77" t="s">
        <v>632</v>
      </c>
      <c r="M134" s="24" t="s">
        <v>512</v>
      </c>
      <c r="N134" s="77" t="s">
        <v>633</v>
      </c>
      <c r="O134" s="77" t="s">
        <v>606</v>
      </c>
      <c r="P134" s="77" t="s">
        <v>517</v>
      </c>
      <c r="Q134" s="77"/>
      <c r="R134" s="77" t="str" cm="1">
        <f t="array" ref="R134">_xlfn.IFS(Q134="Monthly",VLOOKUP($O134,PM执行时间!$A:$E,2,0),Q134="Quarterly",VLOOKUP($O134,PM执行时间!$A:$E,3,0),Q134="Semi-an",VLOOKUP($O134,PM执行时间!$A:$E,4,0),Q134="Annual",VLOOKUP($O134,PM执行时间!$A:$E,5,0),Q134="","")</f>
        <v/>
      </c>
      <c r="S134" s="77"/>
      <c r="T134" s="77" t="str" cm="1">
        <f t="array" ref="T134">_xlfn.IFS(S134="Monthly",VLOOKUP($O134,PM执行时间!$A:$E,2,0),S134="Quarterly",VLOOKUP($O134,PM执行时间!$A:$E,3,0),S134="Semi-an",VLOOKUP($O134,PM执行时间!$A:$E,4,0),S134="Annual",VLOOKUP($O134,PM执行时间!$A:$E,5,0),S134="","")</f>
        <v/>
      </c>
      <c r="U134" s="77"/>
      <c r="V134" s="77" t="str" cm="1">
        <f t="array" ref="V134">_xlfn.IFS(U134="Monthly",VLOOKUP($O134,PM执行时间!$A:$E,2,0),U134="Quarterly",VLOOKUP($O134,PM执行时间!$A:$E,3,0),U134="Semi-an",VLOOKUP($O134,PM执行时间!$A:$E,4,0),U134="Annual",VLOOKUP($O134,PM执行时间!$A:$E,5,0),U134="","")</f>
        <v/>
      </c>
      <c r="W134" s="77"/>
      <c r="X134" s="77" t="str" cm="1">
        <f t="array" ref="X134">_xlfn.IFS(W134="Monthly",VLOOKUP($O134,PM执行时间!$A:$E,2,0),W134="Quarterly",VLOOKUP($O134,PM执行时间!$A:$E,3,0),W134="Semi-an",VLOOKUP($O134,PM执行时间!$A:$E,4,0),W134="Annual",VLOOKUP($O134,PM执行时间!$A:$E,5,0),W134="","")</f>
        <v/>
      </c>
      <c r="Y134" s="77"/>
      <c r="Z134" s="77" t="str" cm="1">
        <f t="array" ref="Z134">_xlfn.IFS(Y134="Monthly",VLOOKUP($O134,PM执行时间!$A:$E,2,0),Y134="Quarterly",VLOOKUP($O134,PM执行时间!$A:$E,3,0),Y134="Semi-an",VLOOKUP($O134,PM执行时间!$A:$E,4,0),Y134="Annual",VLOOKUP($O134,PM执行时间!$A:$E,5,0),Y134="","")</f>
        <v/>
      </c>
      <c r="AA134" s="77"/>
      <c r="AB134" s="77" t="str" cm="1">
        <f t="array" ref="AB134">_xlfn.IFS(AA134="Monthly",VLOOKUP($O134,PM执行时间!$A:$E,2,0),AA134="Quarterly",VLOOKUP($O134,PM执行时间!$A:$E,3,0),AA134="Semi-an",VLOOKUP($O134,PM执行时间!$A:$E,4,0),AA134="Annual",VLOOKUP($O134,PM执行时间!$A:$E,5,0),AA134="","")</f>
        <v/>
      </c>
      <c r="AC134" s="77"/>
      <c r="AD134" s="77" t="str" cm="1">
        <f t="array" ref="AD134">_xlfn.IFS(AC134="Monthly",VLOOKUP($O134,PM执行时间!$A:$E,2,0),AC134="Quarterly",VLOOKUP($O134,PM执行时间!$A:$E,3,0),AC134="Semi-an",VLOOKUP($O134,PM执行时间!$A:$E,4,0),AC134="Annual",VLOOKUP($O134,PM执行时间!$A:$E,5,0),AC134="","")</f>
        <v/>
      </c>
      <c r="AE134" s="77"/>
      <c r="AF134" s="77" t="str" cm="1">
        <f t="array" ref="AF134">_xlfn.IFS(AE134="Monthly",VLOOKUP($O134,PM执行时间!$A:$E,2,0),AE134="Quarterly",VLOOKUP($O134,PM执行时间!$A:$E,3,0),AE134="Semi-an",VLOOKUP($O134,PM执行时间!$A:$E,4,0),AE134="Annual",VLOOKUP($O134,PM执行时间!$A:$E,5,0),AE134="","")</f>
        <v/>
      </c>
      <c r="AG134" s="94" t="s">
        <v>223</v>
      </c>
      <c r="AH134" s="77" cm="1">
        <f t="array" ref="AH134">_xlfn.IFS(AG134="Monthly",VLOOKUP($O134,PM执行时间!$A:$E,2,0),AG134="Quarterly",VLOOKUP($O134,PM执行时间!$A:$E,3,0),AG134="Semi-an",VLOOKUP($O134,PM执行时间!$A:$E,4,0),AG134="Annual",VLOOKUP($O134,PM执行时间!$A:$E,5,0),AG134="","")</f>
        <v>3</v>
      </c>
      <c r="AI134" s="77"/>
      <c r="AJ134" s="77" t="str" cm="1">
        <f t="array" ref="AJ134">_xlfn.IFS(AI134="Monthly",VLOOKUP($O134,PM执行时间!$A:$E,2,0),AI134="Quarterly",VLOOKUP($O134,PM执行时间!$A:$E,3,0),AI134="Semi-an",VLOOKUP($O134,PM执行时间!$A:$E,4,0),AI134="Annual",VLOOKUP($O134,PM执行时间!$A:$E,5,0),AI134="","")</f>
        <v/>
      </c>
      <c r="AK134" s="77"/>
      <c r="AL134" s="77" t="str" cm="1">
        <f t="array" ref="AL134">_xlfn.IFS(AK134="Monthly",VLOOKUP($O134,PM执行时间!$A:$E,2,0),AK134="Quarterly",VLOOKUP($O134,PM执行时间!$A:$E,3,0),AK134="Semi-an",VLOOKUP($O134,PM执行时间!$A:$E,4,0),AK134="Annual",VLOOKUP($O134,PM执行时间!$A:$E,5,0),AK134="","")</f>
        <v/>
      </c>
      <c r="AM134" s="77"/>
      <c r="AN134" s="77" t="str" cm="1">
        <f t="array" ref="AN134">_xlfn.IFS(AM134="Monthly",VLOOKUP($O134,PM执行时间!$A:$E,2,0),AM134="Quarterly",VLOOKUP($O134,PM执行时间!$A:$E,3,0),AM134="Semi-an",VLOOKUP($O134,PM执行时间!$A:$E,4,0),AM134="Annual",VLOOKUP($O134,PM执行时间!$A:$E,5,0),AM134="","")</f>
        <v/>
      </c>
      <c r="AO134" s="93">
        <v>44805</v>
      </c>
      <c r="AP134" s="88"/>
    </row>
    <row r="135" spans="1:42" ht="24.75" hidden="1" customHeight="1" x14ac:dyDescent="0.2">
      <c r="A135" s="1">
        <v>134</v>
      </c>
      <c r="B135" s="1">
        <f>SUBTOTAL(3,G$3:G135)+0</f>
        <v>29</v>
      </c>
      <c r="C135" s="18"/>
      <c r="D135" s="5">
        <v>627</v>
      </c>
      <c r="E135" s="79" t="s">
        <v>27</v>
      </c>
      <c r="F135" s="85" t="s">
        <v>749</v>
      </c>
      <c r="G135" s="85" t="s">
        <v>246</v>
      </c>
      <c r="H135" s="35" t="s">
        <v>750</v>
      </c>
      <c r="I135" s="24">
        <v>41275</v>
      </c>
      <c r="J135" s="80" t="s">
        <v>1058</v>
      </c>
      <c r="K135" s="92" t="s">
        <v>511</v>
      </c>
      <c r="L135" s="79" t="s">
        <v>582</v>
      </c>
      <c r="M135" s="24" t="s">
        <v>512</v>
      </c>
      <c r="N135" s="77" t="s">
        <v>529</v>
      </c>
      <c r="O135" s="77" t="s">
        <v>751</v>
      </c>
      <c r="P135" s="77" t="s">
        <v>1108</v>
      </c>
      <c r="Q135" s="97" t="s">
        <v>164</v>
      </c>
      <c r="R135" s="77" cm="1">
        <f t="array" ref="R135">_xlfn.IFS(Q135="Monthly",VLOOKUP($O135,PM执行时间!$A:$E,2,0),Q135="Quarterly",VLOOKUP($O135,PM执行时间!$A:$E,3,0),Q135="Semi-an",VLOOKUP($O135,PM执行时间!$A:$E,4,0),Q135="Annual",VLOOKUP($O135,PM执行时间!$A:$E,5,0),Q135="","")</f>
        <v>0.83</v>
      </c>
      <c r="S135" s="98" t="s">
        <v>25</v>
      </c>
      <c r="T135" s="77" cm="1">
        <f t="array" ref="T135">_xlfn.IFS(S135="Monthly",VLOOKUP($O135,PM执行时间!$A:$E,2,0),S135="Quarterly",VLOOKUP($O135,PM执行时间!$A:$E,3,0),S135="Semi-an",VLOOKUP($O135,PM执行时间!$A:$E,4,0),S135="Annual",VLOOKUP($O135,PM执行时间!$A:$E,5,0),S135="","")</f>
        <v>1.08</v>
      </c>
      <c r="U135" s="97" t="s">
        <v>164</v>
      </c>
      <c r="V135" s="77" cm="1">
        <f t="array" ref="V135">_xlfn.IFS(U135="Monthly",VLOOKUP($O135,PM执行时间!$A:$E,2,0),U135="Quarterly",VLOOKUP($O135,PM执行时间!$A:$E,3,0),U135="Semi-an",VLOOKUP($O135,PM执行时间!$A:$E,4,0),U135="Annual",VLOOKUP($O135,PM执行时间!$A:$E,5,0),U135="","")</f>
        <v>0.83</v>
      </c>
      <c r="W135" s="97" t="s">
        <v>164</v>
      </c>
      <c r="X135" s="77" cm="1">
        <f t="array" ref="X135">_xlfn.IFS(W135="Monthly",VLOOKUP($O135,PM执行时间!$A:$E,2,0),W135="Quarterly",VLOOKUP($O135,PM执行时间!$A:$E,3,0),W135="Semi-an",VLOOKUP($O135,PM执行时间!$A:$E,4,0),W135="Annual",VLOOKUP($O135,PM执行时间!$A:$E,5,0),W135="","")</f>
        <v>0.83</v>
      </c>
      <c r="Y135" s="97" t="s">
        <v>164</v>
      </c>
      <c r="Z135" s="77" cm="1">
        <f t="array" ref="Z135">_xlfn.IFS(Y135="Monthly",VLOOKUP($O135,PM执行时间!$A:$E,2,0),Y135="Quarterly",VLOOKUP($O135,PM执行时间!$A:$E,3,0),Y135="Semi-an",VLOOKUP($O135,PM执行时间!$A:$E,4,0),Y135="Annual",VLOOKUP($O135,PM执行时间!$A:$E,5,0),Y135="","")</f>
        <v>0.83</v>
      </c>
      <c r="AA135" s="97" t="s">
        <v>164</v>
      </c>
      <c r="AB135" s="77" cm="1">
        <f t="array" ref="AB135">_xlfn.IFS(AA135="Monthly",VLOOKUP($O135,PM执行时间!$A:$E,2,0),AA135="Quarterly",VLOOKUP($O135,PM执行时间!$A:$E,3,0),AA135="Semi-an",VLOOKUP($O135,PM执行时间!$A:$E,4,0),AA135="Annual",VLOOKUP($O135,PM执行时间!$A:$E,5,0),AA135="","")</f>
        <v>0.83</v>
      </c>
      <c r="AC135" s="97" t="s">
        <v>164</v>
      </c>
      <c r="AD135" s="77" cm="1">
        <f t="array" ref="AD135">_xlfn.IFS(AC135="Monthly",VLOOKUP($O135,PM执行时间!$A:$E,2,0),AC135="Quarterly",VLOOKUP($O135,PM执行时间!$A:$E,3,0),AC135="Semi-an",VLOOKUP($O135,PM执行时间!$A:$E,4,0),AC135="Annual",VLOOKUP($O135,PM执行时间!$A:$E,5,0),AC135="","")</f>
        <v>0.83</v>
      </c>
      <c r="AE135" s="94" t="s">
        <v>223</v>
      </c>
      <c r="AF135" s="77" cm="1">
        <f t="array" ref="AF135">_xlfn.IFS(AE135="Monthly",VLOOKUP($O135,PM执行时间!$A:$E,2,0),AE135="Quarterly",VLOOKUP($O135,PM执行时间!$A:$E,3,0),AE135="Semi-an",VLOOKUP($O135,PM执行时间!$A:$E,4,0),AE135="Annual",VLOOKUP($O135,PM执行时间!$A:$E,5,0),AE135="","")</f>
        <v>2.58</v>
      </c>
      <c r="AG135" s="97" t="s">
        <v>164</v>
      </c>
      <c r="AH135" s="77" cm="1">
        <f t="array" ref="AH135">_xlfn.IFS(AG135="Monthly",VLOOKUP($O135,PM执行时间!$A:$E,2,0),AG135="Quarterly",VLOOKUP($O135,PM执行时间!$A:$E,3,0),AG135="Semi-an",VLOOKUP($O135,PM执行时间!$A:$E,4,0),AG135="Annual",VLOOKUP($O135,PM执行时间!$A:$E,5,0),AG135="","")</f>
        <v>0.83</v>
      </c>
      <c r="AI135" s="97" t="s">
        <v>164</v>
      </c>
      <c r="AJ135" s="77" cm="1">
        <f t="array" ref="AJ135">_xlfn.IFS(AI135="Monthly",VLOOKUP($O135,PM执行时间!$A:$E,2,0),AI135="Quarterly",VLOOKUP($O135,PM执行时间!$A:$E,3,0),AI135="Semi-an",VLOOKUP($O135,PM执行时间!$A:$E,4,0),AI135="Annual",VLOOKUP($O135,PM执行时间!$A:$E,5,0),AI135="","")</f>
        <v>0.83</v>
      </c>
      <c r="AK135" s="97" t="s">
        <v>164</v>
      </c>
      <c r="AL135" s="77" cm="1">
        <f t="array" ref="AL135">_xlfn.IFS(AK135="Monthly",VLOOKUP($O135,PM执行时间!$A:$E,2,0),AK135="Quarterly",VLOOKUP($O135,PM执行时间!$A:$E,3,0),AK135="Semi-an",VLOOKUP($O135,PM执行时间!$A:$E,4,0),AK135="Annual",VLOOKUP($O135,PM执行时间!$A:$E,5,0),AK135="","")</f>
        <v>0.83</v>
      </c>
      <c r="AM135" s="97" t="s">
        <v>164</v>
      </c>
      <c r="AN135" s="77" cm="1">
        <f t="array" ref="AN135">_xlfn.IFS(AM135="Monthly",VLOOKUP($O135,PM执行时间!$A:$E,2,0),AM135="Quarterly",VLOOKUP($O135,PM执行时间!$A:$E,3,0),AM135="Semi-an",VLOOKUP($O135,PM执行时间!$A:$E,4,0),AM135="Annual",VLOOKUP($O135,PM执行时间!$A:$E,5,0),AM135="","")</f>
        <v>0.83</v>
      </c>
      <c r="AO135" s="99">
        <v>44774</v>
      </c>
      <c r="AP135" s="88"/>
    </row>
    <row r="136" spans="1:42" ht="24.75" hidden="1" customHeight="1" x14ac:dyDescent="0.2">
      <c r="A136" s="1">
        <v>135</v>
      </c>
      <c r="B136" s="1">
        <f>SUBTOTAL(3,G$3:G136)+0</f>
        <v>29</v>
      </c>
      <c r="C136" s="18"/>
      <c r="D136" s="5">
        <v>628</v>
      </c>
      <c r="E136" s="79" t="s">
        <v>27</v>
      </c>
      <c r="F136" s="85" t="s">
        <v>749</v>
      </c>
      <c r="G136" s="85" t="s">
        <v>246</v>
      </c>
      <c r="H136" s="35" t="s">
        <v>752</v>
      </c>
      <c r="I136" s="24">
        <v>41275</v>
      </c>
      <c r="J136" s="80" t="s">
        <v>1058</v>
      </c>
      <c r="K136" s="92" t="s">
        <v>511</v>
      </c>
      <c r="L136" s="79" t="s">
        <v>582</v>
      </c>
      <c r="M136" s="24" t="s">
        <v>512</v>
      </c>
      <c r="N136" s="77" t="s">
        <v>529</v>
      </c>
      <c r="O136" s="77" t="s">
        <v>751</v>
      </c>
      <c r="P136" s="77" t="s">
        <v>1108</v>
      </c>
      <c r="Q136" s="97" t="s">
        <v>164</v>
      </c>
      <c r="R136" s="77" cm="1">
        <f t="array" ref="R136">_xlfn.IFS(Q136="Monthly",VLOOKUP($O136,PM执行时间!$A:$E,2,0),Q136="Quarterly",VLOOKUP($O136,PM执行时间!$A:$E,3,0),Q136="Semi-an",VLOOKUP($O136,PM执行时间!$A:$E,4,0),Q136="Annual",VLOOKUP($O136,PM执行时间!$A:$E,5,0),Q136="","")</f>
        <v>0.83</v>
      </c>
      <c r="S136" s="98" t="s">
        <v>25</v>
      </c>
      <c r="T136" s="77" cm="1">
        <f t="array" ref="T136">_xlfn.IFS(S136="Monthly",VLOOKUP($O136,PM执行时间!$A:$E,2,0),S136="Quarterly",VLOOKUP($O136,PM执行时间!$A:$E,3,0),S136="Semi-an",VLOOKUP($O136,PM执行时间!$A:$E,4,0),S136="Annual",VLOOKUP($O136,PM执行时间!$A:$E,5,0),S136="","")</f>
        <v>1.08</v>
      </c>
      <c r="U136" s="97" t="s">
        <v>164</v>
      </c>
      <c r="V136" s="77" cm="1">
        <f t="array" ref="V136">_xlfn.IFS(U136="Monthly",VLOOKUP($O136,PM执行时间!$A:$E,2,0),U136="Quarterly",VLOOKUP($O136,PM执行时间!$A:$E,3,0),U136="Semi-an",VLOOKUP($O136,PM执行时间!$A:$E,4,0),U136="Annual",VLOOKUP($O136,PM执行时间!$A:$E,5,0),U136="","")</f>
        <v>0.83</v>
      </c>
      <c r="W136" s="97" t="s">
        <v>164</v>
      </c>
      <c r="X136" s="77" cm="1">
        <f t="array" ref="X136">_xlfn.IFS(W136="Monthly",VLOOKUP($O136,PM执行时间!$A:$E,2,0),W136="Quarterly",VLOOKUP($O136,PM执行时间!$A:$E,3,0),W136="Semi-an",VLOOKUP($O136,PM执行时间!$A:$E,4,0),W136="Annual",VLOOKUP($O136,PM执行时间!$A:$E,5,0),W136="","")</f>
        <v>0.83</v>
      </c>
      <c r="Y136" s="97" t="s">
        <v>164</v>
      </c>
      <c r="Z136" s="77" cm="1">
        <f t="array" ref="Z136">_xlfn.IFS(Y136="Monthly",VLOOKUP($O136,PM执行时间!$A:$E,2,0),Y136="Quarterly",VLOOKUP($O136,PM执行时间!$A:$E,3,0),Y136="Semi-an",VLOOKUP($O136,PM执行时间!$A:$E,4,0),Y136="Annual",VLOOKUP($O136,PM执行时间!$A:$E,5,0),Y136="","")</f>
        <v>0.83</v>
      </c>
      <c r="AA136" s="97" t="s">
        <v>164</v>
      </c>
      <c r="AB136" s="77" cm="1">
        <f t="array" ref="AB136">_xlfn.IFS(AA136="Monthly",VLOOKUP($O136,PM执行时间!$A:$E,2,0),AA136="Quarterly",VLOOKUP($O136,PM执行时间!$A:$E,3,0),AA136="Semi-an",VLOOKUP($O136,PM执行时间!$A:$E,4,0),AA136="Annual",VLOOKUP($O136,PM执行时间!$A:$E,5,0),AA136="","")</f>
        <v>0.83</v>
      </c>
      <c r="AC136" s="97" t="s">
        <v>164</v>
      </c>
      <c r="AD136" s="77" cm="1">
        <f t="array" ref="AD136">_xlfn.IFS(AC136="Monthly",VLOOKUP($O136,PM执行时间!$A:$E,2,0),AC136="Quarterly",VLOOKUP($O136,PM执行时间!$A:$E,3,0),AC136="Semi-an",VLOOKUP($O136,PM执行时间!$A:$E,4,0),AC136="Annual",VLOOKUP($O136,PM执行时间!$A:$E,5,0),AC136="","")</f>
        <v>0.83</v>
      </c>
      <c r="AE136" s="94" t="s">
        <v>223</v>
      </c>
      <c r="AF136" s="77" cm="1">
        <f t="array" ref="AF136">_xlfn.IFS(AE136="Monthly",VLOOKUP($O136,PM执行时间!$A:$E,2,0),AE136="Quarterly",VLOOKUP($O136,PM执行时间!$A:$E,3,0),AE136="Semi-an",VLOOKUP($O136,PM执行时间!$A:$E,4,0),AE136="Annual",VLOOKUP($O136,PM执行时间!$A:$E,5,0),AE136="","")</f>
        <v>2.58</v>
      </c>
      <c r="AG136" s="97" t="s">
        <v>164</v>
      </c>
      <c r="AH136" s="77" cm="1">
        <f t="array" ref="AH136">_xlfn.IFS(AG136="Monthly",VLOOKUP($O136,PM执行时间!$A:$E,2,0),AG136="Quarterly",VLOOKUP($O136,PM执行时间!$A:$E,3,0),AG136="Semi-an",VLOOKUP($O136,PM执行时间!$A:$E,4,0),AG136="Annual",VLOOKUP($O136,PM执行时间!$A:$E,5,0),AG136="","")</f>
        <v>0.83</v>
      </c>
      <c r="AI136" s="97" t="s">
        <v>164</v>
      </c>
      <c r="AJ136" s="77" cm="1">
        <f t="array" ref="AJ136">_xlfn.IFS(AI136="Monthly",VLOOKUP($O136,PM执行时间!$A:$E,2,0),AI136="Quarterly",VLOOKUP($O136,PM执行时间!$A:$E,3,0),AI136="Semi-an",VLOOKUP($O136,PM执行时间!$A:$E,4,0),AI136="Annual",VLOOKUP($O136,PM执行时间!$A:$E,5,0),AI136="","")</f>
        <v>0.83</v>
      </c>
      <c r="AK136" s="97" t="s">
        <v>164</v>
      </c>
      <c r="AL136" s="77" cm="1">
        <f t="array" ref="AL136">_xlfn.IFS(AK136="Monthly",VLOOKUP($O136,PM执行时间!$A:$E,2,0),AK136="Quarterly",VLOOKUP($O136,PM执行时间!$A:$E,3,0),AK136="Semi-an",VLOOKUP($O136,PM执行时间!$A:$E,4,0),AK136="Annual",VLOOKUP($O136,PM执行时间!$A:$E,5,0),AK136="","")</f>
        <v>0.83</v>
      </c>
      <c r="AM136" s="97" t="s">
        <v>164</v>
      </c>
      <c r="AN136" s="77" cm="1">
        <f t="array" ref="AN136">_xlfn.IFS(AM136="Monthly",VLOOKUP($O136,PM执行时间!$A:$E,2,0),AM136="Quarterly",VLOOKUP($O136,PM执行时间!$A:$E,3,0),AM136="Semi-an",VLOOKUP($O136,PM执行时间!$A:$E,4,0),AM136="Annual",VLOOKUP($O136,PM执行时间!$A:$E,5,0),AM136="","")</f>
        <v>0.83</v>
      </c>
      <c r="AO136" s="99">
        <v>44774</v>
      </c>
      <c r="AP136" s="88"/>
    </row>
    <row r="137" spans="1:42" ht="24.75" hidden="1" customHeight="1" x14ac:dyDescent="0.2">
      <c r="A137" s="1">
        <v>136</v>
      </c>
      <c r="B137" s="1">
        <f>SUBTOTAL(3,G$3:G137)+0</f>
        <v>29</v>
      </c>
      <c r="C137" s="18"/>
      <c r="D137" s="5">
        <v>629</v>
      </c>
      <c r="E137" s="79" t="s">
        <v>27</v>
      </c>
      <c r="F137" s="85" t="s">
        <v>749</v>
      </c>
      <c r="G137" s="85" t="s">
        <v>246</v>
      </c>
      <c r="H137" s="35" t="s">
        <v>753</v>
      </c>
      <c r="I137" s="24">
        <v>41275</v>
      </c>
      <c r="J137" s="80" t="s">
        <v>1058</v>
      </c>
      <c r="K137" s="92" t="s">
        <v>511</v>
      </c>
      <c r="L137" s="79" t="s">
        <v>582</v>
      </c>
      <c r="M137" s="24">
        <v>41030</v>
      </c>
      <c r="N137" s="77" t="s">
        <v>529</v>
      </c>
      <c r="O137" s="77" t="s">
        <v>751</v>
      </c>
      <c r="P137" s="77" t="s">
        <v>1108</v>
      </c>
      <c r="Q137" s="97" t="s">
        <v>164</v>
      </c>
      <c r="R137" s="77" cm="1">
        <f t="array" ref="R137">_xlfn.IFS(Q137="Monthly",VLOOKUP($O137,PM执行时间!$A:$E,2,0),Q137="Quarterly",VLOOKUP($O137,PM执行时间!$A:$E,3,0),Q137="Semi-an",VLOOKUP($O137,PM执行时间!$A:$E,4,0),Q137="Annual",VLOOKUP($O137,PM执行时间!$A:$E,5,0),Q137="","")</f>
        <v>0.83</v>
      </c>
      <c r="S137" s="98" t="s">
        <v>25</v>
      </c>
      <c r="T137" s="77" cm="1">
        <f t="array" ref="T137">_xlfn.IFS(S137="Monthly",VLOOKUP($O137,PM执行时间!$A:$E,2,0),S137="Quarterly",VLOOKUP($O137,PM执行时间!$A:$E,3,0),S137="Semi-an",VLOOKUP($O137,PM执行时间!$A:$E,4,0),S137="Annual",VLOOKUP($O137,PM执行时间!$A:$E,5,0),S137="","")</f>
        <v>1.08</v>
      </c>
      <c r="U137" s="97" t="s">
        <v>164</v>
      </c>
      <c r="V137" s="77" cm="1">
        <f t="array" ref="V137">_xlfn.IFS(U137="Monthly",VLOOKUP($O137,PM执行时间!$A:$E,2,0),U137="Quarterly",VLOOKUP($O137,PM执行时间!$A:$E,3,0),U137="Semi-an",VLOOKUP($O137,PM执行时间!$A:$E,4,0),U137="Annual",VLOOKUP($O137,PM执行时间!$A:$E,5,0),U137="","")</f>
        <v>0.83</v>
      </c>
      <c r="W137" s="97" t="s">
        <v>164</v>
      </c>
      <c r="X137" s="77" cm="1">
        <f t="array" ref="X137">_xlfn.IFS(W137="Monthly",VLOOKUP($O137,PM执行时间!$A:$E,2,0),W137="Quarterly",VLOOKUP($O137,PM执行时间!$A:$E,3,0),W137="Semi-an",VLOOKUP($O137,PM执行时间!$A:$E,4,0),W137="Annual",VLOOKUP($O137,PM执行时间!$A:$E,5,0),W137="","")</f>
        <v>0.83</v>
      </c>
      <c r="Y137" s="97" t="s">
        <v>164</v>
      </c>
      <c r="Z137" s="77" cm="1">
        <f t="array" ref="Z137">_xlfn.IFS(Y137="Monthly",VLOOKUP($O137,PM执行时间!$A:$E,2,0),Y137="Quarterly",VLOOKUP($O137,PM执行时间!$A:$E,3,0),Y137="Semi-an",VLOOKUP($O137,PM执行时间!$A:$E,4,0),Y137="Annual",VLOOKUP($O137,PM执行时间!$A:$E,5,0),Y137="","")</f>
        <v>0.83</v>
      </c>
      <c r="AA137" s="97" t="s">
        <v>164</v>
      </c>
      <c r="AB137" s="77" cm="1">
        <f t="array" ref="AB137">_xlfn.IFS(AA137="Monthly",VLOOKUP($O137,PM执行时间!$A:$E,2,0),AA137="Quarterly",VLOOKUP($O137,PM执行时间!$A:$E,3,0),AA137="Semi-an",VLOOKUP($O137,PM执行时间!$A:$E,4,0),AA137="Annual",VLOOKUP($O137,PM执行时间!$A:$E,5,0),AA137="","")</f>
        <v>0.83</v>
      </c>
      <c r="AC137" s="97" t="s">
        <v>164</v>
      </c>
      <c r="AD137" s="77" cm="1">
        <f t="array" ref="AD137">_xlfn.IFS(AC137="Monthly",VLOOKUP($O137,PM执行时间!$A:$E,2,0),AC137="Quarterly",VLOOKUP($O137,PM执行时间!$A:$E,3,0),AC137="Semi-an",VLOOKUP($O137,PM执行时间!$A:$E,4,0),AC137="Annual",VLOOKUP($O137,PM执行时间!$A:$E,5,0),AC137="","")</f>
        <v>0.83</v>
      </c>
      <c r="AE137" s="94" t="s">
        <v>223</v>
      </c>
      <c r="AF137" s="77" cm="1">
        <f t="array" ref="AF137">_xlfn.IFS(AE137="Monthly",VLOOKUP($O137,PM执行时间!$A:$E,2,0),AE137="Quarterly",VLOOKUP($O137,PM执行时间!$A:$E,3,0),AE137="Semi-an",VLOOKUP($O137,PM执行时间!$A:$E,4,0),AE137="Annual",VLOOKUP($O137,PM执行时间!$A:$E,5,0),AE137="","")</f>
        <v>2.58</v>
      </c>
      <c r="AG137" s="97" t="s">
        <v>164</v>
      </c>
      <c r="AH137" s="77" cm="1">
        <f t="array" ref="AH137">_xlfn.IFS(AG137="Monthly",VLOOKUP($O137,PM执行时间!$A:$E,2,0),AG137="Quarterly",VLOOKUP($O137,PM执行时间!$A:$E,3,0),AG137="Semi-an",VLOOKUP($O137,PM执行时间!$A:$E,4,0),AG137="Annual",VLOOKUP($O137,PM执行时间!$A:$E,5,0),AG137="","")</f>
        <v>0.83</v>
      </c>
      <c r="AI137" s="97" t="s">
        <v>164</v>
      </c>
      <c r="AJ137" s="77" cm="1">
        <f t="array" ref="AJ137">_xlfn.IFS(AI137="Monthly",VLOOKUP($O137,PM执行时间!$A:$E,2,0),AI137="Quarterly",VLOOKUP($O137,PM执行时间!$A:$E,3,0),AI137="Semi-an",VLOOKUP($O137,PM执行时间!$A:$E,4,0),AI137="Annual",VLOOKUP($O137,PM执行时间!$A:$E,5,0),AI137="","")</f>
        <v>0.83</v>
      </c>
      <c r="AK137" s="97" t="s">
        <v>164</v>
      </c>
      <c r="AL137" s="77" cm="1">
        <f t="array" ref="AL137">_xlfn.IFS(AK137="Monthly",VLOOKUP($O137,PM执行时间!$A:$E,2,0),AK137="Quarterly",VLOOKUP($O137,PM执行时间!$A:$E,3,0),AK137="Semi-an",VLOOKUP($O137,PM执行时间!$A:$E,4,0),AK137="Annual",VLOOKUP($O137,PM执行时间!$A:$E,5,0),AK137="","")</f>
        <v>0.83</v>
      </c>
      <c r="AM137" s="97" t="s">
        <v>164</v>
      </c>
      <c r="AN137" s="77" cm="1">
        <f t="array" ref="AN137">_xlfn.IFS(AM137="Monthly",VLOOKUP($O137,PM执行时间!$A:$E,2,0),AM137="Quarterly",VLOOKUP($O137,PM执行时间!$A:$E,3,0),AM137="Semi-an",VLOOKUP($O137,PM执行时间!$A:$E,4,0),AM137="Annual",VLOOKUP($O137,PM执行时间!$A:$E,5,0),AM137="","")</f>
        <v>0.83</v>
      </c>
      <c r="AO137" s="99">
        <v>44774</v>
      </c>
      <c r="AP137" s="88"/>
    </row>
    <row r="138" spans="1:42" ht="24.75" hidden="1" customHeight="1" x14ac:dyDescent="0.2">
      <c r="A138" s="1">
        <v>137</v>
      </c>
      <c r="B138" s="1">
        <f>SUBTOTAL(3,G$3:G138)+0</f>
        <v>29</v>
      </c>
      <c r="C138" s="18"/>
      <c r="D138" s="5">
        <v>630</v>
      </c>
      <c r="E138" s="79" t="s">
        <v>27</v>
      </c>
      <c r="F138" s="85" t="s">
        <v>749</v>
      </c>
      <c r="G138" s="85" t="s">
        <v>246</v>
      </c>
      <c r="H138" s="35" t="s">
        <v>754</v>
      </c>
      <c r="I138" s="24">
        <v>41275</v>
      </c>
      <c r="J138" s="80" t="s">
        <v>1058</v>
      </c>
      <c r="K138" s="92" t="s">
        <v>511</v>
      </c>
      <c r="L138" s="79" t="s">
        <v>582</v>
      </c>
      <c r="M138" s="24">
        <v>41061</v>
      </c>
      <c r="N138" s="77" t="s">
        <v>529</v>
      </c>
      <c r="O138" s="77" t="s">
        <v>751</v>
      </c>
      <c r="P138" s="77" t="s">
        <v>1108</v>
      </c>
      <c r="Q138" s="97" t="s">
        <v>164</v>
      </c>
      <c r="R138" s="77" cm="1">
        <f t="array" ref="R138">_xlfn.IFS(Q138="Monthly",VLOOKUP($O138,PM执行时间!$A:$E,2,0),Q138="Quarterly",VLOOKUP($O138,PM执行时间!$A:$E,3,0),Q138="Semi-an",VLOOKUP($O138,PM执行时间!$A:$E,4,0),Q138="Annual",VLOOKUP($O138,PM执行时间!$A:$E,5,0),Q138="","")</f>
        <v>0.83</v>
      </c>
      <c r="S138" s="98" t="s">
        <v>25</v>
      </c>
      <c r="T138" s="77" cm="1">
        <f t="array" ref="T138">_xlfn.IFS(S138="Monthly",VLOOKUP($O138,PM执行时间!$A:$E,2,0),S138="Quarterly",VLOOKUP($O138,PM执行时间!$A:$E,3,0),S138="Semi-an",VLOOKUP($O138,PM执行时间!$A:$E,4,0),S138="Annual",VLOOKUP($O138,PM执行时间!$A:$E,5,0),S138="","")</f>
        <v>1.08</v>
      </c>
      <c r="U138" s="97" t="s">
        <v>164</v>
      </c>
      <c r="V138" s="77" cm="1">
        <f t="array" ref="V138">_xlfn.IFS(U138="Monthly",VLOOKUP($O138,PM执行时间!$A:$E,2,0),U138="Quarterly",VLOOKUP($O138,PM执行时间!$A:$E,3,0),U138="Semi-an",VLOOKUP($O138,PM执行时间!$A:$E,4,0),U138="Annual",VLOOKUP($O138,PM执行时间!$A:$E,5,0),U138="","")</f>
        <v>0.83</v>
      </c>
      <c r="W138" s="97" t="s">
        <v>164</v>
      </c>
      <c r="X138" s="77" cm="1">
        <f t="array" ref="X138">_xlfn.IFS(W138="Monthly",VLOOKUP($O138,PM执行时间!$A:$E,2,0),W138="Quarterly",VLOOKUP($O138,PM执行时间!$A:$E,3,0),W138="Semi-an",VLOOKUP($O138,PM执行时间!$A:$E,4,0),W138="Annual",VLOOKUP($O138,PM执行时间!$A:$E,5,0),W138="","")</f>
        <v>0.83</v>
      </c>
      <c r="Y138" s="97" t="s">
        <v>164</v>
      </c>
      <c r="Z138" s="77" cm="1">
        <f t="array" ref="Z138">_xlfn.IFS(Y138="Monthly",VLOOKUP($O138,PM执行时间!$A:$E,2,0),Y138="Quarterly",VLOOKUP($O138,PM执行时间!$A:$E,3,0),Y138="Semi-an",VLOOKUP($O138,PM执行时间!$A:$E,4,0),Y138="Annual",VLOOKUP($O138,PM执行时间!$A:$E,5,0),Y138="","")</f>
        <v>0.83</v>
      </c>
      <c r="AA138" s="97" t="s">
        <v>164</v>
      </c>
      <c r="AB138" s="77" cm="1">
        <f t="array" ref="AB138">_xlfn.IFS(AA138="Monthly",VLOOKUP($O138,PM执行时间!$A:$E,2,0),AA138="Quarterly",VLOOKUP($O138,PM执行时间!$A:$E,3,0),AA138="Semi-an",VLOOKUP($O138,PM执行时间!$A:$E,4,0),AA138="Annual",VLOOKUP($O138,PM执行时间!$A:$E,5,0),AA138="","")</f>
        <v>0.83</v>
      </c>
      <c r="AC138" s="97" t="s">
        <v>164</v>
      </c>
      <c r="AD138" s="77" cm="1">
        <f t="array" ref="AD138">_xlfn.IFS(AC138="Monthly",VLOOKUP($O138,PM执行时间!$A:$E,2,0),AC138="Quarterly",VLOOKUP($O138,PM执行时间!$A:$E,3,0),AC138="Semi-an",VLOOKUP($O138,PM执行时间!$A:$E,4,0),AC138="Annual",VLOOKUP($O138,PM执行时间!$A:$E,5,0),AC138="","")</f>
        <v>0.83</v>
      </c>
      <c r="AE138" s="94" t="s">
        <v>223</v>
      </c>
      <c r="AF138" s="77" cm="1">
        <f t="array" ref="AF138">_xlfn.IFS(AE138="Monthly",VLOOKUP($O138,PM执行时间!$A:$E,2,0),AE138="Quarterly",VLOOKUP($O138,PM执行时间!$A:$E,3,0),AE138="Semi-an",VLOOKUP($O138,PM执行时间!$A:$E,4,0),AE138="Annual",VLOOKUP($O138,PM执行时间!$A:$E,5,0),AE138="","")</f>
        <v>2.58</v>
      </c>
      <c r="AG138" s="97" t="s">
        <v>164</v>
      </c>
      <c r="AH138" s="77" cm="1">
        <f t="array" ref="AH138">_xlfn.IFS(AG138="Monthly",VLOOKUP($O138,PM执行时间!$A:$E,2,0),AG138="Quarterly",VLOOKUP($O138,PM执行时间!$A:$E,3,0),AG138="Semi-an",VLOOKUP($O138,PM执行时间!$A:$E,4,0),AG138="Annual",VLOOKUP($O138,PM执行时间!$A:$E,5,0),AG138="","")</f>
        <v>0.83</v>
      </c>
      <c r="AI138" s="97" t="s">
        <v>164</v>
      </c>
      <c r="AJ138" s="77" cm="1">
        <f t="array" ref="AJ138">_xlfn.IFS(AI138="Monthly",VLOOKUP($O138,PM执行时间!$A:$E,2,0),AI138="Quarterly",VLOOKUP($O138,PM执行时间!$A:$E,3,0),AI138="Semi-an",VLOOKUP($O138,PM执行时间!$A:$E,4,0),AI138="Annual",VLOOKUP($O138,PM执行时间!$A:$E,5,0),AI138="","")</f>
        <v>0.83</v>
      </c>
      <c r="AK138" s="97" t="s">
        <v>164</v>
      </c>
      <c r="AL138" s="77" cm="1">
        <f t="array" ref="AL138">_xlfn.IFS(AK138="Monthly",VLOOKUP($O138,PM执行时间!$A:$E,2,0),AK138="Quarterly",VLOOKUP($O138,PM执行时间!$A:$E,3,0),AK138="Semi-an",VLOOKUP($O138,PM执行时间!$A:$E,4,0),AK138="Annual",VLOOKUP($O138,PM执行时间!$A:$E,5,0),AK138="","")</f>
        <v>0.83</v>
      </c>
      <c r="AM138" s="97" t="s">
        <v>164</v>
      </c>
      <c r="AN138" s="77" cm="1">
        <f t="array" ref="AN138">_xlfn.IFS(AM138="Monthly",VLOOKUP($O138,PM执行时间!$A:$E,2,0),AM138="Quarterly",VLOOKUP($O138,PM执行时间!$A:$E,3,0),AM138="Semi-an",VLOOKUP($O138,PM执行时间!$A:$E,4,0),AM138="Annual",VLOOKUP($O138,PM执行时间!$A:$E,5,0),AM138="","")</f>
        <v>0.83</v>
      </c>
      <c r="AO138" s="99">
        <v>44774</v>
      </c>
      <c r="AP138" s="88"/>
    </row>
    <row r="139" spans="1:42" ht="24.75" hidden="1" customHeight="1" x14ac:dyDescent="0.2">
      <c r="A139" s="1">
        <v>138</v>
      </c>
      <c r="B139" s="1">
        <f>SUBTOTAL(3,G$3:G139)+0</f>
        <v>29</v>
      </c>
      <c r="C139" s="18"/>
      <c r="D139" s="5">
        <v>631</v>
      </c>
      <c r="E139" s="79" t="s">
        <v>27</v>
      </c>
      <c r="F139" s="85" t="s">
        <v>749</v>
      </c>
      <c r="G139" s="85" t="s">
        <v>246</v>
      </c>
      <c r="H139" s="35" t="s">
        <v>755</v>
      </c>
      <c r="I139" s="24">
        <v>41275</v>
      </c>
      <c r="J139" s="80" t="s">
        <v>1058</v>
      </c>
      <c r="K139" s="92" t="s">
        <v>511</v>
      </c>
      <c r="L139" s="79" t="s">
        <v>582</v>
      </c>
      <c r="M139" s="24">
        <v>41061</v>
      </c>
      <c r="N139" s="77" t="s">
        <v>529</v>
      </c>
      <c r="O139" s="77" t="s">
        <v>751</v>
      </c>
      <c r="P139" s="77" t="s">
        <v>1108</v>
      </c>
      <c r="Q139" s="97" t="s">
        <v>164</v>
      </c>
      <c r="R139" s="77" cm="1">
        <f t="array" ref="R139">_xlfn.IFS(Q139="Monthly",VLOOKUP($O139,PM执行时间!$A:$E,2,0),Q139="Quarterly",VLOOKUP($O139,PM执行时间!$A:$E,3,0),Q139="Semi-an",VLOOKUP($O139,PM执行时间!$A:$E,4,0),Q139="Annual",VLOOKUP($O139,PM执行时间!$A:$E,5,0),Q139="","")</f>
        <v>0.83</v>
      </c>
      <c r="S139" s="98" t="s">
        <v>25</v>
      </c>
      <c r="T139" s="77" cm="1">
        <f t="array" ref="T139">_xlfn.IFS(S139="Monthly",VLOOKUP($O139,PM执行时间!$A:$E,2,0),S139="Quarterly",VLOOKUP($O139,PM执行时间!$A:$E,3,0),S139="Semi-an",VLOOKUP($O139,PM执行时间!$A:$E,4,0),S139="Annual",VLOOKUP($O139,PM执行时间!$A:$E,5,0),S139="","")</f>
        <v>1.08</v>
      </c>
      <c r="U139" s="97" t="s">
        <v>164</v>
      </c>
      <c r="V139" s="77" cm="1">
        <f t="array" ref="V139">_xlfn.IFS(U139="Monthly",VLOOKUP($O139,PM执行时间!$A:$E,2,0),U139="Quarterly",VLOOKUP($O139,PM执行时间!$A:$E,3,0),U139="Semi-an",VLOOKUP($O139,PM执行时间!$A:$E,4,0),U139="Annual",VLOOKUP($O139,PM执行时间!$A:$E,5,0),U139="","")</f>
        <v>0.83</v>
      </c>
      <c r="W139" s="97" t="s">
        <v>164</v>
      </c>
      <c r="X139" s="77" cm="1">
        <f t="array" ref="X139">_xlfn.IFS(W139="Monthly",VLOOKUP($O139,PM执行时间!$A:$E,2,0),W139="Quarterly",VLOOKUP($O139,PM执行时间!$A:$E,3,0),W139="Semi-an",VLOOKUP($O139,PM执行时间!$A:$E,4,0),W139="Annual",VLOOKUP($O139,PM执行时间!$A:$E,5,0),W139="","")</f>
        <v>0.83</v>
      </c>
      <c r="Y139" s="97" t="s">
        <v>164</v>
      </c>
      <c r="Z139" s="77" cm="1">
        <f t="array" ref="Z139">_xlfn.IFS(Y139="Monthly",VLOOKUP($O139,PM执行时间!$A:$E,2,0),Y139="Quarterly",VLOOKUP($O139,PM执行时间!$A:$E,3,0),Y139="Semi-an",VLOOKUP($O139,PM执行时间!$A:$E,4,0),Y139="Annual",VLOOKUP($O139,PM执行时间!$A:$E,5,0),Y139="","")</f>
        <v>0.83</v>
      </c>
      <c r="AA139" s="97" t="s">
        <v>164</v>
      </c>
      <c r="AB139" s="77" cm="1">
        <f t="array" ref="AB139">_xlfn.IFS(AA139="Monthly",VLOOKUP($O139,PM执行时间!$A:$E,2,0),AA139="Quarterly",VLOOKUP($O139,PM执行时间!$A:$E,3,0),AA139="Semi-an",VLOOKUP($O139,PM执行时间!$A:$E,4,0),AA139="Annual",VLOOKUP($O139,PM执行时间!$A:$E,5,0),AA139="","")</f>
        <v>0.83</v>
      </c>
      <c r="AC139" s="97" t="s">
        <v>164</v>
      </c>
      <c r="AD139" s="77" cm="1">
        <f t="array" ref="AD139">_xlfn.IFS(AC139="Monthly",VLOOKUP($O139,PM执行时间!$A:$E,2,0),AC139="Quarterly",VLOOKUP($O139,PM执行时间!$A:$E,3,0),AC139="Semi-an",VLOOKUP($O139,PM执行时间!$A:$E,4,0),AC139="Annual",VLOOKUP($O139,PM执行时间!$A:$E,5,0),AC139="","")</f>
        <v>0.83</v>
      </c>
      <c r="AE139" s="94" t="s">
        <v>223</v>
      </c>
      <c r="AF139" s="77" cm="1">
        <f t="array" ref="AF139">_xlfn.IFS(AE139="Monthly",VLOOKUP($O139,PM执行时间!$A:$E,2,0),AE139="Quarterly",VLOOKUP($O139,PM执行时间!$A:$E,3,0),AE139="Semi-an",VLOOKUP($O139,PM执行时间!$A:$E,4,0),AE139="Annual",VLOOKUP($O139,PM执行时间!$A:$E,5,0),AE139="","")</f>
        <v>2.58</v>
      </c>
      <c r="AG139" s="97" t="s">
        <v>164</v>
      </c>
      <c r="AH139" s="77" cm="1">
        <f t="array" ref="AH139">_xlfn.IFS(AG139="Monthly",VLOOKUP($O139,PM执行时间!$A:$E,2,0),AG139="Quarterly",VLOOKUP($O139,PM执行时间!$A:$E,3,0),AG139="Semi-an",VLOOKUP($O139,PM执行时间!$A:$E,4,0),AG139="Annual",VLOOKUP($O139,PM执行时间!$A:$E,5,0),AG139="","")</f>
        <v>0.83</v>
      </c>
      <c r="AI139" s="97" t="s">
        <v>164</v>
      </c>
      <c r="AJ139" s="77" cm="1">
        <f t="array" ref="AJ139">_xlfn.IFS(AI139="Monthly",VLOOKUP($O139,PM执行时间!$A:$E,2,0),AI139="Quarterly",VLOOKUP($O139,PM执行时间!$A:$E,3,0),AI139="Semi-an",VLOOKUP($O139,PM执行时间!$A:$E,4,0),AI139="Annual",VLOOKUP($O139,PM执行时间!$A:$E,5,0),AI139="","")</f>
        <v>0.83</v>
      </c>
      <c r="AK139" s="97" t="s">
        <v>164</v>
      </c>
      <c r="AL139" s="77" cm="1">
        <f t="array" ref="AL139">_xlfn.IFS(AK139="Monthly",VLOOKUP($O139,PM执行时间!$A:$E,2,0),AK139="Quarterly",VLOOKUP($O139,PM执行时间!$A:$E,3,0),AK139="Semi-an",VLOOKUP($O139,PM执行时间!$A:$E,4,0),AK139="Annual",VLOOKUP($O139,PM执行时间!$A:$E,5,0),AK139="","")</f>
        <v>0.83</v>
      </c>
      <c r="AM139" s="97" t="s">
        <v>164</v>
      </c>
      <c r="AN139" s="77" cm="1">
        <f t="array" ref="AN139">_xlfn.IFS(AM139="Monthly",VLOOKUP($O139,PM执行时间!$A:$E,2,0),AM139="Quarterly",VLOOKUP($O139,PM执行时间!$A:$E,3,0),AM139="Semi-an",VLOOKUP($O139,PM执行时间!$A:$E,4,0),AM139="Annual",VLOOKUP($O139,PM执行时间!$A:$E,5,0),AM139="","")</f>
        <v>0.83</v>
      </c>
      <c r="AO139" s="99">
        <v>44774</v>
      </c>
      <c r="AP139" s="88"/>
    </row>
    <row r="140" spans="1:42" ht="24.75" hidden="1" customHeight="1" x14ac:dyDescent="0.2">
      <c r="A140" s="1">
        <v>139</v>
      </c>
      <c r="B140" s="1">
        <f>SUBTOTAL(3,G$3:G140)+0</f>
        <v>29</v>
      </c>
      <c r="C140" s="18"/>
      <c r="D140" s="5">
        <v>632</v>
      </c>
      <c r="E140" s="79" t="s">
        <v>27</v>
      </c>
      <c r="F140" s="85" t="s">
        <v>756</v>
      </c>
      <c r="G140" s="85" t="s">
        <v>246</v>
      </c>
      <c r="H140" s="35" t="s">
        <v>757</v>
      </c>
      <c r="I140" s="24">
        <v>41275</v>
      </c>
      <c r="J140" s="80" t="s">
        <v>1058</v>
      </c>
      <c r="K140" s="92" t="s">
        <v>511</v>
      </c>
      <c r="L140" s="79" t="s">
        <v>582</v>
      </c>
      <c r="M140" s="24">
        <v>41183</v>
      </c>
      <c r="N140" s="77" t="s">
        <v>529</v>
      </c>
      <c r="O140" s="77" t="s">
        <v>751</v>
      </c>
      <c r="P140" s="77" t="s">
        <v>1108</v>
      </c>
      <c r="Q140" s="97" t="s">
        <v>164</v>
      </c>
      <c r="R140" s="77" cm="1">
        <f t="array" ref="R140">_xlfn.IFS(Q140="Monthly",VLOOKUP($O140,PM执行时间!$A:$E,2,0),Q140="Quarterly",VLOOKUP($O140,PM执行时间!$A:$E,3,0),Q140="Semi-an",VLOOKUP($O140,PM执行时间!$A:$E,4,0),Q140="Annual",VLOOKUP($O140,PM执行时间!$A:$E,5,0),Q140="","")</f>
        <v>0.83</v>
      </c>
      <c r="S140" s="98" t="s">
        <v>25</v>
      </c>
      <c r="T140" s="77" cm="1">
        <f t="array" ref="T140">_xlfn.IFS(S140="Monthly",VLOOKUP($O140,PM执行时间!$A:$E,2,0),S140="Quarterly",VLOOKUP($O140,PM执行时间!$A:$E,3,0),S140="Semi-an",VLOOKUP($O140,PM执行时间!$A:$E,4,0),S140="Annual",VLOOKUP($O140,PM执行时间!$A:$E,5,0),S140="","")</f>
        <v>1.08</v>
      </c>
      <c r="U140" s="97" t="s">
        <v>164</v>
      </c>
      <c r="V140" s="77" cm="1">
        <f t="array" ref="V140">_xlfn.IFS(U140="Monthly",VLOOKUP($O140,PM执行时间!$A:$E,2,0),U140="Quarterly",VLOOKUP($O140,PM执行时间!$A:$E,3,0),U140="Semi-an",VLOOKUP($O140,PM执行时间!$A:$E,4,0),U140="Annual",VLOOKUP($O140,PM执行时间!$A:$E,5,0),U140="","")</f>
        <v>0.83</v>
      </c>
      <c r="W140" s="97" t="s">
        <v>164</v>
      </c>
      <c r="X140" s="77" cm="1">
        <f t="array" ref="X140">_xlfn.IFS(W140="Monthly",VLOOKUP($O140,PM执行时间!$A:$E,2,0),W140="Quarterly",VLOOKUP($O140,PM执行时间!$A:$E,3,0),W140="Semi-an",VLOOKUP($O140,PM执行时间!$A:$E,4,0),W140="Annual",VLOOKUP($O140,PM执行时间!$A:$E,5,0),W140="","")</f>
        <v>0.83</v>
      </c>
      <c r="Y140" s="97" t="s">
        <v>164</v>
      </c>
      <c r="Z140" s="77" cm="1">
        <f t="array" ref="Z140">_xlfn.IFS(Y140="Monthly",VLOOKUP($O140,PM执行时间!$A:$E,2,0),Y140="Quarterly",VLOOKUP($O140,PM执行时间!$A:$E,3,0),Y140="Semi-an",VLOOKUP($O140,PM执行时间!$A:$E,4,0),Y140="Annual",VLOOKUP($O140,PM执行时间!$A:$E,5,0),Y140="","")</f>
        <v>0.83</v>
      </c>
      <c r="AA140" s="97" t="s">
        <v>164</v>
      </c>
      <c r="AB140" s="77" cm="1">
        <f t="array" ref="AB140">_xlfn.IFS(AA140="Monthly",VLOOKUP($O140,PM执行时间!$A:$E,2,0),AA140="Quarterly",VLOOKUP($O140,PM执行时间!$A:$E,3,0),AA140="Semi-an",VLOOKUP($O140,PM执行时间!$A:$E,4,0),AA140="Annual",VLOOKUP($O140,PM执行时间!$A:$E,5,0),AA140="","")</f>
        <v>0.83</v>
      </c>
      <c r="AC140" s="97" t="s">
        <v>164</v>
      </c>
      <c r="AD140" s="77" cm="1">
        <f t="array" ref="AD140">_xlfn.IFS(AC140="Monthly",VLOOKUP($O140,PM执行时间!$A:$E,2,0),AC140="Quarterly",VLOOKUP($O140,PM执行时间!$A:$E,3,0),AC140="Semi-an",VLOOKUP($O140,PM执行时间!$A:$E,4,0),AC140="Annual",VLOOKUP($O140,PM执行时间!$A:$E,5,0),AC140="","")</f>
        <v>0.83</v>
      </c>
      <c r="AE140" s="94" t="s">
        <v>223</v>
      </c>
      <c r="AF140" s="77" cm="1">
        <f t="array" ref="AF140">_xlfn.IFS(AE140="Monthly",VLOOKUP($O140,PM执行时间!$A:$E,2,0),AE140="Quarterly",VLOOKUP($O140,PM执行时间!$A:$E,3,0),AE140="Semi-an",VLOOKUP($O140,PM执行时间!$A:$E,4,0),AE140="Annual",VLOOKUP($O140,PM执行时间!$A:$E,5,0),AE140="","")</f>
        <v>2.58</v>
      </c>
      <c r="AG140" s="97" t="s">
        <v>164</v>
      </c>
      <c r="AH140" s="77" cm="1">
        <f t="array" ref="AH140">_xlfn.IFS(AG140="Monthly",VLOOKUP($O140,PM执行时间!$A:$E,2,0),AG140="Quarterly",VLOOKUP($O140,PM执行时间!$A:$E,3,0),AG140="Semi-an",VLOOKUP($O140,PM执行时间!$A:$E,4,0),AG140="Annual",VLOOKUP($O140,PM执行时间!$A:$E,5,0),AG140="","")</f>
        <v>0.83</v>
      </c>
      <c r="AI140" s="97" t="s">
        <v>164</v>
      </c>
      <c r="AJ140" s="77" cm="1">
        <f t="array" ref="AJ140">_xlfn.IFS(AI140="Monthly",VLOOKUP($O140,PM执行时间!$A:$E,2,0),AI140="Quarterly",VLOOKUP($O140,PM执行时间!$A:$E,3,0),AI140="Semi-an",VLOOKUP($O140,PM执行时间!$A:$E,4,0),AI140="Annual",VLOOKUP($O140,PM执行时间!$A:$E,5,0),AI140="","")</f>
        <v>0.83</v>
      </c>
      <c r="AK140" s="97" t="s">
        <v>164</v>
      </c>
      <c r="AL140" s="77" cm="1">
        <f t="array" ref="AL140">_xlfn.IFS(AK140="Monthly",VLOOKUP($O140,PM执行时间!$A:$E,2,0),AK140="Quarterly",VLOOKUP($O140,PM执行时间!$A:$E,3,0),AK140="Semi-an",VLOOKUP($O140,PM执行时间!$A:$E,4,0),AK140="Annual",VLOOKUP($O140,PM执行时间!$A:$E,5,0),AK140="","")</f>
        <v>0.83</v>
      </c>
      <c r="AM140" s="97" t="s">
        <v>164</v>
      </c>
      <c r="AN140" s="77" cm="1">
        <f t="array" ref="AN140">_xlfn.IFS(AM140="Monthly",VLOOKUP($O140,PM执行时间!$A:$E,2,0),AM140="Quarterly",VLOOKUP($O140,PM执行时间!$A:$E,3,0),AM140="Semi-an",VLOOKUP($O140,PM执行时间!$A:$E,4,0),AM140="Annual",VLOOKUP($O140,PM执行时间!$A:$E,5,0),AM140="","")</f>
        <v>0.83</v>
      </c>
      <c r="AO140" s="99">
        <v>44774</v>
      </c>
      <c r="AP140" s="88"/>
    </row>
    <row r="141" spans="1:42" ht="24.75" hidden="1" customHeight="1" x14ac:dyDescent="0.2">
      <c r="A141" s="1">
        <v>140</v>
      </c>
      <c r="B141" s="1">
        <f>SUBTOTAL(3,G$3:G141)+0</f>
        <v>29</v>
      </c>
      <c r="C141" s="18"/>
      <c r="D141" s="5">
        <v>633</v>
      </c>
      <c r="E141" s="79" t="s">
        <v>27</v>
      </c>
      <c r="F141" s="85" t="s">
        <v>756</v>
      </c>
      <c r="G141" s="85" t="s">
        <v>246</v>
      </c>
      <c r="H141" s="35" t="s">
        <v>758</v>
      </c>
      <c r="I141" s="24">
        <v>41275</v>
      </c>
      <c r="J141" s="80" t="s">
        <v>1058</v>
      </c>
      <c r="K141" s="92" t="s">
        <v>511</v>
      </c>
      <c r="L141" s="79" t="s">
        <v>582</v>
      </c>
      <c r="M141" s="24">
        <v>41183</v>
      </c>
      <c r="N141" s="77" t="s">
        <v>529</v>
      </c>
      <c r="O141" s="77" t="s">
        <v>751</v>
      </c>
      <c r="P141" s="77" t="s">
        <v>1108</v>
      </c>
      <c r="Q141" s="98" t="s">
        <v>25</v>
      </c>
      <c r="R141" s="77" cm="1">
        <f t="array" ref="R141">_xlfn.IFS(Q141="Monthly",VLOOKUP($O141,PM执行时间!$A:$E,2,0),Q141="Quarterly",VLOOKUP($O141,PM执行时间!$A:$E,3,0),Q141="Semi-an",VLOOKUP($O141,PM执行时间!$A:$E,4,0),Q141="Annual",VLOOKUP($O141,PM执行时间!$A:$E,5,0),Q141="","")</f>
        <v>1.08</v>
      </c>
      <c r="S141" s="97" t="s">
        <v>164</v>
      </c>
      <c r="T141" s="77" cm="1">
        <f t="array" ref="T141">_xlfn.IFS(S141="Monthly",VLOOKUP($O141,PM执行时间!$A:$E,2,0),S141="Quarterly",VLOOKUP($O141,PM执行时间!$A:$E,3,0),S141="Semi-an",VLOOKUP($O141,PM执行时间!$A:$E,4,0),S141="Annual",VLOOKUP($O141,PM执行时间!$A:$E,5,0),S141="","")</f>
        <v>0.83</v>
      </c>
      <c r="U141" s="97" t="s">
        <v>164</v>
      </c>
      <c r="V141" s="77" cm="1">
        <f t="array" ref="V141">_xlfn.IFS(U141="Monthly",VLOOKUP($O141,PM执行时间!$A:$E,2,0),U141="Quarterly",VLOOKUP($O141,PM执行时间!$A:$E,3,0),U141="Semi-an",VLOOKUP($O141,PM执行时间!$A:$E,4,0),U141="Annual",VLOOKUP($O141,PM执行时间!$A:$E,5,0),U141="","")</f>
        <v>0.83</v>
      </c>
      <c r="W141" s="97" t="s">
        <v>164</v>
      </c>
      <c r="X141" s="77" cm="1">
        <f t="array" ref="X141">_xlfn.IFS(W141="Monthly",VLOOKUP($O141,PM执行时间!$A:$E,2,0),W141="Quarterly",VLOOKUP($O141,PM执行时间!$A:$E,3,0),W141="Semi-an",VLOOKUP($O141,PM执行时间!$A:$E,4,0),W141="Annual",VLOOKUP($O141,PM执行时间!$A:$E,5,0),W141="","")</f>
        <v>0.83</v>
      </c>
      <c r="Y141" s="97" t="s">
        <v>164</v>
      </c>
      <c r="Z141" s="77" cm="1">
        <f t="array" ref="Z141">_xlfn.IFS(Y141="Monthly",VLOOKUP($O141,PM执行时间!$A:$E,2,0),Y141="Quarterly",VLOOKUP($O141,PM执行时间!$A:$E,3,0),Y141="Semi-an",VLOOKUP($O141,PM执行时间!$A:$E,4,0),Y141="Annual",VLOOKUP($O141,PM执行时间!$A:$E,5,0),Y141="","")</f>
        <v>0.83</v>
      </c>
      <c r="AA141" s="97" t="s">
        <v>164</v>
      </c>
      <c r="AB141" s="77" cm="1">
        <f t="array" ref="AB141">_xlfn.IFS(AA141="Monthly",VLOOKUP($O141,PM执行时间!$A:$E,2,0),AA141="Quarterly",VLOOKUP($O141,PM执行时间!$A:$E,3,0),AA141="Semi-an",VLOOKUP($O141,PM执行时间!$A:$E,4,0),AA141="Annual",VLOOKUP($O141,PM执行时间!$A:$E,5,0),AA141="","")</f>
        <v>0.83</v>
      </c>
      <c r="AC141" s="94" t="s">
        <v>223</v>
      </c>
      <c r="AD141" s="77" cm="1">
        <f t="array" ref="AD141">_xlfn.IFS(AC141="Monthly",VLOOKUP($O141,PM执行时间!$A:$E,2,0),AC141="Quarterly",VLOOKUP($O141,PM执行时间!$A:$E,3,0),AC141="Semi-an",VLOOKUP($O141,PM执行时间!$A:$E,4,0),AC141="Annual",VLOOKUP($O141,PM执行时间!$A:$E,5,0),AC141="","")</f>
        <v>2.58</v>
      </c>
      <c r="AE141" s="97" t="s">
        <v>164</v>
      </c>
      <c r="AF141" s="77" cm="1">
        <f t="array" ref="AF141">_xlfn.IFS(AE141="Monthly",VLOOKUP($O141,PM执行时间!$A:$E,2,0),AE141="Quarterly",VLOOKUP($O141,PM执行时间!$A:$E,3,0),AE141="Semi-an",VLOOKUP($O141,PM执行时间!$A:$E,4,0),AE141="Annual",VLOOKUP($O141,PM执行时间!$A:$E,5,0),AE141="","")</f>
        <v>0.83</v>
      </c>
      <c r="AG141" s="97" t="s">
        <v>164</v>
      </c>
      <c r="AH141" s="77" cm="1">
        <f t="array" ref="AH141">_xlfn.IFS(AG141="Monthly",VLOOKUP($O141,PM执行时间!$A:$E,2,0),AG141="Quarterly",VLOOKUP($O141,PM执行时间!$A:$E,3,0),AG141="Semi-an",VLOOKUP($O141,PM执行时间!$A:$E,4,0),AG141="Annual",VLOOKUP($O141,PM执行时间!$A:$E,5,0),AG141="","")</f>
        <v>0.83</v>
      </c>
      <c r="AI141" s="97" t="s">
        <v>164</v>
      </c>
      <c r="AJ141" s="77" cm="1">
        <f t="array" ref="AJ141">_xlfn.IFS(AI141="Monthly",VLOOKUP($O141,PM执行时间!$A:$E,2,0),AI141="Quarterly",VLOOKUP($O141,PM执行时间!$A:$E,3,0),AI141="Semi-an",VLOOKUP($O141,PM执行时间!$A:$E,4,0),AI141="Annual",VLOOKUP($O141,PM执行时间!$A:$E,5,0),AI141="","")</f>
        <v>0.83</v>
      </c>
      <c r="AK141" s="97" t="s">
        <v>164</v>
      </c>
      <c r="AL141" s="77" cm="1">
        <f t="array" ref="AL141">_xlfn.IFS(AK141="Monthly",VLOOKUP($O141,PM执行时间!$A:$E,2,0),AK141="Quarterly",VLOOKUP($O141,PM执行时间!$A:$E,3,0),AK141="Semi-an",VLOOKUP($O141,PM执行时间!$A:$E,4,0),AK141="Annual",VLOOKUP($O141,PM执行时间!$A:$E,5,0),AK141="","")</f>
        <v>0.83</v>
      </c>
      <c r="AM141" s="97" t="s">
        <v>164</v>
      </c>
      <c r="AN141" s="77" cm="1">
        <f t="array" ref="AN141">_xlfn.IFS(AM141="Monthly",VLOOKUP($O141,PM执行时间!$A:$E,2,0),AM141="Quarterly",VLOOKUP($O141,PM执行时间!$A:$E,3,0),AM141="Semi-an",VLOOKUP($O141,PM执行时间!$A:$E,4,0),AM141="Annual",VLOOKUP($O141,PM执行时间!$A:$E,5,0),AM141="","")</f>
        <v>0.83</v>
      </c>
      <c r="AO141" s="99">
        <v>44743</v>
      </c>
      <c r="AP141" s="88"/>
    </row>
    <row r="142" spans="1:42" ht="24.75" hidden="1" customHeight="1" x14ac:dyDescent="0.2">
      <c r="A142" s="1">
        <v>141</v>
      </c>
      <c r="B142" s="1">
        <f>SUBTOTAL(3,G$3:G142)+0</f>
        <v>29</v>
      </c>
      <c r="C142" s="1"/>
      <c r="D142" s="12">
        <v>634</v>
      </c>
      <c r="E142" s="83" t="s">
        <v>424</v>
      </c>
      <c r="F142" s="83" t="s">
        <v>694</v>
      </c>
      <c r="G142" s="83" t="s">
        <v>712</v>
      </c>
      <c r="H142" s="83">
        <v>121165</v>
      </c>
      <c r="I142" s="24">
        <v>41244</v>
      </c>
      <c r="J142" s="84" t="s">
        <v>1075</v>
      </c>
      <c r="K142" s="83" t="s">
        <v>1282</v>
      </c>
      <c r="L142" s="83" t="s">
        <v>632</v>
      </c>
      <c r="M142" s="24">
        <v>41214</v>
      </c>
      <c r="N142" s="83" t="s">
        <v>633</v>
      </c>
      <c r="O142" s="83" t="s">
        <v>1213</v>
      </c>
      <c r="P142" s="83" t="s">
        <v>517</v>
      </c>
      <c r="Q142" s="83"/>
      <c r="R142" s="83" t="str" cm="1">
        <f t="array" ref="R142">_xlfn.IFS(Q142="Monthly",VLOOKUP($O142,PM执行时间!$A:$E,2,0),Q142="Quarterly",VLOOKUP($O142,PM执行时间!$A:$E,3,0),Q142="Semi-an",VLOOKUP($O142,PM执行时间!$A:$E,4,0),Q142="Annual",VLOOKUP($O142,PM执行时间!$A:$E,5,0),Q142="","")</f>
        <v/>
      </c>
      <c r="S142" s="83"/>
      <c r="T142" s="83" t="str" cm="1">
        <f t="array" ref="T142">_xlfn.IFS(S142="Monthly",VLOOKUP($O142,PM执行时间!$A:$E,2,0),S142="Quarterly",VLOOKUP($O142,PM执行时间!$A:$E,3,0),S142="Semi-an",VLOOKUP($O142,PM执行时间!$A:$E,4,0),S142="Annual",VLOOKUP($O142,PM执行时间!$A:$E,5,0),S142="","")</f>
        <v/>
      </c>
      <c r="U142" s="83"/>
      <c r="V142" s="83" t="str" cm="1">
        <f t="array" ref="V142">_xlfn.IFS(U142="Monthly",VLOOKUP($O142,PM执行时间!$A:$E,2,0),U142="Quarterly",VLOOKUP($O142,PM执行时间!$A:$E,3,0),U142="Semi-an",VLOOKUP($O142,PM执行时间!$A:$E,4,0),U142="Annual",VLOOKUP($O142,PM执行时间!$A:$E,5,0),U142="","")</f>
        <v/>
      </c>
      <c r="W142" s="83"/>
      <c r="X142" s="83" t="str" cm="1">
        <f t="array" ref="X142">_xlfn.IFS(W142="Monthly",VLOOKUP($O142,PM执行时间!$A:$E,2,0),W142="Quarterly",VLOOKUP($O142,PM执行时间!$A:$E,3,0),W142="Semi-an",VLOOKUP($O142,PM执行时间!$A:$E,4,0),W142="Annual",VLOOKUP($O142,PM执行时间!$A:$E,5,0),W142="","")</f>
        <v/>
      </c>
      <c r="Y142" s="83"/>
      <c r="Z142" s="83" t="str" cm="1">
        <f t="array" ref="Z142">_xlfn.IFS(Y142="Monthly",VLOOKUP($O142,PM执行时间!$A:$E,2,0),Y142="Quarterly",VLOOKUP($O142,PM执行时间!$A:$E,3,0),Y142="Semi-an",VLOOKUP($O142,PM执行时间!$A:$E,4,0),Y142="Annual",VLOOKUP($O142,PM执行时间!$A:$E,5,0),Y142="","")</f>
        <v/>
      </c>
      <c r="AA142" s="108"/>
      <c r="AB142" s="83" t="str" cm="1">
        <f t="array" ref="AB142">_xlfn.IFS(AA142="Monthly",VLOOKUP($O142,PM执行时间!$A:$E,2,0),AA142="Quarterly",VLOOKUP($O142,PM执行时间!$A:$E,3,0),AA142="Semi-an",VLOOKUP($O142,PM执行时间!$A:$E,4,0),AA142="Annual",VLOOKUP($O142,PM执行时间!$A:$E,5,0),AA142="","")</f>
        <v/>
      </c>
      <c r="AC142" s="83"/>
      <c r="AD142" s="83" t="str" cm="1">
        <f t="array" ref="AD142">_xlfn.IFS(AC142="Monthly",VLOOKUP($O142,PM执行时间!$A:$E,2,0),AC142="Quarterly",VLOOKUP($O142,PM执行时间!$A:$E,3,0),AC142="Semi-an",VLOOKUP($O142,PM执行时间!$A:$E,4,0),AC142="Annual",VLOOKUP($O142,PM执行时间!$A:$E,5,0),AC142="","")</f>
        <v/>
      </c>
      <c r="AE142" s="83"/>
      <c r="AF142" s="83" t="str" cm="1">
        <f t="array" ref="AF142">_xlfn.IFS(AE142="Monthly",VLOOKUP($O142,PM执行时间!$A:$E,2,0),AE142="Quarterly",VLOOKUP($O142,PM执行时间!$A:$E,3,0),AE142="Semi-an",VLOOKUP($O142,PM执行时间!$A:$E,4,0),AE142="Annual",VLOOKUP($O142,PM执行时间!$A:$E,5,0),AE142="","")</f>
        <v/>
      </c>
      <c r="AG142" s="83"/>
      <c r="AH142" s="83" t="str" cm="1">
        <f t="array" ref="AH142">_xlfn.IFS(AG142="Monthly",VLOOKUP($O142,PM执行时间!$A:$E,2,0),AG142="Quarterly",VLOOKUP($O142,PM执行时间!$A:$E,3,0),AG142="Semi-an",VLOOKUP($O142,PM执行时间!$A:$E,4,0),AG142="Annual",VLOOKUP($O142,PM执行时间!$A:$E,5,0),AG142="","")</f>
        <v/>
      </c>
      <c r="AI142" s="83"/>
      <c r="AJ142" s="83" t="str" cm="1">
        <f t="array" ref="AJ142">_xlfn.IFS(AI142="Monthly",VLOOKUP($O142,PM执行时间!$A:$E,2,0),AI142="Quarterly",VLOOKUP($O142,PM执行时间!$A:$E,3,0),AI142="Semi-an",VLOOKUP($O142,PM执行时间!$A:$E,4,0),AI142="Annual",VLOOKUP($O142,PM执行时间!$A:$E,5,0),AI142="","")</f>
        <v/>
      </c>
      <c r="AK142" s="83"/>
      <c r="AL142" s="83" t="str" cm="1">
        <f t="array" ref="AL142">_xlfn.IFS(AK142="Monthly",VLOOKUP($O142,PM执行时间!$A:$E,2,0),AK142="Quarterly",VLOOKUP($O142,PM执行时间!$A:$E,3,0),AK142="Semi-an",VLOOKUP($O142,PM执行时间!$A:$E,4,0),AK142="Annual",VLOOKUP($O142,PM执行时间!$A:$E,5,0),AK142="","")</f>
        <v/>
      </c>
      <c r="AM142" s="83"/>
      <c r="AN142" s="83" t="str" cm="1">
        <f t="array" ref="AN142">_xlfn.IFS(AM142="Monthly",VLOOKUP($O142,PM执行时间!$A:$E,2,0),AM142="Quarterly",VLOOKUP($O142,PM执行时间!$A:$E,3,0),AM142="Semi-an",VLOOKUP($O142,PM执行时间!$A:$E,4,0),AM142="Annual",VLOOKUP($O142,PM执行时间!$A:$E,5,0),AM142="","")</f>
        <v/>
      </c>
      <c r="AO142" s="109">
        <v>44713</v>
      </c>
      <c r="AP142" s="88"/>
    </row>
    <row r="143" spans="1:42" ht="24.75" hidden="1" customHeight="1" x14ac:dyDescent="0.2">
      <c r="A143" s="1">
        <v>142</v>
      </c>
      <c r="B143" s="1">
        <f>SUBTOTAL(3,G$3:G143)+0</f>
        <v>29</v>
      </c>
      <c r="C143" s="1"/>
      <c r="D143" s="5">
        <v>638</v>
      </c>
      <c r="E143" s="77" t="s">
        <v>278</v>
      </c>
      <c r="F143" s="77" t="s">
        <v>759</v>
      </c>
      <c r="G143" s="77" t="s">
        <v>203</v>
      </c>
      <c r="H143" s="95" t="s">
        <v>760</v>
      </c>
      <c r="I143" s="24">
        <v>41275</v>
      </c>
      <c r="J143" s="79" t="s">
        <v>1075</v>
      </c>
      <c r="K143" s="92" t="s">
        <v>511</v>
      </c>
      <c r="L143" s="79" t="s">
        <v>561</v>
      </c>
      <c r="M143" s="24" t="s">
        <v>512</v>
      </c>
      <c r="N143" s="77" t="s">
        <v>526</v>
      </c>
      <c r="O143" s="77" t="s">
        <v>761</v>
      </c>
      <c r="P143" s="77" t="s">
        <v>517</v>
      </c>
      <c r="Q143" s="77"/>
      <c r="R143" s="77" t="str" cm="1">
        <f t="array" ref="R143">_xlfn.IFS(Q143="Monthly",VLOOKUP($O143,PM执行时间!$A:$E,2,0),Q143="Quarterly",VLOOKUP($O143,PM执行时间!$A:$E,3,0),Q143="Semi-an",VLOOKUP($O143,PM执行时间!$A:$E,4,0),Q143="Annual",VLOOKUP($O143,PM执行时间!$A:$E,5,0),Q143="","")</f>
        <v/>
      </c>
      <c r="S143" s="77"/>
      <c r="T143" s="77" t="str" cm="1">
        <f t="array" ref="T143">_xlfn.IFS(S143="Monthly",VLOOKUP($O143,PM执行时间!$A:$E,2,0),S143="Quarterly",VLOOKUP($O143,PM执行时间!$A:$E,3,0),S143="Semi-an",VLOOKUP($O143,PM执行时间!$A:$E,4,0),S143="Annual",VLOOKUP($O143,PM执行时间!$A:$E,5,0),S143="","")</f>
        <v/>
      </c>
      <c r="U143" s="77"/>
      <c r="V143" s="77" t="str" cm="1">
        <f t="array" ref="V143">_xlfn.IFS(U143="Monthly",VLOOKUP($O143,PM执行时间!$A:$E,2,0),U143="Quarterly",VLOOKUP($O143,PM执行时间!$A:$E,3,0),U143="Semi-an",VLOOKUP($O143,PM执行时间!$A:$E,4,0),U143="Annual",VLOOKUP($O143,PM执行时间!$A:$E,5,0),U143="","")</f>
        <v/>
      </c>
      <c r="W143" s="94" t="s">
        <v>33</v>
      </c>
      <c r="X143" s="77" cm="1">
        <f t="array" ref="X143">_xlfn.IFS(W143="Monthly",VLOOKUP($O143,PM执行时间!$A:$E,2,0),W143="Quarterly",VLOOKUP($O143,PM执行时间!$A:$E,3,0),W143="Semi-an",VLOOKUP($O143,PM执行时间!$A:$E,4,0),W143="Annual",VLOOKUP($O143,PM执行时间!$A:$E,5,0),W143="","")</f>
        <v>1</v>
      </c>
      <c r="Y143" s="77"/>
      <c r="Z143" s="77" t="str" cm="1">
        <f t="array" ref="Z143">_xlfn.IFS(Y143="Monthly",VLOOKUP($O143,PM执行时间!$A:$E,2,0),Y143="Quarterly",VLOOKUP($O143,PM执行时间!$A:$E,3,0),Y143="Semi-an",VLOOKUP($O143,PM执行时间!$A:$E,4,0),Y143="Annual",VLOOKUP($O143,PM执行时间!$A:$E,5,0),Y143="","")</f>
        <v/>
      </c>
      <c r="AA143" s="77"/>
      <c r="AB143" s="77" t="str" cm="1">
        <f t="array" ref="AB143">_xlfn.IFS(AA143="Monthly",VLOOKUP($O143,PM执行时间!$A:$E,2,0),AA143="Quarterly",VLOOKUP($O143,PM执行时间!$A:$E,3,0),AA143="Semi-an",VLOOKUP($O143,PM执行时间!$A:$E,4,0),AA143="Annual",VLOOKUP($O143,PM执行时间!$A:$E,5,0),AA143="","")</f>
        <v/>
      </c>
      <c r="AC143" s="77"/>
      <c r="AD143" s="77" t="str" cm="1">
        <f t="array" ref="AD143">_xlfn.IFS(AC143="Monthly",VLOOKUP($O143,PM执行时间!$A:$E,2,0),AC143="Quarterly",VLOOKUP($O143,PM执行时间!$A:$E,3,0),AC143="Semi-an",VLOOKUP($O143,PM执行时间!$A:$E,4,0),AC143="Annual",VLOOKUP($O143,PM执行时间!$A:$E,5,0),AC143="","")</f>
        <v/>
      </c>
      <c r="AE143" s="77"/>
      <c r="AF143" s="77" t="str" cm="1">
        <f t="array" ref="AF143">_xlfn.IFS(AE143="Monthly",VLOOKUP($O143,PM执行时间!$A:$E,2,0),AE143="Quarterly",VLOOKUP($O143,PM执行时间!$A:$E,3,0),AE143="Semi-an",VLOOKUP($O143,PM执行时间!$A:$E,4,0),AE143="Annual",VLOOKUP($O143,PM执行时间!$A:$E,5,0),AE143="","")</f>
        <v/>
      </c>
      <c r="AG143" s="77"/>
      <c r="AH143" s="77" t="str" cm="1">
        <f t="array" ref="AH143">_xlfn.IFS(AG143="Monthly",VLOOKUP($O143,PM执行时间!$A:$E,2,0),AG143="Quarterly",VLOOKUP($O143,PM执行时间!$A:$E,3,0),AG143="Semi-an",VLOOKUP($O143,PM执行时间!$A:$E,4,0),AG143="Annual",VLOOKUP($O143,PM执行时间!$A:$E,5,0),AG143="","")</f>
        <v/>
      </c>
      <c r="AI143" s="77"/>
      <c r="AJ143" s="77" t="str" cm="1">
        <f t="array" ref="AJ143">_xlfn.IFS(AI143="Monthly",VLOOKUP($O143,PM执行时间!$A:$E,2,0),AI143="Quarterly",VLOOKUP($O143,PM执行时间!$A:$E,3,0),AI143="Semi-an",VLOOKUP($O143,PM执行时间!$A:$E,4,0),AI143="Annual",VLOOKUP($O143,PM执行时间!$A:$E,5,0),AI143="","")</f>
        <v/>
      </c>
      <c r="AK143" s="77"/>
      <c r="AL143" s="77" t="str" cm="1">
        <f t="array" ref="AL143">_xlfn.IFS(AK143="Monthly",VLOOKUP($O143,PM执行时间!$A:$E,2,0),AK143="Quarterly",VLOOKUP($O143,PM执行时间!$A:$E,3,0),AK143="Semi-an",VLOOKUP($O143,PM执行时间!$A:$E,4,0),AK143="Annual",VLOOKUP($O143,PM执行时间!$A:$E,5,0),AK143="","")</f>
        <v/>
      </c>
      <c r="AM143" s="77"/>
      <c r="AN143" s="77" t="str" cm="1">
        <f t="array" ref="AN143">_xlfn.IFS(AM143="Monthly",VLOOKUP($O143,PM执行时间!$A:$E,2,0),AM143="Quarterly",VLOOKUP($O143,PM执行时间!$A:$E,3,0),AM143="Semi-an",VLOOKUP($O143,PM执行时间!$A:$E,4,0),AM143="Annual",VLOOKUP($O143,PM执行时间!$A:$E,5,0),AM143="","")</f>
        <v/>
      </c>
      <c r="AO143" s="93">
        <v>44652</v>
      </c>
      <c r="AP143" s="88"/>
    </row>
    <row r="144" spans="1:42" ht="24.75" hidden="1" customHeight="1" x14ac:dyDescent="0.2">
      <c r="A144" s="1">
        <v>143</v>
      </c>
      <c r="B144" s="1">
        <f>SUBTOTAL(3,G$3:G144)+0</f>
        <v>29</v>
      </c>
      <c r="C144" s="1"/>
      <c r="D144" s="5">
        <v>640</v>
      </c>
      <c r="E144" s="77" t="s">
        <v>17</v>
      </c>
      <c r="F144" s="77" t="s">
        <v>656</v>
      </c>
      <c r="G144" s="77" t="s">
        <v>295</v>
      </c>
      <c r="H144" s="77">
        <v>1100590</v>
      </c>
      <c r="I144" s="24">
        <v>41365</v>
      </c>
      <c r="J144" s="77" t="s">
        <v>1058</v>
      </c>
      <c r="K144" s="92" t="s">
        <v>511</v>
      </c>
      <c r="L144" s="77" t="s">
        <v>513</v>
      </c>
      <c r="M144" s="24">
        <v>41244</v>
      </c>
      <c r="N144" s="77" t="s">
        <v>514</v>
      </c>
      <c r="O144" s="77" t="s">
        <v>621</v>
      </c>
      <c r="P144" s="77" t="s">
        <v>1228</v>
      </c>
      <c r="Q144" s="77"/>
      <c r="R144" s="77" t="str" cm="1">
        <f t="array" ref="R144">_xlfn.IFS(Q144="Monthly",VLOOKUP($O144,PM执行时间!$A:$E,2,0),Q144="Quarterly",VLOOKUP($O144,PM执行时间!$A:$E,3,0),Q144="Semi-an",VLOOKUP($O144,PM执行时间!$A:$E,4,0),Q144="Annual",VLOOKUP($O144,PM执行时间!$A:$E,5,0),Q144="","")</f>
        <v/>
      </c>
      <c r="S144" s="77"/>
      <c r="T144" s="77" t="str" cm="1">
        <f t="array" ref="T144">_xlfn.IFS(S144="Monthly",VLOOKUP($O144,PM执行时间!$A:$E,2,0),S144="Quarterly",VLOOKUP($O144,PM执行时间!$A:$E,3,0),S144="Semi-an",VLOOKUP($O144,PM执行时间!$A:$E,4,0),S144="Annual",VLOOKUP($O144,PM执行时间!$A:$E,5,0),S144="","")</f>
        <v/>
      </c>
      <c r="U144" s="101" t="s">
        <v>24</v>
      </c>
      <c r="V144" s="77" cm="1">
        <f t="array" ref="V144">_xlfn.IFS(U144="Monthly",VLOOKUP($O144,PM执行时间!$A:$E,2,0),U144="Quarterly",VLOOKUP($O144,PM执行时间!$A:$E,3,0),U144="Semi-an",VLOOKUP($O144,PM执行时间!$A:$E,4,0),U144="Annual",VLOOKUP($O144,PM执行时间!$A:$E,5,0),U144="","")</f>
        <v>2</v>
      </c>
      <c r="W144" s="77"/>
      <c r="X144" s="77" t="str" cm="1">
        <f t="array" ref="X144">_xlfn.IFS(W144="Monthly",VLOOKUP($O144,PM执行时间!$A:$E,2,0),W144="Quarterly",VLOOKUP($O144,PM执行时间!$A:$E,3,0),W144="Semi-an",VLOOKUP($O144,PM执行时间!$A:$E,4,0),W144="Annual",VLOOKUP($O144,PM执行时间!$A:$E,5,0),W144="","")</f>
        <v/>
      </c>
      <c r="Y144" s="77"/>
      <c r="Z144" s="77" t="str" cm="1">
        <f t="array" ref="Z144">_xlfn.IFS(Y144="Monthly",VLOOKUP($O144,PM执行时间!$A:$E,2,0),Y144="Quarterly",VLOOKUP($O144,PM执行时间!$A:$E,3,0),Y144="Semi-an",VLOOKUP($O144,PM执行时间!$A:$E,4,0),Y144="Annual",VLOOKUP($O144,PM执行时间!$A:$E,5,0),Y144="","")</f>
        <v/>
      </c>
      <c r="AA144" s="101" t="s">
        <v>24</v>
      </c>
      <c r="AB144" s="77" cm="1">
        <f t="array" ref="AB144">_xlfn.IFS(AA144="Monthly",VLOOKUP($O144,PM执行时间!$A:$E,2,0),AA144="Quarterly",VLOOKUP($O144,PM执行时间!$A:$E,3,0),AA144="Semi-an",VLOOKUP($O144,PM执行时间!$A:$E,4,0),AA144="Annual",VLOOKUP($O144,PM执行时间!$A:$E,5,0),AA144="","")</f>
        <v>2</v>
      </c>
      <c r="AC144" s="77"/>
      <c r="AD144" s="77" t="str" cm="1">
        <f t="array" ref="AD144">_xlfn.IFS(AC144="Monthly",VLOOKUP($O144,PM执行时间!$A:$E,2,0),AC144="Quarterly",VLOOKUP($O144,PM执行时间!$A:$E,3,0),AC144="Semi-an",VLOOKUP($O144,PM执行时间!$A:$E,4,0),AC144="Annual",VLOOKUP($O144,PM执行时间!$A:$E,5,0),AC144="","")</f>
        <v/>
      </c>
      <c r="AE144" s="77"/>
      <c r="AF144" s="77" t="str" cm="1">
        <f t="array" ref="AF144">_xlfn.IFS(AE144="Monthly",VLOOKUP($O144,PM执行时间!$A:$E,2,0),AE144="Quarterly",VLOOKUP($O144,PM执行时间!$A:$E,3,0),AE144="Semi-an",VLOOKUP($O144,PM执行时间!$A:$E,4,0),AE144="Annual",VLOOKUP($O144,PM执行时间!$A:$E,5,0),AE144="","")</f>
        <v/>
      </c>
      <c r="AG144" s="101" t="s">
        <v>24</v>
      </c>
      <c r="AH144" s="77" cm="1">
        <f t="array" ref="AH144">_xlfn.IFS(AG144="Monthly",VLOOKUP($O144,PM执行时间!$A:$E,2,0),AG144="Quarterly",VLOOKUP($O144,PM执行时间!$A:$E,3,0),AG144="Semi-an",VLOOKUP($O144,PM执行时间!$A:$E,4,0),AG144="Annual",VLOOKUP($O144,PM执行时间!$A:$E,5,0),AG144="","")</f>
        <v>2</v>
      </c>
      <c r="AI144" s="77"/>
      <c r="AJ144" s="77" t="str" cm="1">
        <f t="array" ref="AJ144">_xlfn.IFS(AI144="Monthly",VLOOKUP($O144,PM执行时间!$A:$E,2,0),AI144="Quarterly",VLOOKUP($O144,PM执行时间!$A:$E,3,0),AI144="Semi-an",VLOOKUP($O144,PM执行时间!$A:$E,4,0),AI144="Annual",VLOOKUP($O144,PM执行时间!$A:$E,5,0),AI144="","")</f>
        <v/>
      </c>
      <c r="AK144" s="77"/>
      <c r="AL144" s="77" t="str" cm="1">
        <f t="array" ref="AL144">_xlfn.IFS(AK144="Monthly",VLOOKUP($O144,PM执行时间!$A:$E,2,0),AK144="Quarterly",VLOOKUP($O144,PM执行时间!$A:$E,3,0),AK144="Semi-an",VLOOKUP($O144,PM执行时间!$A:$E,4,0),AK144="Annual",VLOOKUP($O144,PM执行时间!$A:$E,5,0),AK144="","")</f>
        <v/>
      </c>
      <c r="AM144" s="101" t="s">
        <v>24</v>
      </c>
      <c r="AN144" s="77" cm="1">
        <f t="array" ref="AN144">_xlfn.IFS(AM144="Monthly",VLOOKUP($O144,PM执行时间!$A:$E,2,0),AM144="Quarterly",VLOOKUP($O144,PM执行时间!$A:$E,3,0),AM144="Semi-an",VLOOKUP($O144,PM执行时间!$A:$E,4,0),AM144="Annual",VLOOKUP($O144,PM执行时间!$A:$E,5,0),AM144="","")</f>
        <v>2</v>
      </c>
      <c r="AO144" s="93">
        <v>44896</v>
      </c>
      <c r="AP144" s="88"/>
    </row>
    <row r="145" spans="1:42" ht="24.75" hidden="1" customHeight="1" x14ac:dyDescent="0.2">
      <c r="A145" s="1">
        <v>144</v>
      </c>
      <c r="B145" s="1">
        <f>SUBTOTAL(3,G$3:G145)+0</f>
        <v>29</v>
      </c>
      <c r="C145" s="1"/>
      <c r="D145" s="5">
        <v>641</v>
      </c>
      <c r="E145" s="77" t="s">
        <v>17</v>
      </c>
      <c r="F145" s="77" t="s">
        <v>656</v>
      </c>
      <c r="G145" s="77" t="s">
        <v>295</v>
      </c>
      <c r="H145" s="77">
        <v>1100599</v>
      </c>
      <c r="I145" s="24">
        <v>41365</v>
      </c>
      <c r="J145" s="77" t="s">
        <v>1058</v>
      </c>
      <c r="K145" s="92" t="s">
        <v>511</v>
      </c>
      <c r="L145" s="77" t="s">
        <v>513</v>
      </c>
      <c r="M145" s="24">
        <v>41244</v>
      </c>
      <c r="N145" s="77" t="s">
        <v>514</v>
      </c>
      <c r="O145" s="77" t="s">
        <v>621</v>
      </c>
      <c r="P145" s="77" t="s">
        <v>1228</v>
      </c>
      <c r="Q145" s="77"/>
      <c r="R145" s="77" t="str" cm="1">
        <f t="array" ref="R145">_xlfn.IFS(Q145="Monthly",VLOOKUP($O145,PM执行时间!$A:$E,2,0),Q145="Quarterly",VLOOKUP($O145,PM执行时间!$A:$E,3,0),Q145="Semi-an",VLOOKUP($O145,PM执行时间!$A:$E,4,0),Q145="Annual",VLOOKUP($O145,PM执行时间!$A:$E,5,0),Q145="","")</f>
        <v/>
      </c>
      <c r="S145" s="77"/>
      <c r="T145" s="77" t="str" cm="1">
        <f t="array" ref="T145">_xlfn.IFS(S145="Monthly",VLOOKUP($O145,PM执行时间!$A:$E,2,0),S145="Quarterly",VLOOKUP($O145,PM执行时间!$A:$E,3,0),S145="Semi-an",VLOOKUP($O145,PM执行时间!$A:$E,4,0),S145="Annual",VLOOKUP($O145,PM执行时间!$A:$E,5,0),S145="","")</f>
        <v/>
      </c>
      <c r="U145" s="101" t="s">
        <v>24</v>
      </c>
      <c r="V145" s="77" cm="1">
        <f t="array" ref="V145">_xlfn.IFS(U145="Monthly",VLOOKUP($O145,PM执行时间!$A:$E,2,0),U145="Quarterly",VLOOKUP($O145,PM执行时间!$A:$E,3,0),U145="Semi-an",VLOOKUP($O145,PM执行时间!$A:$E,4,0),U145="Annual",VLOOKUP($O145,PM执行时间!$A:$E,5,0),U145="","")</f>
        <v>2</v>
      </c>
      <c r="W145" s="77"/>
      <c r="X145" s="77" t="str" cm="1">
        <f t="array" ref="X145">_xlfn.IFS(W145="Monthly",VLOOKUP($O145,PM执行时间!$A:$E,2,0),W145="Quarterly",VLOOKUP($O145,PM执行时间!$A:$E,3,0),W145="Semi-an",VLOOKUP($O145,PM执行时间!$A:$E,4,0),W145="Annual",VLOOKUP($O145,PM执行时间!$A:$E,5,0),W145="","")</f>
        <v/>
      </c>
      <c r="Y145" s="77"/>
      <c r="Z145" s="77" t="str" cm="1">
        <f t="array" ref="Z145">_xlfn.IFS(Y145="Monthly",VLOOKUP($O145,PM执行时间!$A:$E,2,0),Y145="Quarterly",VLOOKUP($O145,PM执行时间!$A:$E,3,0),Y145="Semi-an",VLOOKUP($O145,PM执行时间!$A:$E,4,0),Y145="Annual",VLOOKUP($O145,PM执行时间!$A:$E,5,0),Y145="","")</f>
        <v/>
      </c>
      <c r="AA145" s="101" t="s">
        <v>24</v>
      </c>
      <c r="AB145" s="77" cm="1">
        <f t="array" ref="AB145">_xlfn.IFS(AA145="Monthly",VLOOKUP($O145,PM执行时间!$A:$E,2,0),AA145="Quarterly",VLOOKUP($O145,PM执行时间!$A:$E,3,0),AA145="Semi-an",VLOOKUP($O145,PM执行时间!$A:$E,4,0),AA145="Annual",VLOOKUP($O145,PM执行时间!$A:$E,5,0),AA145="","")</f>
        <v>2</v>
      </c>
      <c r="AC145" s="77"/>
      <c r="AD145" s="77" t="str" cm="1">
        <f t="array" ref="AD145">_xlfn.IFS(AC145="Monthly",VLOOKUP($O145,PM执行时间!$A:$E,2,0),AC145="Quarterly",VLOOKUP($O145,PM执行时间!$A:$E,3,0),AC145="Semi-an",VLOOKUP($O145,PM执行时间!$A:$E,4,0),AC145="Annual",VLOOKUP($O145,PM执行时间!$A:$E,5,0),AC145="","")</f>
        <v/>
      </c>
      <c r="AE145" s="77"/>
      <c r="AF145" s="77" t="str" cm="1">
        <f t="array" ref="AF145">_xlfn.IFS(AE145="Monthly",VLOOKUP($O145,PM执行时间!$A:$E,2,0),AE145="Quarterly",VLOOKUP($O145,PM执行时间!$A:$E,3,0),AE145="Semi-an",VLOOKUP($O145,PM执行时间!$A:$E,4,0),AE145="Annual",VLOOKUP($O145,PM执行时间!$A:$E,5,0),AE145="","")</f>
        <v/>
      </c>
      <c r="AG145" s="101" t="s">
        <v>24</v>
      </c>
      <c r="AH145" s="77" cm="1">
        <f t="array" ref="AH145">_xlfn.IFS(AG145="Monthly",VLOOKUP($O145,PM执行时间!$A:$E,2,0),AG145="Quarterly",VLOOKUP($O145,PM执行时间!$A:$E,3,0),AG145="Semi-an",VLOOKUP($O145,PM执行时间!$A:$E,4,0),AG145="Annual",VLOOKUP($O145,PM执行时间!$A:$E,5,0),AG145="","")</f>
        <v>2</v>
      </c>
      <c r="AI145" s="77"/>
      <c r="AJ145" s="77" t="str" cm="1">
        <f t="array" ref="AJ145">_xlfn.IFS(AI145="Monthly",VLOOKUP($O145,PM执行时间!$A:$E,2,0),AI145="Quarterly",VLOOKUP($O145,PM执行时间!$A:$E,3,0),AI145="Semi-an",VLOOKUP($O145,PM执行时间!$A:$E,4,0),AI145="Annual",VLOOKUP($O145,PM执行时间!$A:$E,5,0),AI145="","")</f>
        <v/>
      </c>
      <c r="AK145" s="77"/>
      <c r="AL145" s="77" t="str" cm="1">
        <f t="array" ref="AL145">_xlfn.IFS(AK145="Monthly",VLOOKUP($O145,PM执行时间!$A:$E,2,0),AK145="Quarterly",VLOOKUP($O145,PM执行时间!$A:$E,3,0),AK145="Semi-an",VLOOKUP($O145,PM执行时间!$A:$E,4,0),AK145="Annual",VLOOKUP($O145,PM执行时间!$A:$E,5,0),AK145="","")</f>
        <v/>
      </c>
      <c r="AM145" s="101" t="s">
        <v>24</v>
      </c>
      <c r="AN145" s="77" cm="1">
        <f t="array" ref="AN145">_xlfn.IFS(AM145="Monthly",VLOOKUP($O145,PM执行时间!$A:$E,2,0),AM145="Quarterly",VLOOKUP($O145,PM执行时间!$A:$E,3,0),AM145="Semi-an",VLOOKUP($O145,PM执行时间!$A:$E,4,0),AM145="Annual",VLOOKUP($O145,PM执行时间!$A:$E,5,0),AM145="","")</f>
        <v>2</v>
      </c>
      <c r="AO145" s="93">
        <v>44896</v>
      </c>
      <c r="AP145" s="88"/>
    </row>
    <row r="146" spans="1:42" ht="24.75" hidden="1" customHeight="1" x14ac:dyDescent="0.2">
      <c r="A146" s="1">
        <v>145</v>
      </c>
      <c r="B146" s="1">
        <f>SUBTOTAL(3,G$3:G146)+0</f>
        <v>29</v>
      </c>
      <c r="C146" s="1"/>
      <c r="D146" s="5">
        <v>642</v>
      </c>
      <c r="E146" s="77" t="s">
        <v>92</v>
      </c>
      <c r="F146" s="77" t="s">
        <v>762</v>
      </c>
      <c r="G146" s="77" t="s">
        <v>1102</v>
      </c>
      <c r="H146" s="77">
        <v>275</v>
      </c>
      <c r="I146" s="24">
        <v>41334</v>
      </c>
      <c r="J146" s="79" t="s">
        <v>1075</v>
      </c>
      <c r="K146" s="92" t="s">
        <v>511</v>
      </c>
      <c r="L146" s="77" t="s">
        <v>513</v>
      </c>
      <c r="M146" s="24">
        <v>41275</v>
      </c>
      <c r="N146" s="77" t="s">
        <v>514</v>
      </c>
      <c r="O146" s="77" t="s">
        <v>521</v>
      </c>
      <c r="P146" s="77" t="s">
        <v>517</v>
      </c>
      <c r="Q146" s="77"/>
      <c r="R146" s="77" t="str" cm="1">
        <f t="array" ref="R146">_xlfn.IFS(Q146="Monthly",VLOOKUP($O146,PM执行时间!$A:$E,2,0),Q146="Quarterly",VLOOKUP($O146,PM执行时间!$A:$E,3,0),Q146="Semi-an",VLOOKUP($O146,PM执行时间!$A:$E,4,0),Q146="Annual",VLOOKUP($O146,PM执行时间!$A:$E,5,0),Q146="","")</f>
        <v/>
      </c>
      <c r="S146" s="77"/>
      <c r="T146" s="77" t="str" cm="1">
        <f t="array" ref="T146">_xlfn.IFS(S146="Monthly",VLOOKUP($O146,PM执行时间!$A:$E,2,0),S146="Quarterly",VLOOKUP($O146,PM执行时间!$A:$E,3,0),S146="Semi-an",VLOOKUP($O146,PM执行时间!$A:$E,4,0),S146="Annual",VLOOKUP($O146,PM执行时间!$A:$E,5,0),S146="","")</f>
        <v/>
      </c>
      <c r="U146" s="77"/>
      <c r="V146" s="77" t="str" cm="1">
        <f t="array" ref="V146">_xlfn.IFS(U146="Monthly",VLOOKUP($O146,PM执行时间!$A:$E,2,0),U146="Quarterly",VLOOKUP($O146,PM执行时间!$A:$E,3,0),U146="Semi-an",VLOOKUP($O146,PM执行时间!$A:$E,4,0),U146="Annual",VLOOKUP($O146,PM执行时间!$A:$E,5,0),U146="","")</f>
        <v/>
      </c>
      <c r="W146" s="77"/>
      <c r="X146" s="77" t="str" cm="1">
        <f t="array" ref="X146">_xlfn.IFS(W146="Monthly",VLOOKUP($O146,PM执行时间!$A:$E,2,0),W146="Quarterly",VLOOKUP($O146,PM执行时间!$A:$E,3,0),W146="Semi-an",VLOOKUP($O146,PM执行时间!$A:$E,4,0),W146="Annual",VLOOKUP($O146,PM执行时间!$A:$E,5,0),W146="","")</f>
        <v/>
      </c>
      <c r="Y146" s="94" t="s">
        <v>33</v>
      </c>
      <c r="Z146" s="77" cm="1">
        <f t="array" ref="Z146">_xlfn.IFS(Y146="Monthly",VLOOKUP($O146,PM执行时间!$A:$E,2,0),Y146="Quarterly",VLOOKUP($O146,PM执行时间!$A:$E,3,0),Y146="Semi-an",VLOOKUP($O146,PM执行时间!$A:$E,4,0),Y146="Annual",VLOOKUP($O146,PM执行时间!$A:$E,5,0),Y146="","")</f>
        <v>1</v>
      </c>
      <c r="AA146" s="77"/>
      <c r="AB146" s="77" t="str" cm="1">
        <f t="array" ref="AB146">_xlfn.IFS(AA146="Monthly",VLOOKUP($O146,PM执行时间!$A:$E,2,0),AA146="Quarterly",VLOOKUP($O146,PM执行时间!$A:$E,3,0),AA146="Semi-an",VLOOKUP($O146,PM执行时间!$A:$E,4,0),AA146="Annual",VLOOKUP($O146,PM执行时间!$A:$E,5,0),AA146="","")</f>
        <v/>
      </c>
      <c r="AC146" s="77"/>
      <c r="AD146" s="77" t="str" cm="1">
        <f t="array" ref="AD146">_xlfn.IFS(AC146="Monthly",VLOOKUP($O146,PM执行时间!$A:$E,2,0),AC146="Quarterly",VLOOKUP($O146,PM执行时间!$A:$E,3,0),AC146="Semi-an",VLOOKUP($O146,PM执行时间!$A:$E,4,0),AC146="Annual",VLOOKUP($O146,PM执行时间!$A:$E,5,0),AC146="","")</f>
        <v/>
      </c>
      <c r="AE146" s="77"/>
      <c r="AF146" s="77" t="str" cm="1">
        <f t="array" ref="AF146">_xlfn.IFS(AE146="Monthly",VLOOKUP($O146,PM执行时间!$A:$E,2,0),AE146="Quarterly",VLOOKUP($O146,PM执行时间!$A:$E,3,0),AE146="Semi-an",VLOOKUP($O146,PM执行时间!$A:$E,4,0),AE146="Annual",VLOOKUP($O146,PM执行时间!$A:$E,5,0),AE146="","")</f>
        <v/>
      </c>
      <c r="AG146" s="77"/>
      <c r="AH146" s="77" t="str" cm="1">
        <f t="array" ref="AH146">_xlfn.IFS(AG146="Monthly",VLOOKUP($O146,PM执行时间!$A:$E,2,0),AG146="Quarterly",VLOOKUP($O146,PM执行时间!$A:$E,3,0),AG146="Semi-an",VLOOKUP($O146,PM执行时间!$A:$E,4,0),AG146="Annual",VLOOKUP($O146,PM执行时间!$A:$E,5,0),AG146="","")</f>
        <v/>
      </c>
      <c r="AI146" s="77"/>
      <c r="AJ146" s="77" t="str" cm="1">
        <f t="array" ref="AJ146">_xlfn.IFS(AI146="Monthly",VLOOKUP($O146,PM执行时间!$A:$E,2,0),AI146="Quarterly",VLOOKUP($O146,PM执行时间!$A:$E,3,0),AI146="Semi-an",VLOOKUP($O146,PM执行时间!$A:$E,4,0),AI146="Annual",VLOOKUP($O146,PM执行时间!$A:$E,5,0),AI146="","")</f>
        <v/>
      </c>
      <c r="AK146" s="77"/>
      <c r="AL146" s="77" t="str" cm="1">
        <f t="array" ref="AL146">_xlfn.IFS(AK146="Monthly",VLOOKUP($O146,PM执行时间!$A:$E,2,0),AK146="Quarterly",VLOOKUP($O146,PM执行时间!$A:$E,3,0),AK146="Semi-an",VLOOKUP($O146,PM执行时间!$A:$E,4,0),AK146="Annual",VLOOKUP($O146,PM执行时间!$A:$E,5,0),AK146="","")</f>
        <v/>
      </c>
      <c r="AM146" s="77"/>
      <c r="AN146" s="77" t="str" cm="1">
        <f t="array" ref="AN146">_xlfn.IFS(AM146="Monthly",VLOOKUP($O146,PM执行时间!$A:$E,2,0),AM146="Quarterly",VLOOKUP($O146,PM执行时间!$A:$E,3,0),AM146="Semi-an",VLOOKUP($O146,PM执行时间!$A:$E,4,0),AM146="Annual",VLOOKUP($O146,PM执行时间!$A:$E,5,0),AM146="","")</f>
        <v/>
      </c>
      <c r="AO146" s="99">
        <v>44682</v>
      </c>
      <c r="AP146" s="88"/>
    </row>
    <row r="147" spans="1:42" ht="24.75" hidden="1" customHeight="1" x14ac:dyDescent="0.2">
      <c r="A147" s="1">
        <v>146</v>
      </c>
      <c r="B147" s="1">
        <f>SUBTOTAL(3,G$3:G147)+0</f>
        <v>29</v>
      </c>
      <c r="C147" s="1"/>
      <c r="D147" s="5">
        <v>643</v>
      </c>
      <c r="E147" s="77" t="s">
        <v>92</v>
      </c>
      <c r="F147" s="77" t="s">
        <v>762</v>
      </c>
      <c r="G147" s="77" t="s">
        <v>1102</v>
      </c>
      <c r="H147" s="77">
        <v>276</v>
      </c>
      <c r="I147" s="24">
        <v>41334</v>
      </c>
      <c r="J147" s="79" t="s">
        <v>1075</v>
      </c>
      <c r="K147" s="92" t="s">
        <v>511</v>
      </c>
      <c r="L147" s="79" t="s">
        <v>582</v>
      </c>
      <c r="M147" s="24">
        <v>41275</v>
      </c>
      <c r="N147" s="77" t="s">
        <v>529</v>
      </c>
      <c r="O147" s="77" t="s">
        <v>521</v>
      </c>
      <c r="P147" s="77" t="s">
        <v>517</v>
      </c>
      <c r="Q147" s="77"/>
      <c r="R147" s="77" t="str" cm="1">
        <f t="array" ref="R147">_xlfn.IFS(Q147="Monthly",VLOOKUP($O147,PM执行时间!$A:$E,2,0),Q147="Quarterly",VLOOKUP($O147,PM执行时间!$A:$E,3,0),Q147="Semi-an",VLOOKUP($O147,PM执行时间!$A:$E,4,0),Q147="Annual",VLOOKUP($O147,PM执行时间!$A:$E,5,0),Q147="","")</f>
        <v/>
      </c>
      <c r="S147" s="77"/>
      <c r="T147" s="77" t="str" cm="1">
        <f t="array" ref="T147">_xlfn.IFS(S147="Monthly",VLOOKUP($O147,PM执行时间!$A:$E,2,0),S147="Quarterly",VLOOKUP($O147,PM执行时间!$A:$E,3,0),S147="Semi-an",VLOOKUP($O147,PM执行时间!$A:$E,4,0),S147="Annual",VLOOKUP($O147,PM执行时间!$A:$E,5,0),S147="","")</f>
        <v/>
      </c>
      <c r="U147" s="77"/>
      <c r="V147" s="77" t="str" cm="1">
        <f t="array" ref="V147">_xlfn.IFS(U147="Monthly",VLOOKUP($O147,PM执行时间!$A:$E,2,0),U147="Quarterly",VLOOKUP($O147,PM执行时间!$A:$E,3,0),U147="Semi-an",VLOOKUP($O147,PM执行时间!$A:$E,4,0),U147="Annual",VLOOKUP($O147,PM执行时间!$A:$E,5,0),U147="","")</f>
        <v/>
      </c>
      <c r="W147" s="77"/>
      <c r="X147" s="77" t="str" cm="1">
        <f t="array" ref="X147">_xlfn.IFS(W147="Monthly",VLOOKUP($O147,PM执行时间!$A:$E,2,0),W147="Quarterly",VLOOKUP($O147,PM执行时间!$A:$E,3,0),W147="Semi-an",VLOOKUP($O147,PM执行时间!$A:$E,4,0),W147="Annual",VLOOKUP($O147,PM执行时间!$A:$E,5,0),W147="","")</f>
        <v/>
      </c>
      <c r="Y147" s="94" t="s">
        <v>33</v>
      </c>
      <c r="Z147" s="77" cm="1">
        <f t="array" ref="Z147">_xlfn.IFS(Y147="Monthly",VLOOKUP($O147,PM执行时间!$A:$E,2,0),Y147="Quarterly",VLOOKUP($O147,PM执行时间!$A:$E,3,0),Y147="Semi-an",VLOOKUP($O147,PM执行时间!$A:$E,4,0),Y147="Annual",VLOOKUP($O147,PM执行时间!$A:$E,5,0),Y147="","")</f>
        <v>1</v>
      </c>
      <c r="AA147" s="77"/>
      <c r="AB147" s="77" t="str" cm="1">
        <f t="array" ref="AB147">_xlfn.IFS(AA147="Monthly",VLOOKUP($O147,PM执行时间!$A:$E,2,0),AA147="Quarterly",VLOOKUP($O147,PM执行时间!$A:$E,3,0),AA147="Semi-an",VLOOKUP($O147,PM执行时间!$A:$E,4,0),AA147="Annual",VLOOKUP($O147,PM执行时间!$A:$E,5,0),AA147="","")</f>
        <v/>
      </c>
      <c r="AC147" s="77"/>
      <c r="AD147" s="77" t="str" cm="1">
        <f t="array" ref="AD147">_xlfn.IFS(AC147="Monthly",VLOOKUP($O147,PM执行时间!$A:$E,2,0),AC147="Quarterly",VLOOKUP($O147,PM执行时间!$A:$E,3,0),AC147="Semi-an",VLOOKUP($O147,PM执行时间!$A:$E,4,0),AC147="Annual",VLOOKUP($O147,PM执行时间!$A:$E,5,0),AC147="","")</f>
        <v/>
      </c>
      <c r="AE147" s="77"/>
      <c r="AF147" s="77" t="str" cm="1">
        <f t="array" ref="AF147">_xlfn.IFS(AE147="Monthly",VLOOKUP($O147,PM执行时间!$A:$E,2,0),AE147="Quarterly",VLOOKUP($O147,PM执行时间!$A:$E,3,0),AE147="Semi-an",VLOOKUP($O147,PM执行时间!$A:$E,4,0),AE147="Annual",VLOOKUP($O147,PM执行时间!$A:$E,5,0),AE147="","")</f>
        <v/>
      </c>
      <c r="AG147" s="77"/>
      <c r="AH147" s="77" t="str" cm="1">
        <f t="array" ref="AH147">_xlfn.IFS(AG147="Monthly",VLOOKUP($O147,PM执行时间!$A:$E,2,0),AG147="Quarterly",VLOOKUP($O147,PM执行时间!$A:$E,3,0),AG147="Semi-an",VLOOKUP($O147,PM执行时间!$A:$E,4,0),AG147="Annual",VLOOKUP($O147,PM执行时间!$A:$E,5,0),AG147="","")</f>
        <v/>
      </c>
      <c r="AI147" s="77"/>
      <c r="AJ147" s="77" t="str" cm="1">
        <f t="array" ref="AJ147">_xlfn.IFS(AI147="Monthly",VLOOKUP($O147,PM执行时间!$A:$E,2,0),AI147="Quarterly",VLOOKUP($O147,PM执行时间!$A:$E,3,0),AI147="Semi-an",VLOOKUP($O147,PM执行时间!$A:$E,4,0),AI147="Annual",VLOOKUP($O147,PM执行时间!$A:$E,5,0),AI147="","")</f>
        <v/>
      </c>
      <c r="AK147" s="77"/>
      <c r="AL147" s="77" t="str" cm="1">
        <f t="array" ref="AL147">_xlfn.IFS(AK147="Monthly",VLOOKUP($O147,PM执行时间!$A:$E,2,0),AK147="Quarterly",VLOOKUP($O147,PM执行时间!$A:$E,3,0),AK147="Semi-an",VLOOKUP($O147,PM执行时间!$A:$E,4,0),AK147="Annual",VLOOKUP($O147,PM执行时间!$A:$E,5,0),AK147="","")</f>
        <v/>
      </c>
      <c r="AM147" s="77"/>
      <c r="AN147" s="77" t="str" cm="1">
        <f t="array" ref="AN147">_xlfn.IFS(AM147="Monthly",VLOOKUP($O147,PM执行时间!$A:$E,2,0),AM147="Quarterly",VLOOKUP($O147,PM执行时间!$A:$E,3,0),AM147="Semi-an",VLOOKUP($O147,PM执行时间!$A:$E,4,0),AM147="Annual",VLOOKUP($O147,PM执行时间!$A:$E,5,0),AM147="","")</f>
        <v/>
      </c>
      <c r="AO147" s="99">
        <v>44682</v>
      </c>
      <c r="AP147" s="88"/>
    </row>
    <row r="148" spans="1:42" ht="24.75" hidden="1" customHeight="1" x14ac:dyDescent="0.2">
      <c r="A148" s="1">
        <v>147</v>
      </c>
      <c r="B148" s="1">
        <f>SUBTOTAL(3,G$3:G148)+0</f>
        <v>29</v>
      </c>
      <c r="C148" s="1"/>
      <c r="D148" s="5">
        <v>653</v>
      </c>
      <c r="E148" s="77" t="s">
        <v>703</v>
      </c>
      <c r="F148" s="77" t="s">
        <v>763</v>
      </c>
      <c r="G148" s="77" t="s">
        <v>1113</v>
      </c>
      <c r="H148" s="77">
        <v>130530</v>
      </c>
      <c r="I148" s="160">
        <v>41426</v>
      </c>
      <c r="J148" s="79" t="s">
        <v>1075</v>
      </c>
      <c r="K148" s="92" t="s">
        <v>511</v>
      </c>
      <c r="L148" s="77" t="s">
        <v>513</v>
      </c>
      <c r="M148" s="160" t="s">
        <v>512</v>
      </c>
      <c r="N148" s="77" t="s">
        <v>514</v>
      </c>
      <c r="O148" s="77" t="s">
        <v>1308</v>
      </c>
      <c r="P148" s="77" t="s">
        <v>517</v>
      </c>
      <c r="Q148" s="77"/>
      <c r="R148" s="77" t="str" cm="1">
        <f t="array" ref="R148">_xlfn.IFS(Q148="Monthly",VLOOKUP($O148,PM执行时间!$A:$E,2,0),Q148="Quarterly",VLOOKUP($O148,PM执行时间!$A:$E,3,0),Q148="Semi-an",VLOOKUP($O148,PM执行时间!$A:$E,4,0),Q148="Annual",VLOOKUP($O148,PM执行时间!$A:$E,5,0),Q148="","")</f>
        <v/>
      </c>
      <c r="S148" s="77"/>
      <c r="T148" s="77" t="str" cm="1">
        <f t="array" ref="T148">_xlfn.IFS(S148="Monthly",VLOOKUP($O148,PM执行时间!$A:$E,2,0),S148="Quarterly",VLOOKUP($O148,PM执行时间!$A:$E,3,0),S148="Semi-an",VLOOKUP($O148,PM执行时间!$A:$E,4,0),S148="Annual",VLOOKUP($O148,PM执行时间!$A:$E,5,0),S148="","")</f>
        <v/>
      </c>
      <c r="U148" s="77"/>
      <c r="V148" s="77" t="str" cm="1">
        <f t="array" ref="V148">_xlfn.IFS(U148="Monthly",VLOOKUP($O148,PM执行时间!$A:$E,2,0),U148="Quarterly",VLOOKUP($O148,PM执行时间!$A:$E,3,0),U148="Semi-an",VLOOKUP($O148,PM执行时间!$A:$E,4,0),U148="Annual",VLOOKUP($O148,PM执行时间!$A:$E,5,0),U148="","")</f>
        <v/>
      </c>
      <c r="W148" s="94" t="s">
        <v>33</v>
      </c>
      <c r="X148" s="77" cm="1">
        <f t="array" ref="X148">_xlfn.IFS(W148="Monthly",VLOOKUP($O148,PM执行时间!$A:$E,2,0),W148="Quarterly",VLOOKUP($O148,PM执行时间!$A:$E,3,0),W148="Semi-an",VLOOKUP($O148,PM执行时间!$A:$E,4,0),W148="Annual",VLOOKUP($O148,PM执行时间!$A:$E,5,0),W148="","")</f>
        <v>1</v>
      </c>
      <c r="Y148" s="77"/>
      <c r="Z148" s="77" t="str" cm="1">
        <f t="array" ref="Z148">_xlfn.IFS(Y148="Monthly",VLOOKUP($O148,PM执行时间!$A:$E,2,0),Y148="Quarterly",VLOOKUP($O148,PM执行时间!$A:$E,3,0),Y148="Semi-an",VLOOKUP($O148,PM执行时间!$A:$E,4,0),Y148="Annual",VLOOKUP($O148,PM执行时间!$A:$E,5,0),Y148="","")</f>
        <v/>
      </c>
      <c r="AA148" s="77"/>
      <c r="AB148" s="77" t="str" cm="1">
        <f t="array" ref="AB148">_xlfn.IFS(AA148="Monthly",VLOOKUP($O148,PM执行时间!$A:$E,2,0),AA148="Quarterly",VLOOKUP($O148,PM执行时间!$A:$E,3,0),AA148="Semi-an",VLOOKUP($O148,PM执行时间!$A:$E,4,0),AA148="Annual",VLOOKUP($O148,PM执行时间!$A:$E,5,0),AA148="","")</f>
        <v/>
      </c>
      <c r="AC148" s="77"/>
      <c r="AD148" s="77" t="str" cm="1">
        <f t="array" ref="AD148">_xlfn.IFS(AC148="Monthly",VLOOKUP($O148,PM执行时间!$A:$E,2,0),AC148="Quarterly",VLOOKUP($O148,PM执行时间!$A:$E,3,0),AC148="Semi-an",VLOOKUP($O148,PM执行时间!$A:$E,4,0),AC148="Annual",VLOOKUP($O148,PM执行时间!$A:$E,5,0),AC148="","")</f>
        <v/>
      </c>
      <c r="AE148" s="77"/>
      <c r="AF148" s="77" t="str" cm="1">
        <f t="array" ref="AF148">_xlfn.IFS(AE148="Monthly",VLOOKUP($O148,PM执行时间!$A:$E,2,0),AE148="Quarterly",VLOOKUP($O148,PM执行时间!$A:$E,3,0),AE148="Semi-an",VLOOKUP($O148,PM执行时间!$A:$E,4,0),AE148="Annual",VLOOKUP($O148,PM执行时间!$A:$E,5,0),AE148="","")</f>
        <v/>
      </c>
      <c r="AG148" s="77"/>
      <c r="AH148" s="77" t="str" cm="1">
        <f t="array" ref="AH148">_xlfn.IFS(AG148="Monthly",VLOOKUP($O148,PM执行时间!$A:$E,2,0),AG148="Quarterly",VLOOKUP($O148,PM执行时间!$A:$E,3,0),AG148="Semi-an",VLOOKUP($O148,PM执行时间!$A:$E,4,0),AG148="Annual",VLOOKUP($O148,PM执行时间!$A:$E,5,0),AG148="","")</f>
        <v/>
      </c>
      <c r="AI148" s="77"/>
      <c r="AJ148" s="77" t="str" cm="1">
        <f t="array" ref="AJ148">_xlfn.IFS(AI148="Monthly",VLOOKUP($O148,PM执行时间!$A:$E,2,0),AI148="Quarterly",VLOOKUP($O148,PM执行时间!$A:$E,3,0),AI148="Semi-an",VLOOKUP($O148,PM执行时间!$A:$E,4,0),AI148="Annual",VLOOKUP($O148,PM执行时间!$A:$E,5,0),AI148="","")</f>
        <v/>
      </c>
      <c r="AK148" s="77"/>
      <c r="AL148" s="77" t="str" cm="1">
        <f t="array" ref="AL148">_xlfn.IFS(AK148="Monthly",VLOOKUP($O148,PM执行时间!$A:$E,2,0),AK148="Quarterly",VLOOKUP($O148,PM执行时间!$A:$E,3,0),AK148="Semi-an",VLOOKUP($O148,PM执行时间!$A:$E,4,0),AK148="Annual",VLOOKUP($O148,PM执行时间!$A:$E,5,0),AK148="","")</f>
        <v/>
      </c>
      <c r="AM148" s="77"/>
      <c r="AN148" s="77" t="str" cm="1">
        <f t="array" ref="AN148">_xlfn.IFS(AM148="Monthly",VLOOKUP($O148,PM执行时间!$A:$E,2,0),AM148="Quarterly",VLOOKUP($O148,PM执行时间!$A:$E,3,0),AM148="Semi-an",VLOOKUP($O148,PM执行时间!$A:$E,4,0),AM148="Annual",VLOOKUP($O148,PM执行时间!$A:$E,5,0),AM148="","")</f>
        <v/>
      </c>
      <c r="AO148" s="93">
        <v>44652</v>
      </c>
      <c r="AP148" s="88"/>
    </row>
    <row r="149" spans="1:42" ht="24.75" customHeight="1" x14ac:dyDescent="0.2">
      <c r="A149" s="1">
        <v>226</v>
      </c>
      <c r="B149" s="1">
        <f>SUBTOTAL(3,G$3:G149)+0</f>
        <v>30</v>
      </c>
      <c r="C149" s="1"/>
      <c r="D149" s="2">
        <v>878</v>
      </c>
      <c r="E149" s="35" t="s">
        <v>17</v>
      </c>
      <c r="F149" s="35" t="s">
        <v>870</v>
      </c>
      <c r="G149" s="35" t="s">
        <v>871</v>
      </c>
      <c r="H149" s="151">
        <v>11415752104</v>
      </c>
      <c r="I149" s="24">
        <v>42856</v>
      </c>
      <c r="J149" s="158" t="s">
        <v>1058</v>
      </c>
      <c r="K149" s="92" t="s">
        <v>511</v>
      </c>
      <c r="L149" s="162" t="s">
        <v>513</v>
      </c>
      <c r="M149" s="24">
        <v>2017</v>
      </c>
      <c r="N149" s="156" t="s">
        <v>514</v>
      </c>
      <c r="O149" s="77" t="s">
        <v>641</v>
      </c>
      <c r="P149" s="77" t="s">
        <v>1106</v>
      </c>
      <c r="Q149" s="77"/>
      <c r="R149" s="77" t="str" cm="1">
        <f t="array" ref="R149">_xlfn.IFS(Q149="Monthly",VLOOKUP($O149,PM执行时间!$A:$E,2,0),Q149="Quarterly",VLOOKUP($O149,PM执行时间!$A:$E,3,0),Q149="Semi-an",VLOOKUP($O149,PM执行时间!$A:$E,4,0),Q149="Annual",VLOOKUP($O149,PM执行时间!$A:$E,5,0),Q149="","")</f>
        <v/>
      </c>
      <c r="S149" s="101" t="s">
        <v>24</v>
      </c>
      <c r="T149" s="77" cm="1">
        <f t="array" ref="T149">_xlfn.IFS(S149="Monthly",VLOOKUP($O149,PM执行时间!$A:$E,2,0),S149="Quarterly",VLOOKUP($O149,PM执行时间!$A:$E,3,0),S149="Semi-an",VLOOKUP($O149,PM执行时间!$A:$E,4,0),S149="Annual",VLOOKUP($O149,PM执行时间!$A:$E,5,0),S149="","")</f>
        <v>0.83</v>
      </c>
      <c r="U149" s="77"/>
      <c r="V149" s="77" t="str" cm="1">
        <f t="array" ref="V149">_xlfn.IFS(U149="Monthly",VLOOKUP($O149,PM执行时间!$A:$E,2,0),U149="Quarterly",VLOOKUP($O149,PM执行时间!$A:$E,3,0),U149="Semi-an",VLOOKUP($O149,PM执行时间!$A:$E,4,0),U149="Annual",VLOOKUP($O149,PM执行时间!$A:$E,5,0),U149="","")</f>
        <v/>
      </c>
      <c r="W149" s="77"/>
      <c r="X149" s="77" t="str" cm="1">
        <f t="array" ref="X149">_xlfn.IFS(W149="Monthly",VLOOKUP($O149,PM执行时间!$A:$E,2,0),W149="Quarterly",VLOOKUP($O149,PM执行时间!$A:$E,3,0),W149="Semi-an",VLOOKUP($O149,PM执行时间!$A:$E,4,0),W149="Annual",VLOOKUP($O149,PM执行时间!$A:$E,5,0),W149="","")</f>
        <v/>
      </c>
      <c r="Y149" s="98" t="s">
        <v>25</v>
      </c>
      <c r="Z149" s="77" cm="1">
        <f t="array" ref="Z149">_xlfn.IFS(Y149="Monthly",VLOOKUP($O149,PM执行时间!$A:$E,2,0),Y149="Quarterly",VLOOKUP($O149,PM执行时间!$A:$E,3,0),Y149="Semi-an",VLOOKUP($O149,PM执行时间!$A:$E,4,0),Y149="Annual",VLOOKUP($O149,PM执行时间!$A:$E,5,0),Y149="","")</f>
        <v>1.1599999999999999</v>
      </c>
      <c r="AA149" s="77"/>
      <c r="AB149" s="77" t="str" cm="1">
        <f t="array" ref="AB149">_xlfn.IFS(AA149="Monthly",VLOOKUP($O149,PM执行时间!$A:$E,2,0),AA149="Quarterly",VLOOKUP($O149,PM执行时间!$A:$E,3,0),AA149="Semi-an",VLOOKUP($O149,PM执行时间!$A:$E,4,0),AA149="Annual",VLOOKUP($O149,PM执行时间!$A:$E,5,0),AA149="","")</f>
        <v/>
      </c>
      <c r="AC149" s="77"/>
      <c r="AD149" s="77" t="str" cm="1">
        <f t="array" ref="AD149">_xlfn.IFS(AC149="Monthly",VLOOKUP($O149,PM执行时间!$A:$E,2,0),AC149="Quarterly",VLOOKUP($O149,PM执行时间!$A:$E,3,0),AC149="Semi-an",VLOOKUP($O149,PM执行时间!$A:$E,4,0),AC149="Annual",VLOOKUP($O149,PM执行时间!$A:$E,5,0),AC149="","")</f>
        <v/>
      </c>
      <c r="AE149" s="101" t="s">
        <v>24</v>
      </c>
      <c r="AF149" s="77" cm="1">
        <f t="array" ref="AF149">_xlfn.IFS(AE149="Monthly",VLOOKUP($O149,PM执行时间!$A:$E,2,0),AE149="Quarterly",VLOOKUP($O149,PM执行时间!$A:$E,3,0),AE149="Semi-an",VLOOKUP($O149,PM执行时间!$A:$E,4,0),AE149="Annual",VLOOKUP($O149,PM执行时间!$A:$E,5,0),AE149="","")</f>
        <v>0.83</v>
      </c>
      <c r="AG149" s="77"/>
      <c r="AH149" s="77" t="str" cm="1">
        <f t="array" ref="AH149">_xlfn.IFS(AG149="Monthly",VLOOKUP($O149,PM执行时间!$A:$E,2,0),AG149="Quarterly",VLOOKUP($O149,PM执行时间!$A:$E,3,0),AG149="Semi-an",VLOOKUP($O149,PM执行时间!$A:$E,4,0),AG149="Annual",VLOOKUP($O149,PM执行时间!$A:$E,5,0),AG149="","")</f>
        <v/>
      </c>
      <c r="AI149" s="77"/>
      <c r="AJ149" s="77" t="str" cm="1">
        <f t="array" ref="AJ149">_xlfn.IFS(AI149="Monthly",VLOOKUP($O149,PM执行时间!$A:$E,2,0),AI149="Quarterly",VLOOKUP($O149,PM执行时间!$A:$E,3,0),AI149="Semi-an",VLOOKUP($O149,PM执行时间!$A:$E,4,0),AI149="Annual",VLOOKUP($O149,PM执行时间!$A:$E,5,0),AI149="","")</f>
        <v/>
      </c>
      <c r="AK149" s="94" t="s">
        <v>223</v>
      </c>
      <c r="AL149" s="77" cm="1">
        <f t="array" ref="AL149">_xlfn.IFS(AK149="Monthly",VLOOKUP($O149,PM执行时间!$A:$E,2,0),AK149="Quarterly",VLOOKUP($O149,PM执行时间!$A:$E,3,0),AK149="Semi-an",VLOOKUP($O149,PM执行时间!$A:$E,4,0),AK149="Annual",VLOOKUP($O149,PM执行时间!$A:$E,5,0),AK149="","")</f>
        <v>2.4900000000000002</v>
      </c>
      <c r="AM149" s="77"/>
      <c r="AN149" s="77" t="str" cm="1">
        <f t="array" ref="AN149">_xlfn.IFS(AM149="Monthly",VLOOKUP($O149,PM执行时间!$A:$E,2,0),AM149="Quarterly",VLOOKUP($O149,PM执行时间!$A:$E,3,0),AM149="Semi-an",VLOOKUP($O149,PM执行时间!$A:$E,4,0),AM149="Annual",VLOOKUP($O149,PM执行时间!$A:$E,5,0),AM149="","")</f>
        <v/>
      </c>
      <c r="AO149" s="99">
        <v>44866</v>
      </c>
      <c r="AP149" s="88"/>
    </row>
    <row r="150" spans="1:42" ht="24.75" hidden="1" customHeight="1" x14ac:dyDescent="0.2">
      <c r="A150" s="1">
        <v>149</v>
      </c>
      <c r="B150" s="1">
        <f>SUBTOTAL(3,G$3:G150)+0</f>
        <v>30</v>
      </c>
      <c r="C150" s="1"/>
      <c r="D150" s="5">
        <v>660</v>
      </c>
      <c r="E150" s="77" t="s">
        <v>278</v>
      </c>
      <c r="F150" s="77" t="s">
        <v>766</v>
      </c>
      <c r="G150" s="77" t="s">
        <v>203</v>
      </c>
      <c r="H150" s="77">
        <v>20130603001</v>
      </c>
      <c r="I150" s="161">
        <v>41426</v>
      </c>
      <c r="J150" s="79" t="s">
        <v>1075</v>
      </c>
      <c r="K150" s="92" t="s">
        <v>511</v>
      </c>
      <c r="L150" s="77" t="s">
        <v>525</v>
      </c>
      <c r="M150" s="161" t="s">
        <v>512</v>
      </c>
      <c r="N150" s="77" t="s">
        <v>526</v>
      </c>
      <c r="O150" s="77" t="s">
        <v>761</v>
      </c>
      <c r="P150" s="77" t="s">
        <v>517</v>
      </c>
      <c r="Q150" s="77"/>
      <c r="R150" s="77" t="str" cm="1">
        <f t="array" ref="R150">_xlfn.IFS(Q150="Monthly",VLOOKUP($O150,PM执行时间!$A:$E,2,0),Q150="Quarterly",VLOOKUP($O150,PM执行时间!$A:$E,3,0),Q150="Semi-an",VLOOKUP($O150,PM执行时间!$A:$E,4,0),Q150="Annual",VLOOKUP($O150,PM执行时间!$A:$E,5,0),Q150="","")</f>
        <v/>
      </c>
      <c r="S150" s="77"/>
      <c r="T150" s="77" t="str" cm="1">
        <f t="array" ref="T150">_xlfn.IFS(S150="Monthly",VLOOKUP($O150,PM执行时间!$A:$E,2,0),S150="Quarterly",VLOOKUP($O150,PM执行时间!$A:$E,3,0),S150="Semi-an",VLOOKUP($O150,PM执行时间!$A:$E,4,0),S150="Annual",VLOOKUP($O150,PM执行时间!$A:$E,5,0),S150="","")</f>
        <v/>
      </c>
      <c r="U150" s="77"/>
      <c r="V150" s="77" t="str" cm="1">
        <f t="array" ref="V150">_xlfn.IFS(U150="Monthly",VLOOKUP($O150,PM执行时间!$A:$E,2,0),U150="Quarterly",VLOOKUP($O150,PM执行时间!$A:$E,3,0),U150="Semi-an",VLOOKUP($O150,PM执行时间!$A:$E,4,0),U150="Annual",VLOOKUP($O150,PM执行时间!$A:$E,5,0),U150="","")</f>
        <v/>
      </c>
      <c r="W150" s="94" t="s">
        <v>33</v>
      </c>
      <c r="X150" s="77" cm="1">
        <f t="array" ref="X150">_xlfn.IFS(W150="Monthly",VLOOKUP($O150,PM执行时间!$A:$E,2,0),W150="Quarterly",VLOOKUP($O150,PM执行时间!$A:$E,3,0),W150="Semi-an",VLOOKUP($O150,PM执行时间!$A:$E,4,0),W150="Annual",VLOOKUP($O150,PM执行时间!$A:$E,5,0),W150="","")</f>
        <v>1</v>
      </c>
      <c r="Y150" s="77"/>
      <c r="Z150" s="77" t="str" cm="1">
        <f t="array" ref="Z150">_xlfn.IFS(Y150="Monthly",VLOOKUP($O150,PM执行时间!$A:$E,2,0),Y150="Quarterly",VLOOKUP($O150,PM执行时间!$A:$E,3,0),Y150="Semi-an",VLOOKUP($O150,PM执行时间!$A:$E,4,0),Y150="Annual",VLOOKUP($O150,PM执行时间!$A:$E,5,0),Y150="","")</f>
        <v/>
      </c>
      <c r="AA150" s="77"/>
      <c r="AB150" s="77" t="str" cm="1">
        <f t="array" ref="AB150">_xlfn.IFS(AA150="Monthly",VLOOKUP($O150,PM执行时间!$A:$E,2,0),AA150="Quarterly",VLOOKUP($O150,PM执行时间!$A:$E,3,0),AA150="Semi-an",VLOOKUP($O150,PM执行时间!$A:$E,4,0),AA150="Annual",VLOOKUP($O150,PM执行时间!$A:$E,5,0),AA150="","")</f>
        <v/>
      </c>
      <c r="AC150" s="77"/>
      <c r="AD150" s="77" t="str" cm="1">
        <f t="array" ref="AD150">_xlfn.IFS(AC150="Monthly",VLOOKUP($O150,PM执行时间!$A:$E,2,0),AC150="Quarterly",VLOOKUP($O150,PM执行时间!$A:$E,3,0),AC150="Semi-an",VLOOKUP($O150,PM执行时间!$A:$E,4,0),AC150="Annual",VLOOKUP($O150,PM执行时间!$A:$E,5,0),AC150="","")</f>
        <v/>
      </c>
      <c r="AE150" s="77"/>
      <c r="AF150" s="77" t="str" cm="1">
        <f t="array" ref="AF150">_xlfn.IFS(AE150="Monthly",VLOOKUP($O150,PM执行时间!$A:$E,2,0),AE150="Quarterly",VLOOKUP($O150,PM执行时间!$A:$E,3,0),AE150="Semi-an",VLOOKUP($O150,PM执行时间!$A:$E,4,0),AE150="Annual",VLOOKUP($O150,PM执行时间!$A:$E,5,0),AE150="","")</f>
        <v/>
      </c>
      <c r="AG150" s="77"/>
      <c r="AH150" s="77" t="str" cm="1">
        <f t="array" ref="AH150">_xlfn.IFS(AG150="Monthly",VLOOKUP($O150,PM执行时间!$A:$E,2,0),AG150="Quarterly",VLOOKUP($O150,PM执行时间!$A:$E,3,0),AG150="Semi-an",VLOOKUP($O150,PM执行时间!$A:$E,4,0),AG150="Annual",VLOOKUP($O150,PM执行时间!$A:$E,5,0),AG150="","")</f>
        <v/>
      </c>
      <c r="AI150" s="77"/>
      <c r="AJ150" s="77" t="str" cm="1">
        <f t="array" ref="AJ150">_xlfn.IFS(AI150="Monthly",VLOOKUP($O150,PM执行时间!$A:$E,2,0),AI150="Quarterly",VLOOKUP($O150,PM执行时间!$A:$E,3,0),AI150="Semi-an",VLOOKUP($O150,PM执行时间!$A:$E,4,0),AI150="Annual",VLOOKUP($O150,PM执行时间!$A:$E,5,0),AI150="","")</f>
        <v/>
      </c>
      <c r="AK150" s="77"/>
      <c r="AL150" s="77" t="str" cm="1">
        <f t="array" ref="AL150">_xlfn.IFS(AK150="Monthly",VLOOKUP($O150,PM执行时间!$A:$E,2,0),AK150="Quarterly",VLOOKUP($O150,PM执行时间!$A:$E,3,0),AK150="Semi-an",VLOOKUP($O150,PM执行时间!$A:$E,4,0),AK150="Annual",VLOOKUP($O150,PM执行时间!$A:$E,5,0),AK150="","")</f>
        <v/>
      </c>
      <c r="AM150" s="77"/>
      <c r="AN150" s="77" t="str" cm="1">
        <f t="array" ref="AN150">_xlfn.IFS(AM150="Monthly",VLOOKUP($O150,PM执行时间!$A:$E,2,0),AM150="Quarterly",VLOOKUP($O150,PM执行时间!$A:$E,3,0),AM150="Semi-an",VLOOKUP($O150,PM执行时间!$A:$E,4,0),AM150="Annual",VLOOKUP($O150,PM执行时间!$A:$E,5,0),AM150="","")</f>
        <v/>
      </c>
      <c r="AO150" s="93">
        <v>44652</v>
      </c>
      <c r="AP150" s="88"/>
    </row>
    <row r="151" spans="1:42" ht="24.75" customHeight="1" x14ac:dyDescent="0.2">
      <c r="A151" s="1">
        <v>229</v>
      </c>
      <c r="B151" s="1">
        <f>SUBTOTAL(3,G$3:G151)+0</f>
        <v>31</v>
      </c>
      <c r="C151" s="1"/>
      <c r="D151" s="2">
        <v>892</v>
      </c>
      <c r="E151" s="35" t="s">
        <v>17</v>
      </c>
      <c r="F151" s="35" t="s">
        <v>870</v>
      </c>
      <c r="G151" s="35" t="s">
        <v>871</v>
      </c>
      <c r="H151" s="151">
        <v>11415752234</v>
      </c>
      <c r="I151" s="24">
        <v>42887</v>
      </c>
      <c r="J151" s="158" t="s">
        <v>1058</v>
      </c>
      <c r="K151" s="92" t="s">
        <v>511</v>
      </c>
      <c r="L151" s="162" t="s">
        <v>513</v>
      </c>
      <c r="M151" s="24">
        <v>2017</v>
      </c>
      <c r="N151" s="156" t="s">
        <v>514</v>
      </c>
      <c r="O151" s="77" t="s">
        <v>638</v>
      </c>
      <c r="P151" s="77" t="s">
        <v>1106</v>
      </c>
      <c r="Q151" s="77"/>
      <c r="R151" s="77" t="str" cm="1">
        <f t="array" ref="R151">_xlfn.IFS(Q151="Monthly",VLOOKUP($O151,PM执行时间!$A:$E,2,0),Q151="Quarterly",VLOOKUP($O151,PM执行时间!$A:$E,3,0),Q151="Semi-an",VLOOKUP($O151,PM执行时间!$A:$E,4,0),Q151="Annual",VLOOKUP($O151,PM执行时间!$A:$E,5,0),Q151="","")</f>
        <v/>
      </c>
      <c r="S151" s="101" t="s">
        <v>24</v>
      </c>
      <c r="T151" s="77" cm="1">
        <f t="array" ref="T151">_xlfn.IFS(S151="Monthly",VLOOKUP($O151,PM执行时间!$A:$E,2,0),S151="Quarterly",VLOOKUP($O151,PM执行时间!$A:$E,3,0),S151="Semi-an",VLOOKUP($O151,PM执行时间!$A:$E,4,0),S151="Annual",VLOOKUP($O151,PM执行时间!$A:$E,5,0),S151="","")</f>
        <v>0.83</v>
      </c>
      <c r="U151" s="77"/>
      <c r="V151" s="77" t="str" cm="1">
        <f t="array" ref="V151">_xlfn.IFS(U151="Monthly",VLOOKUP($O151,PM执行时间!$A:$E,2,0),U151="Quarterly",VLOOKUP($O151,PM执行时间!$A:$E,3,0),U151="Semi-an",VLOOKUP($O151,PM执行时间!$A:$E,4,0),U151="Annual",VLOOKUP($O151,PM执行时间!$A:$E,5,0),U151="","")</f>
        <v/>
      </c>
      <c r="W151" s="77"/>
      <c r="X151" s="77" t="str" cm="1">
        <f t="array" ref="X151">_xlfn.IFS(W151="Monthly",VLOOKUP($O151,PM执行时间!$A:$E,2,0),W151="Quarterly",VLOOKUP($O151,PM执行时间!$A:$E,3,0),W151="Semi-an",VLOOKUP($O151,PM执行时间!$A:$E,4,0),W151="Annual",VLOOKUP($O151,PM执行时间!$A:$E,5,0),W151="","")</f>
        <v/>
      </c>
      <c r="Y151" s="98" t="s">
        <v>25</v>
      </c>
      <c r="Z151" s="77" cm="1">
        <f t="array" ref="Z151">_xlfn.IFS(Y151="Monthly",VLOOKUP($O151,PM执行时间!$A:$E,2,0),Y151="Quarterly",VLOOKUP($O151,PM执行时间!$A:$E,3,0),Y151="Semi-an",VLOOKUP($O151,PM执行时间!$A:$E,4,0),Y151="Annual",VLOOKUP($O151,PM执行时间!$A:$E,5,0),Y151="","")</f>
        <v>1.1599999999999999</v>
      </c>
      <c r="AA151" s="77"/>
      <c r="AB151" s="77" t="str" cm="1">
        <f t="array" ref="AB151">_xlfn.IFS(AA151="Monthly",VLOOKUP($O151,PM执行时间!$A:$E,2,0),AA151="Quarterly",VLOOKUP($O151,PM执行时间!$A:$E,3,0),AA151="Semi-an",VLOOKUP($O151,PM执行时间!$A:$E,4,0),AA151="Annual",VLOOKUP($O151,PM执行时间!$A:$E,5,0),AA151="","")</f>
        <v/>
      </c>
      <c r="AC151" s="77"/>
      <c r="AD151" s="77" t="str" cm="1">
        <f t="array" ref="AD151">_xlfn.IFS(AC151="Monthly",VLOOKUP($O151,PM执行时间!$A:$E,2,0),AC151="Quarterly",VLOOKUP($O151,PM执行时间!$A:$E,3,0),AC151="Semi-an",VLOOKUP($O151,PM执行时间!$A:$E,4,0),AC151="Annual",VLOOKUP($O151,PM执行时间!$A:$E,5,0),AC151="","")</f>
        <v/>
      </c>
      <c r="AE151" s="101" t="s">
        <v>24</v>
      </c>
      <c r="AF151" s="77" cm="1">
        <f t="array" ref="AF151">_xlfn.IFS(AE151="Monthly",VLOOKUP($O151,PM执行时间!$A:$E,2,0),AE151="Quarterly",VLOOKUP($O151,PM执行时间!$A:$E,3,0),AE151="Semi-an",VLOOKUP($O151,PM执行时间!$A:$E,4,0),AE151="Annual",VLOOKUP($O151,PM执行时间!$A:$E,5,0),AE151="","")</f>
        <v>0.83</v>
      </c>
      <c r="AG151" s="77"/>
      <c r="AH151" s="77" t="str" cm="1">
        <f t="array" ref="AH151">_xlfn.IFS(AG151="Monthly",VLOOKUP($O151,PM执行时间!$A:$E,2,0),AG151="Quarterly",VLOOKUP($O151,PM执行时间!$A:$E,3,0),AG151="Semi-an",VLOOKUP($O151,PM执行时间!$A:$E,4,0),AG151="Annual",VLOOKUP($O151,PM执行时间!$A:$E,5,0),AG151="","")</f>
        <v/>
      </c>
      <c r="AI151" s="77"/>
      <c r="AJ151" s="77" t="str" cm="1">
        <f t="array" ref="AJ151">_xlfn.IFS(AI151="Monthly",VLOOKUP($O151,PM执行时间!$A:$E,2,0),AI151="Quarterly",VLOOKUP($O151,PM执行时间!$A:$E,3,0),AI151="Semi-an",VLOOKUP($O151,PM执行时间!$A:$E,4,0),AI151="Annual",VLOOKUP($O151,PM执行时间!$A:$E,5,0),AI151="","")</f>
        <v/>
      </c>
      <c r="AK151" s="94" t="s">
        <v>223</v>
      </c>
      <c r="AL151" s="77" cm="1">
        <f t="array" ref="AL151">_xlfn.IFS(AK151="Monthly",VLOOKUP($O151,PM执行时间!$A:$E,2,0),AK151="Quarterly",VLOOKUP($O151,PM执行时间!$A:$E,3,0),AK151="Semi-an",VLOOKUP($O151,PM执行时间!$A:$E,4,0),AK151="Annual",VLOOKUP($O151,PM执行时间!$A:$E,5,0),AK151="","")</f>
        <v>2.4900000000000002</v>
      </c>
      <c r="AM151" s="77"/>
      <c r="AN151" s="77" t="str" cm="1">
        <f t="array" ref="AN151">_xlfn.IFS(AM151="Monthly",VLOOKUP($O151,PM执行时间!$A:$E,2,0),AM151="Quarterly",VLOOKUP($O151,PM执行时间!$A:$E,3,0),AM151="Semi-an",VLOOKUP($O151,PM执行时间!$A:$E,4,0),AM151="Annual",VLOOKUP($O151,PM执行时间!$A:$E,5,0),AM151="","")</f>
        <v/>
      </c>
      <c r="AO151" s="99">
        <v>44866</v>
      </c>
      <c r="AP151" s="88"/>
    </row>
    <row r="152" spans="1:42" ht="24.75" customHeight="1" x14ac:dyDescent="0.2">
      <c r="A152" s="1">
        <v>230</v>
      </c>
      <c r="B152" s="1">
        <f>SUBTOTAL(3,G$3:G152)+0</f>
        <v>32</v>
      </c>
      <c r="C152" s="1"/>
      <c r="D152" s="2">
        <v>893</v>
      </c>
      <c r="E152" s="35" t="s">
        <v>17</v>
      </c>
      <c r="F152" s="35" t="s">
        <v>870</v>
      </c>
      <c r="G152" s="35" t="s">
        <v>871</v>
      </c>
      <c r="H152" s="151">
        <v>11415752214</v>
      </c>
      <c r="I152" s="24">
        <v>42887</v>
      </c>
      <c r="J152" s="158" t="s">
        <v>1058</v>
      </c>
      <c r="K152" s="92" t="s">
        <v>511</v>
      </c>
      <c r="L152" s="162" t="s">
        <v>513</v>
      </c>
      <c r="M152" s="24">
        <v>2017</v>
      </c>
      <c r="N152" s="156" t="s">
        <v>514</v>
      </c>
      <c r="O152" s="77" t="s">
        <v>641</v>
      </c>
      <c r="P152" s="77" t="s">
        <v>1106</v>
      </c>
      <c r="Q152" s="77"/>
      <c r="R152" s="77" t="str" cm="1">
        <f t="array" ref="R152">_xlfn.IFS(Q152="Monthly",VLOOKUP($O152,PM执行时间!$A:$E,2,0),Q152="Quarterly",VLOOKUP($O152,PM执行时间!$A:$E,3,0),Q152="Semi-an",VLOOKUP($O152,PM执行时间!$A:$E,4,0),Q152="Annual",VLOOKUP($O152,PM执行时间!$A:$E,5,0),Q152="","")</f>
        <v/>
      </c>
      <c r="S152" s="101" t="s">
        <v>24</v>
      </c>
      <c r="T152" s="77" cm="1">
        <f t="array" ref="T152">_xlfn.IFS(S152="Monthly",VLOOKUP($O152,PM执行时间!$A:$E,2,0),S152="Quarterly",VLOOKUP($O152,PM执行时间!$A:$E,3,0),S152="Semi-an",VLOOKUP($O152,PM执行时间!$A:$E,4,0),S152="Annual",VLOOKUP($O152,PM执行时间!$A:$E,5,0),S152="","")</f>
        <v>0.83</v>
      </c>
      <c r="U152" s="77"/>
      <c r="V152" s="77" t="str" cm="1">
        <f t="array" ref="V152">_xlfn.IFS(U152="Monthly",VLOOKUP($O152,PM执行时间!$A:$E,2,0),U152="Quarterly",VLOOKUP($O152,PM执行时间!$A:$E,3,0),U152="Semi-an",VLOOKUP($O152,PM执行时间!$A:$E,4,0),U152="Annual",VLOOKUP($O152,PM执行时间!$A:$E,5,0),U152="","")</f>
        <v/>
      </c>
      <c r="W152" s="77"/>
      <c r="X152" s="77" t="str" cm="1">
        <f t="array" ref="X152">_xlfn.IFS(W152="Monthly",VLOOKUP($O152,PM执行时间!$A:$E,2,0),W152="Quarterly",VLOOKUP($O152,PM执行时间!$A:$E,3,0),W152="Semi-an",VLOOKUP($O152,PM执行时间!$A:$E,4,0),W152="Annual",VLOOKUP($O152,PM执行时间!$A:$E,5,0),W152="","")</f>
        <v/>
      </c>
      <c r="Y152" s="98" t="s">
        <v>25</v>
      </c>
      <c r="Z152" s="77" cm="1">
        <f t="array" ref="Z152">_xlfn.IFS(Y152="Monthly",VLOOKUP($O152,PM执行时间!$A:$E,2,0),Y152="Quarterly",VLOOKUP($O152,PM执行时间!$A:$E,3,0),Y152="Semi-an",VLOOKUP($O152,PM执行时间!$A:$E,4,0),Y152="Annual",VLOOKUP($O152,PM执行时间!$A:$E,5,0),Y152="","")</f>
        <v>1.1599999999999999</v>
      </c>
      <c r="AA152" s="77"/>
      <c r="AB152" s="77" t="str" cm="1">
        <f t="array" ref="AB152">_xlfn.IFS(AA152="Monthly",VLOOKUP($O152,PM执行时间!$A:$E,2,0),AA152="Quarterly",VLOOKUP($O152,PM执行时间!$A:$E,3,0),AA152="Semi-an",VLOOKUP($O152,PM执行时间!$A:$E,4,0),AA152="Annual",VLOOKUP($O152,PM执行时间!$A:$E,5,0),AA152="","")</f>
        <v/>
      </c>
      <c r="AC152" s="77"/>
      <c r="AD152" s="77" t="str" cm="1">
        <f t="array" ref="AD152">_xlfn.IFS(AC152="Monthly",VLOOKUP($O152,PM执行时间!$A:$E,2,0),AC152="Quarterly",VLOOKUP($O152,PM执行时间!$A:$E,3,0),AC152="Semi-an",VLOOKUP($O152,PM执行时间!$A:$E,4,0),AC152="Annual",VLOOKUP($O152,PM执行时间!$A:$E,5,0),AC152="","")</f>
        <v/>
      </c>
      <c r="AE152" s="101" t="s">
        <v>24</v>
      </c>
      <c r="AF152" s="77" cm="1">
        <f t="array" ref="AF152">_xlfn.IFS(AE152="Monthly",VLOOKUP($O152,PM执行时间!$A:$E,2,0),AE152="Quarterly",VLOOKUP($O152,PM执行时间!$A:$E,3,0),AE152="Semi-an",VLOOKUP($O152,PM执行时间!$A:$E,4,0),AE152="Annual",VLOOKUP($O152,PM执行时间!$A:$E,5,0),AE152="","")</f>
        <v>0.83</v>
      </c>
      <c r="AG152" s="77"/>
      <c r="AH152" s="77" t="str" cm="1">
        <f t="array" ref="AH152">_xlfn.IFS(AG152="Monthly",VLOOKUP($O152,PM执行时间!$A:$E,2,0),AG152="Quarterly",VLOOKUP($O152,PM执行时间!$A:$E,3,0),AG152="Semi-an",VLOOKUP($O152,PM执行时间!$A:$E,4,0),AG152="Annual",VLOOKUP($O152,PM执行时间!$A:$E,5,0),AG152="","")</f>
        <v/>
      </c>
      <c r="AI152" s="77"/>
      <c r="AJ152" s="77" t="str" cm="1">
        <f t="array" ref="AJ152">_xlfn.IFS(AI152="Monthly",VLOOKUP($O152,PM执行时间!$A:$E,2,0),AI152="Quarterly",VLOOKUP($O152,PM执行时间!$A:$E,3,0),AI152="Semi-an",VLOOKUP($O152,PM执行时间!$A:$E,4,0),AI152="Annual",VLOOKUP($O152,PM执行时间!$A:$E,5,0),AI152="","")</f>
        <v/>
      </c>
      <c r="AK152" s="94" t="s">
        <v>223</v>
      </c>
      <c r="AL152" s="77" cm="1">
        <f t="array" ref="AL152">_xlfn.IFS(AK152="Monthly",VLOOKUP($O152,PM执行时间!$A:$E,2,0),AK152="Quarterly",VLOOKUP($O152,PM执行时间!$A:$E,3,0),AK152="Semi-an",VLOOKUP($O152,PM执行时间!$A:$E,4,0),AK152="Annual",VLOOKUP($O152,PM执行时间!$A:$E,5,0),AK152="","")</f>
        <v>2.4900000000000002</v>
      </c>
      <c r="AM152" s="77"/>
      <c r="AN152" s="77" t="str" cm="1">
        <f t="array" ref="AN152">_xlfn.IFS(AM152="Monthly",VLOOKUP($O152,PM执行时间!$A:$E,2,0),AM152="Quarterly",VLOOKUP($O152,PM执行时间!$A:$E,3,0),AM152="Semi-an",VLOOKUP($O152,PM执行时间!$A:$E,4,0),AM152="Annual",VLOOKUP($O152,PM执行时间!$A:$E,5,0),AM152="","")</f>
        <v/>
      </c>
      <c r="AO152" s="99">
        <v>44866</v>
      </c>
      <c r="AP152" s="88"/>
    </row>
    <row r="153" spans="1:42" ht="24.75" hidden="1" customHeight="1" x14ac:dyDescent="0.2">
      <c r="A153" s="1">
        <v>152</v>
      </c>
      <c r="B153" s="1">
        <f>SUBTOTAL(3,G$3:G153)+0</f>
        <v>32</v>
      </c>
      <c r="C153" s="1"/>
      <c r="D153" s="5">
        <v>663</v>
      </c>
      <c r="E153" s="77" t="s">
        <v>333</v>
      </c>
      <c r="F153" s="77" t="s">
        <v>770</v>
      </c>
      <c r="G153" s="77" t="s">
        <v>726</v>
      </c>
      <c r="H153" s="79">
        <v>13052427</v>
      </c>
      <c r="I153" s="138">
        <v>41426</v>
      </c>
      <c r="J153" s="79" t="s">
        <v>1075</v>
      </c>
      <c r="K153" s="92" t="s">
        <v>511</v>
      </c>
      <c r="L153" s="79" t="s">
        <v>525</v>
      </c>
      <c r="M153" s="138">
        <v>41395</v>
      </c>
      <c r="N153" s="79" t="s">
        <v>526</v>
      </c>
      <c r="O153" s="77" t="s">
        <v>706</v>
      </c>
      <c r="P153" s="77" t="s">
        <v>517</v>
      </c>
      <c r="Q153" s="77"/>
      <c r="R153" s="77" t="str" cm="1">
        <f t="array" ref="R153">_xlfn.IFS(Q153="Monthly",VLOOKUP($O153,PM执行时间!$A:$E,2,0),Q153="Quarterly",VLOOKUP($O153,PM执行时间!$A:$E,3,0),Q153="Semi-an",VLOOKUP($O153,PM执行时间!$A:$E,4,0),Q153="Annual",VLOOKUP($O153,PM执行时间!$A:$E,5,0),Q153="","")</f>
        <v/>
      </c>
      <c r="S153" s="77"/>
      <c r="T153" s="77" t="str" cm="1">
        <f t="array" ref="T153">_xlfn.IFS(S153="Monthly",VLOOKUP($O153,PM执行时间!$A:$E,2,0),S153="Quarterly",VLOOKUP($O153,PM执行时间!$A:$E,3,0),S153="Semi-an",VLOOKUP($O153,PM执行时间!$A:$E,4,0),S153="Annual",VLOOKUP($O153,PM执行时间!$A:$E,5,0),S153="","")</f>
        <v/>
      </c>
      <c r="U153" s="77"/>
      <c r="V153" s="77" t="str" cm="1">
        <f t="array" ref="V153">_xlfn.IFS(U153="Monthly",VLOOKUP($O153,PM执行时间!$A:$E,2,0),U153="Quarterly",VLOOKUP($O153,PM执行时间!$A:$E,3,0),U153="Semi-an",VLOOKUP($O153,PM执行时间!$A:$E,4,0),U153="Annual",VLOOKUP($O153,PM执行时间!$A:$E,5,0),U153="","")</f>
        <v/>
      </c>
      <c r="W153" s="94" t="s">
        <v>33</v>
      </c>
      <c r="X153" s="77" cm="1">
        <f t="array" ref="X153">_xlfn.IFS(W153="Monthly",VLOOKUP($O153,PM执行时间!$A:$E,2,0),W153="Quarterly",VLOOKUP($O153,PM执行时间!$A:$E,3,0),W153="Semi-an",VLOOKUP($O153,PM执行时间!$A:$E,4,0),W153="Annual",VLOOKUP($O153,PM执行时间!$A:$E,5,0),W153="","")</f>
        <v>1</v>
      </c>
      <c r="Y153" s="77"/>
      <c r="Z153" s="77" t="str" cm="1">
        <f t="array" ref="Z153">_xlfn.IFS(Y153="Monthly",VLOOKUP($O153,PM执行时间!$A:$E,2,0),Y153="Quarterly",VLOOKUP($O153,PM执行时间!$A:$E,3,0),Y153="Semi-an",VLOOKUP($O153,PM执行时间!$A:$E,4,0),Y153="Annual",VLOOKUP($O153,PM执行时间!$A:$E,5,0),Y153="","")</f>
        <v/>
      </c>
      <c r="AA153" s="77"/>
      <c r="AB153" s="77" t="str" cm="1">
        <f t="array" ref="AB153">_xlfn.IFS(AA153="Monthly",VLOOKUP($O153,PM执行时间!$A:$E,2,0),AA153="Quarterly",VLOOKUP($O153,PM执行时间!$A:$E,3,0),AA153="Semi-an",VLOOKUP($O153,PM执行时间!$A:$E,4,0),AA153="Annual",VLOOKUP($O153,PM执行时间!$A:$E,5,0),AA153="","")</f>
        <v/>
      </c>
      <c r="AC153" s="77"/>
      <c r="AD153" s="77" t="str" cm="1">
        <f t="array" ref="AD153">_xlfn.IFS(AC153="Monthly",VLOOKUP($O153,PM执行时间!$A:$E,2,0),AC153="Quarterly",VLOOKUP($O153,PM执行时间!$A:$E,3,0),AC153="Semi-an",VLOOKUP($O153,PM执行时间!$A:$E,4,0),AC153="Annual",VLOOKUP($O153,PM执行时间!$A:$E,5,0),AC153="","")</f>
        <v/>
      </c>
      <c r="AE153" s="77"/>
      <c r="AF153" s="77" t="str" cm="1">
        <f t="array" ref="AF153">_xlfn.IFS(AE153="Monthly",VLOOKUP($O153,PM执行时间!$A:$E,2,0),AE153="Quarterly",VLOOKUP($O153,PM执行时间!$A:$E,3,0),AE153="Semi-an",VLOOKUP($O153,PM执行时间!$A:$E,4,0),AE153="Annual",VLOOKUP($O153,PM执行时间!$A:$E,5,0),AE153="","")</f>
        <v/>
      </c>
      <c r="AG153" s="77"/>
      <c r="AH153" s="77" t="str" cm="1">
        <f t="array" ref="AH153">_xlfn.IFS(AG153="Monthly",VLOOKUP($O153,PM执行时间!$A:$E,2,0),AG153="Quarterly",VLOOKUP($O153,PM执行时间!$A:$E,3,0),AG153="Semi-an",VLOOKUP($O153,PM执行时间!$A:$E,4,0),AG153="Annual",VLOOKUP($O153,PM执行时间!$A:$E,5,0),AG153="","")</f>
        <v/>
      </c>
      <c r="AI153" s="77"/>
      <c r="AJ153" s="77" t="str" cm="1">
        <f t="array" ref="AJ153">_xlfn.IFS(AI153="Monthly",VLOOKUP($O153,PM执行时间!$A:$E,2,0),AI153="Quarterly",VLOOKUP($O153,PM执行时间!$A:$E,3,0),AI153="Semi-an",VLOOKUP($O153,PM执行时间!$A:$E,4,0),AI153="Annual",VLOOKUP($O153,PM执行时间!$A:$E,5,0),AI153="","")</f>
        <v/>
      </c>
      <c r="AK153" s="77"/>
      <c r="AL153" s="77" t="str" cm="1">
        <f t="array" ref="AL153">_xlfn.IFS(AK153="Monthly",VLOOKUP($O153,PM执行时间!$A:$E,2,0),AK153="Quarterly",VLOOKUP($O153,PM执行时间!$A:$E,3,0),AK153="Semi-an",VLOOKUP($O153,PM执行时间!$A:$E,4,0),AK153="Annual",VLOOKUP($O153,PM执行时间!$A:$E,5,0),AK153="","")</f>
        <v/>
      </c>
      <c r="AM153" s="77"/>
      <c r="AN153" s="77" t="str" cm="1">
        <f t="array" ref="AN153">_xlfn.IFS(AM153="Monthly",VLOOKUP($O153,PM执行时间!$A:$E,2,0),AM153="Quarterly",VLOOKUP($O153,PM执行时间!$A:$E,3,0),AM153="Semi-an",VLOOKUP($O153,PM执行时间!$A:$E,4,0),AM153="Annual",VLOOKUP($O153,PM执行时间!$A:$E,5,0),AM153="","")</f>
        <v/>
      </c>
      <c r="AO153" s="93">
        <v>44652</v>
      </c>
      <c r="AP153" s="88"/>
    </row>
    <row r="154" spans="1:42" ht="24.75" hidden="1" customHeight="1" x14ac:dyDescent="0.2">
      <c r="A154" s="1">
        <v>153</v>
      </c>
      <c r="B154" s="1">
        <f>SUBTOTAL(3,G$3:G154)+0</f>
        <v>32</v>
      </c>
      <c r="C154" s="1"/>
      <c r="D154" s="5">
        <v>664</v>
      </c>
      <c r="E154" s="77" t="s">
        <v>333</v>
      </c>
      <c r="F154" s="77" t="s">
        <v>771</v>
      </c>
      <c r="G154" s="77" t="s">
        <v>726</v>
      </c>
      <c r="H154" s="79">
        <v>130524231</v>
      </c>
      <c r="I154" s="24">
        <v>41426</v>
      </c>
      <c r="J154" s="79" t="s">
        <v>1075</v>
      </c>
      <c r="K154" s="92" t="s">
        <v>511</v>
      </c>
      <c r="L154" s="79" t="s">
        <v>620</v>
      </c>
      <c r="M154" s="24">
        <v>41395</v>
      </c>
      <c r="N154" s="79" t="s">
        <v>526</v>
      </c>
      <c r="O154" s="77" t="s">
        <v>706</v>
      </c>
      <c r="P154" s="77" t="s">
        <v>517</v>
      </c>
      <c r="Q154" s="77"/>
      <c r="R154" s="77" t="str" cm="1">
        <f t="array" ref="R154">_xlfn.IFS(Q154="Monthly",VLOOKUP($O154,PM执行时间!$A:$E,2,0),Q154="Quarterly",VLOOKUP($O154,PM执行时间!$A:$E,3,0),Q154="Semi-an",VLOOKUP($O154,PM执行时间!$A:$E,4,0),Q154="Annual",VLOOKUP($O154,PM执行时间!$A:$E,5,0),Q154="","")</f>
        <v/>
      </c>
      <c r="S154" s="77"/>
      <c r="T154" s="77" t="str" cm="1">
        <f t="array" ref="T154">_xlfn.IFS(S154="Monthly",VLOOKUP($O154,PM执行时间!$A:$E,2,0),S154="Quarterly",VLOOKUP($O154,PM执行时间!$A:$E,3,0),S154="Semi-an",VLOOKUP($O154,PM执行时间!$A:$E,4,0),S154="Annual",VLOOKUP($O154,PM执行时间!$A:$E,5,0),S154="","")</f>
        <v/>
      </c>
      <c r="U154" s="77"/>
      <c r="V154" s="77" t="str" cm="1">
        <f t="array" ref="V154">_xlfn.IFS(U154="Monthly",VLOOKUP($O154,PM执行时间!$A:$E,2,0),U154="Quarterly",VLOOKUP($O154,PM执行时间!$A:$E,3,0),U154="Semi-an",VLOOKUP($O154,PM执行时间!$A:$E,4,0),U154="Annual",VLOOKUP($O154,PM执行时间!$A:$E,5,0),U154="","")</f>
        <v/>
      </c>
      <c r="W154" s="94" t="s">
        <v>33</v>
      </c>
      <c r="X154" s="77" cm="1">
        <f t="array" ref="X154">_xlfn.IFS(W154="Monthly",VLOOKUP($O154,PM执行时间!$A:$E,2,0),W154="Quarterly",VLOOKUP($O154,PM执行时间!$A:$E,3,0),W154="Semi-an",VLOOKUP($O154,PM执行时间!$A:$E,4,0),W154="Annual",VLOOKUP($O154,PM执行时间!$A:$E,5,0),W154="","")</f>
        <v>1</v>
      </c>
      <c r="Y154" s="77"/>
      <c r="Z154" s="77" t="str" cm="1">
        <f t="array" ref="Z154">_xlfn.IFS(Y154="Monthly",VLOOKUP($O154,PM执行时间!$A:$E,2,0),Y154="Quarterly",VLOOKUP($O154,PM执行时间!$A:$E,3,0),Y154="Semi-an",VLOOKUP($O154,PM执行时间!$A:$E,4,0),Y154="Annual",VLOOKUP($O154,PM执行时间!$A:$E,5,0),Y154="","")</f>
        <v/>
      </c>
      <c r="AA154" s="77"/>
      <c r="AB154" s="77" t="str" cm="1">
        <f t="array" ref="AB154">_xlfn.IFS(AA154="Monthly",VLOOKUP($O154,PM执行时间!$A:$E,2,0),AA154="Quarterly",VLOOKUP($O154,PM执行时间!$A:$E,3,0),AA154="Semi-an",VLOOKUP($O154,PM执行时间!$A:$E,4,0),AA154="Annual",VLOOKUP($O154,PM执行时间!$A:$E,5,0),AA154="","")</f>
        <v/>
      </c>
      <c r="AC154" s="77"/>
      <c r="AD154" s="77" t="str" cm="1">
        <f t="array" ref="AD154">_xlfn.IFS(AC154="Monthly",VLOOKUP($O154,PM执行时间!$A:$E,2,0),AC154="Quarterly",VLOOKUP($O154,PM执行时间!$A:$E,3,0),AC154="Semi-an",VLOOKUP($O154,PM执行时间!$A:$E,4,0),AC154="Annual",VLOOKUP($O154,PM执行时间!$A:$E,5,0),AC154="","")</f>
        <v/>
      </c>
      <c r="AE154" s="77"/>
      <c r="AF154" s="77" t="str" cm="1">
        <f t="array" ref="AF154">_xlfn.IFS(AE154="Monthly",VLOOKUP($O154,PM执行时间!$A:$E,2,0),AE154="Quarterly",VLOOKUP($O154,PM执行时间!$A:$E,3,0),AE154="Semi-an",VLOOKUP($O154,PM执行时间!$A:$E,4,0),AE154="Annual",VLOOKUP($O154,PM执行时间!$A:$E,5,0),AE154="","")</f>
        <v/>
      </c>
      <c r="AG154" s="77"/>
      <c r="AH154" s="77" t="str" cm="1">
        <f t="array" ref="AH154">_xlfn.IFS(AG154="Monthly",VLOOKUP($O154,PM执行时间!$A:$E,2,0),AG154="Quarterly",VLOOKUP($O154,PM执行时间!$A:$E,3,0),AG154="Semi-an",VLOOKUP($O154,PM执行时间!$A:$E,4,0),AG154="Annual",VLOOKUP($O154,PM执行时间!$A:$E,5,0),AG154="","")</f>
        <v/>
      </c>
      <c r="AI154" s="77"/>
      <c r="AJ154" s="77" t="str" cm="1">
        <f t="array" ref="AJ154">_xlfn.IFS(AI154="Monthly",VLOOKUP($O154,PM执行时间!$A:$E,2,0),AI154="Quarterly",VLOOKUP($O154,PM执行时间!$A:$E,3,0),AI154="Semi-an",VLOOKUP($O154,PM执行时间!$A:$E,4,0),AI154="Annual",VLOOKUP($O154,PM执行时间!$A:$E,5,0),AI154="","")</f>
        <v/>
      </c>
      <c r="AK154" s="77"/>
      <c r="AL154" s="77" t="str" cm="1">
        <f t="array" ref="AL154">_xlfn.IFS(AK154="Monthly",VLOOKUP($O154,PM执行时间!$A:$E,2,0),AK154="Quarterly",VLOOKUP($O154,PM执行时间!$A:$E,3,0),AK154="Semi-an",VLOOKUP($O154,PM执行时间!$A:$E,4,0),AK154="Annual",VLOOKUP($O154,PM执行时间!$A:$E,5,0),AK154="","")</f>
        <v/>
      </c>
      <c r="AM154" s="77"/>
      <c r="AN154" s="77" t="str" cm="1">
        <f t="array" ref="AN154">_xlfn.IFS(AM154="Monthly",VLOOKUP($O154,PM执行时间!$A:$E,2,0),AM154="Quarterly",VLOOKUP($O154,PM执行时间!$A:$E,3,0),AM154="Semi-an",VLOOKUP($O154,PM执行时间!$A:$E,4,0),AM154="Annual",VLOOKUP($O154,PM执行时间!$A:$E,5,0),AM154="","")</f>
        <v/>
      </c>
      <c r="AO154" s="93">
        <v>44652</v>
      </c>
      <c r="AP154" s="88"/>
    </row>
    <row r="155" spans="1:42" ht="24.75" hidden="1" customHeight="1" x14ac:dyDescent="0.2">
      <c r="A155" s="1">
        <v>154</v>
      </c>
      <c r="B155" s="1">
        <f>SUBTOTAL(3,G$3:G155)+0</f>
        <v>32</v>
      </c>
      <c r="C155" s="1"/>
      <c r="D155" s="5">
        <v>668</v>
      </c>
      <c r="E155" s="77" t="s">
        <v>99</v>
      </c>
      <c r="F155" s="77" t="s">
        <v>100</v>
      </c>
      <c r="G155" s="77" t="s">
        <v>1102</v>
      </c>
      <c r="H155" s="79">
        <v>697</v>
      </c>
      <c r="I155" s="24">
        <v>41426</v>
      </c>
      <c r="J155" s="79" t="s">
        <v>1075</v>
      </c>
      <c r="K155" s="92" t="s">
        <v>511</v>
      </c>
      <c r="L155" s="79" t="s">
        <v>513</v>
      </c>
      <c r="M155" s="24" t="s">
        <v>512</v>
      </c>
      <c r="N155" s="79" t="s">
        <v>514</v>
      </c>
      <c r="O155" s="77" t="s">
        <v>521</v>
      </c>
      <c r="P155" s="77" t="s">
        <v>517</v>
      </c>
      <c r="Q155" s="77"/>
      <c r="R155" s="77" t="str" cm="1">
        <f t="array" ref="R155">_xlfn.IFS(Q155="Monthly",VLOOKUP($O155,PM执行时间!$A:$E,2,0),Q155="Quarterly",VLOOKUP($O155,PM执行时间!$A:$E,3,0),Q155="Semi-an",VLOOKUP($O155,PM执行时间!$A:$E,4,0),Q155="Annual",VLOOKUP($O155,PM执行时间!$A:$E,5,0),Q155="","")</f>
        <v/>
      </c>
      <c r="S155" s="77"/>
      <c r="T155" s="77" t="str" cm="1">
        <f t="array" ref="T155">_xlfn.IFS(S155="Monthly",VLOOKUP($O155,PM执行时间!$A:$E,2,0),S155="Quarterly",VLOOKUP($O155,PM执行时间!$A:$E,3,0),S155="Semi-an",VLOOKUP($O155,PM执行时间!$A:$E,4,0),S155="Annual",VLOOKUP($O155,PM执行时间!$A:$E,5,0),S155="","")</f>
        <v/>
      </c>
      <c r="U155" s="77"/>
      <c r="V155" s="77" t="str" cm="1">
        <f t="array" ref="V155">_xlfn.IFS(U155="Monthly",VLOOKUP($O155,PM执行时间!$A:$E,2,0),U155="Quarterly",VLOOKUP($O155,PM执行时间!$A:$E,3,0),U155="Semi-an",VLOOKUP($O155,PM执行时间!$A:$E,4,0),U155="Annual",VLOOKUP($O155,PM执行时间!$A:$E,5,0),U155="","")</f>
        <v/>
      </c>
      <c r="W155" s="77"/>
      <c r="X155" s="77" t="str" cm="1">
        <f t="array" ref="X155">_xlfn.IFS(W155="Monthly",VLOOKUP($O155,PM执行时间!$A:$E,2,0),W155="Quarterly",VLOOKUP($O155,PM执行时间!$A:$E,3,0),W155="Semi-an",VLOOKUP($O155,PM执行时间!$A:$E,4,0),W155="Annual",VLOOKUP($O155,PM执行时间!$A:$E,5,0),W155="","")</f>
        <v/>
      </c>
      <c r="Y155" s="94" t="s">
        <v>33</v>
      </c>
      <c r="Z155" s="77" cm="1">
        <f t="array" ref="Z155">_xlfn.IFS(Y155="Monthly",VLOOKUP($O155,PM执行时间!$A:$E,2,0),Y155="Quarterly",VLOOKUP($O155,PM执行时间!$A:$E,3,0),Y155="Semi-an",VLOOKUP($O155,PM执行时间!$A:$E,4,0),Y155="Annual",VLOOKUP($O155,PM执行时间!$A:$E,5,0),Y155="","")</f>
        <v>1</v>
      </c>
      <c r="AA155" s="77"/>
      <c r="AB155" s="77" t="str" cm="1">
        <f t="array" ref="AB155">_xlfn.IFS(AA155="Monthly",VLOOKUP($O155,PM执行时间!$A:$E,2,0),AA155="Quarterly",VLOOKUP($O155,PM执行时间!$A:$E,3,0),AA155="Semi-an",VLOOKUP($O155,PM执行时间!$A:$E,4,0),AA155="Annual",VLOOKUP($O155,PM执行时间!$A:$E,5,0),AA155="","")</f>
        <v/>
      </c>
      <c r="AC155" s="77"/>
      <c r="AD155" s="77" t="str" cm="1">
        <f t="array" ref="AD155">_xlfn.IFS(AC155="Monthly",VLOOKUP($O155,PM执行时间!$A:$E,2,0),AC155="Quarterly",VLOOKUP($O155,PM执行时间!$A:$E,3,0),AC155="Semi-an",VLOOKUP($O155,PM执行时间!$A:$E,4,0),AC155="Annual",VLOOKUP($O155,PM执行时间!$A:$E,5,0),AC155="","")</f>
        <v/>
      </c>
      <c r="AE155" s="77"/>
      <c r="AF155" s="77" t="str" cm="1">
        <f t="array" ref="AF155">_xlfn.IFS(AE155="Monthly",VLOOKUP($O155,PM执行时间!$A:$E,2,0),AE155="Quarterly",VLOOKUP($O155,PM执行时间!$A:$E,3,0),AE155="Semi-an",VLOOKUP($O155,PM执行时间!$A:$E,4,0),AE155="Annual",VLOOKUP($O155,PM执行时间!$A:$E,5,0),AE155="","")</f>
        <v/>
      </c>
      <c r="AG155" s="77"/>
      <c r="AH155" s="77" t="str" cm="1">
        <f t="array" ref="AH155">_xlfn.IFS(AG155="Monthly",VLOOKUP($O155,PM执行时间!$A:$E,2,0),AG155="Quarterly",VLOOKUP($O155,PM执行时间!$A:$E,3,0),AG155="Semi-an",VLOOKUP($O155,PM执行时间!$A:$E,4,0),AG155="Annual",VLOOKUP($O155,PM执行时间!$A:$E,5,0),AG155="","")</f>
        <v/>
      </c>
      <c r="AI155" s="77"/>
      <c r="AJ155" s="77" t="str" cm="1">
        <f t="array" ref="AJ155">_xlfn.IFS(AI155="Monthly",VLOOKUP($O155,PM执行时间!$A:$E,2,0),AI155="Quarterly",VLOOKUP($O155,PM执行时间!$A:$E,3,0),AI155="Semi-an",VLOOKUP($O155,PM执行时间!$A:$E,4,0),AI155="Annual",VLOOKUP($O155,PM执行时间!$A:$E,5,0),AI155="","")</f>
        <v/>
      </c>
      <c r="AK155" s="77"/>
      <c r="AL155" s="77" t="str" cm="1">
        <f t="array" ref="AL155">_xlfn.IFS(AK155="Monthly",VLOOKUP($O155,PM执行时间!$A:$E,2,0),AK155="Quarterly",VLOOKUP($O155,PM执行时间!$A:$E,3,0),AK155="Semi-an",VLOOKUP($O155,PM执行时间!$A:$E,4,0),AK155="Annual",VLOOKUP($O155,PM执行时间!$A:$E,5,0),AK155="","")</f>
        <v/>
      </c>
      <c r="AM155" s="77"/>
      <c r="AN155" s="77" t="str" cm="1">
        <f t="array" ref="AN155">_xlfn.IFS(AM155="Monthly",VLOOKUP($O155,PM执行时间!$A:$E,2,0),AM155="Quarterly",VLOOKUP($O155,PM执行时间!$A:$E,3,0),AM155="Semi-an",VLOOKUP($O155,PM执行时间!$A:$E,4,0),AM155="Annual",VLOOKUP($O155,PM执行时间!$A:$E,5,0),AM155="","")</f>
        <v/>
      </c>
      <c r="AO155" s="99">
        <v>44682</v>
      </c>
      <c r="AP155" s="88"/>
    </row>
    <row r="156" spans="1:42" ht="24.75" hidden="1" customHeight="1" x14ac:dyDescent="0.2">
      <c r="A156" s="1">
        <v>155</v>
      </c>
      <c r="B156" s="1">
        <f>SUBTOTAL(3,G$3:G156)+0</f>
        <v>32</v>
      </c>
      <c r="C156" s="1"/>
      <c r="D156" s="5">
        <v>669</v>
      </c>
      <c r="E156" s="77" t="s">
        <v>99</v>
      </c>
      <c r="F156" s="77" t="s">
        <v>100</v>
      </c>
      <c r="G156" s="77" t="s">
        <v>1102</v>
      </c>
      <c r="H156" s="79">
        <v>698</v>
      </c>
      <c r="I156" s="24">
        <v>41426</v>
      </c>
      <c r="J156" s="79" t="s">
        <v>1075</v>
      </c>
      <c r="K156" s="92" t="s">
        <v>511</v>
      </c>
      <c r="L156" s="79" t="s">
        <v>525</v>
      </c>
      <c r="M156" s="24">
        <v>41365</v>
      </c>
      <c r="N156" s="79" t="s">
        <v>526</v>
      </c>
      <c r="O156" s="77" t="s">
        <v>521</v>
      </c>
      <c r="P156" s="77" t="s">
        <v>517</v>
      </c>
      <c r="Q156" s="77"/>
      <c r="R156" s="77" t="str" cm="1">
        <f t="array" ref="R156">_xlfn.IFS(Q156="Monthly",VLOOKUP($O156,PM执行时间!$A:$E,2,0),Q156="Quarterly",VLOOKUP($O156,PM执行时间!$A:$E,3,0),Q156="Semi-an",VLOOKUP($O156,PM执行时间!$A:$E,4,0),Q156="Annual",VLOOKUP($O156,PM执行时间!$A:$E,5,0),Q156="","")</f>
        <v/>
      </c>
      <c r="S156" s="77"/>
      <c r="T156" s="77" t="str" cm="1">
        <f t="array" ref="T156">_xlfn.IFS(S156="Monthly",VLOOKUP($O156,PM执行时间!$A:$E,2,0),S156="Quarterly",VLOOKUP($O156,PM执行时间!$A:$E,3,0),S156="Semi-an",VLOOKUP($O156,PM执行时间!$A:$E,4,0),S156="Annual",VLOOKUP($O156,PM执行时间!$A:$E,5,0),S156="","")</f>
        <v/>
      </c>
      <c r="U156" s="77"/>
      <c r="V156" s="77" t="str" cm="1">
        <f t="array" ref="V156">_xlfn.IFS(U156="Monthly",VLOOKUP($O156,PM执行时间!$A:$E,2,0),U156="Quarterly",VLOOKUP($O156,PM执行时间!$A:$E,3,0),U156="Semi-an",VLOOKUP($O156,PM执行时间!$A:$E,4,0),U156="Annual",VLOOKUP($O156,PM执行时间!$A:$E,5,0),U156="","")</f>
        <v/>
      </c>
      <c r="W156" s="77"/>
      <c r="X156" s="77" t="str" cm="1">
        <f t="array" ref="X156">_xlfn.IFS(W156="Monthly",VLOOKUP($O156,PM执行时间!$A:$E,2,0),W156="Quarterly",VLOOKUP($O156,PM执行时间!$A:$E,3,0),W156="Semi-an",VLOOKUP($O156,PM执行时间!$A:$E,4,0),W156="Annual",VLOOKUP($O156,PM执行时间!$A:$E,5,0),W156="","")</f>
        <v/>
      </c>
      <c r="Y156" s="94" t="s">
        <v>33</v>
      </c>
      <c r="Z156" s="77" cm="1">
        <f t="array" ref="Z156">_xlfn.IFS(Y156="Monthly",VLOOKUP($O156,PM执行时间!$A:$E,2,0),Y156="Quarterly",VLOOKUP($O156,PM执行时间!$A:$E,3,0),Y156="Semi-an",VLOOKUP($O156,PM执行时间!$A:$E,4,0),Y156="Annual",VLOOKUP($O156,PM执行时间!$A:$E,5,0),Y156="","")</f>
        <v>1</v>
      </c>
      <c r="AA156" s="77"/>
      <c r="AB156" s="77" t="str" cm="1">
        <f t="array" ref="AB156">_xlfn.IFS(AA156="Monthly",VLOOKUP($O156,PM执行时间!$A:$E,2,0),AA156="Quarterly",VLOOKUP($O156,PM执行时间!$A:$E,3,0),AA156="Semi-an",VLOOKUP($O156,PM执行时间!$A:$E,4,0),AA156="Annual",VLOOKUP($O156,PM执行时间!$A:$E,5,0),AA156="","")</f>
        <v/>
      </c>
      <c r="AC156" s="77"/>
      <c r="AD156" s="77" t="str" cm="1">
        <f t="array" ref="AD156">_xlfn.IFS(AC156="Monthly",VLOOKUP($O156,PM执行时间!$A:$E,2,0),AC156="Quarterly",VLOOKUP($O156,PM执行时间!$A:$E,3,0),AC156="Semi-an",VLOOKUP($O156,PM执行时间!$A:$E,4,0),AC156="Annual",VLOOKUP($O156,PM执行时间!$A:$E,5,0),AC156="","")</f>
        <v/>
      </c>
      <c r="AE156" s="77"/>
      <c r="AF156" s="77" t="str" cm="1">
        <f t="array" ref="AF156">_xlfn.IFS(AE156="Monthly",VLOOKUP($O156,PM执行时间!$A:$E,2,0),AE156="Quarterly",VLOOKUP($O156,PM执行时间!$A:$E,3,0),AE156="Semi-an",VLOOKUP($O156,PM执行时间!$A:$E,4,0),AE156="Annual",VLOOKUP($O156,PM执行时间!$A:$E,5,0),AE156="","")</f>
        <v/>
      </c>
      <c r="AG156" s="77"/>
      <c r="AH156" s="77" t="str" cm="1">
        <f t="array" ref="AH156">_xlfn.IFS(AG156="Monthly",VLOOKUP($O156,PM执行时间!$A:$E,2,0),AG156="Quarterly",VLOOKUP($O156,PM执行时间!$A:$E,3,0),AG156="Semi-an",VLOOKUP($O156,PM执行时间!$A:$E,4,0),AG156="Annual",VLOOKUP($O156,PM执行时间!$A:$E,5,0),AG156="","")</f>
        <v/>
      </c>
      <c r="AI156" s="77"/>
      <c r="AJ156" s="77" t="str" cm="1">
        <f t="array" ref="AJ156">_xlfn.IFS(AI156="Monthly",VLOOKUP($O156,PM执行时间!$A:$E,2,0),AI156="Quarterly",VLOOKUP($O156,PM执行时间!$A:$E,3,0),AI156="Semi-an",VLOOKUP($O156,PM执行时间!$A:$E,4,0),AI156="Annual",VLOOKUP($O156,PM执行时间!$A:$E,5,0),AI156="","")</f>
        <v/>
      </c>
      <c r="AK156" s="77"/>
      <c r="AL156" s="77" t="str" cm="1">
        <f t="array" ref="AL156">_xlfn.IFS(AK156="Monthly",VLOOKUP($O156,PM执行时间!$A:$E,2,0),AK156="Quarterly",VLOOKUP($O156,PM执行时间!$A:$E,3,0),AK156="Semi-an",VLOOKUP($O156,PM执行时间!$A:$E,4,0),AK156="Annual",VLOOKUP($O156,PM执行时间!$A:$E,5,0),AK156="","")</f>
        <v/>
      </c>
      <c r="AM156" s="77"/>
      <c r="AN156" s="77" t="str" cm="1">
        <f t="array" ref="AN156">_xlfn.IFS(AM156="Monthly",VLOOKUP($O156,PM执行时间!$A:$E,2,0),AM156="Quarterly",VLOOKUP($O156,PM执行时间!$A:$E,3,0),AM156="Semi-an",VLOOKUP($O156,PM执行时间!$A:$E,4,0),AM156="Annual",VLOOKUP($O156,PM执行时间!$A:$E,5,0),AM156="","")</f>
        <v/>
      </c>
      <c r="AO156" s="99">
        <v>44682</v>
      </c>
      <c r="AP156" s="88"/>
    </row>
    <row r="157" spans="1:42" ht="24.75" hidden="1" customHeight="1" x14ac:dyDescent="0.2">
      <c r="A157" s="1">
        <v>156</v>
      </c>
      <c r="B157" s="1">
        <f>SUBTOTAL(3,G$3:G157)+0</f>
        <v>32</v>
      </c>
      <c r="C157" s="1"/>
      <c r="D157" s="5">
        <v>672</v>
      </c>
      <c r="E157" s="77" t="s">
        <v>99</v>
      </c>
      <c r="F157" s="77" t="s">
        <v>100</v>
      </c>
      <c r="G157" s="77" t="s">
        <v>1102</v>
      </c>
      <c r="H157" s="79">
        <v>701</v>
      </c>
      <c r="I157" s="24">
        <v>41426</v>
      </c>
      <c r="J157" s="79" t="s">
        <v>1075</v>
      </c>
      <c r="K157" s="92" t="s">
        <v>511</v>
      </c>
      <c r="L157" s="79" t="s">
        <v>525</v>
      </c>
      <c r="M157" s="24">
        <v>41365</v>
      </c>
      <c r="N157" s="79" t="s">
        <v>526</v>
      </c>
      <c r="O157" s="77" t="s">
        <v>521</v>
      </c>
      <c r="P157" s="77" t="s">
        <v>517</v>
      </c>
      <c r="Q157" s="77"/>
      <c r="R157" s="77" t="str" cm="1">
        <f t="array" ref="R157">_xlfn.IFS(Q157="Monthly",VLOOKUP($O157,PM执行时间!$A:$E,2,0),Q157="Quarterly",VLOOKUP($O157,PM执行时间!$A:$E,3,0),Q157="Semi-an",VLOOKUP($O157,PM执行时间!$A:$E,4,0),Q157="Annual",VLOOKUP($O157,PM执行时间!$A:$E,5,0),Q157="","")</f>
        <v/>
      </c>
      <c r="S157" s="77"/>
      <c r="T157" s="77" t="str" cm="1">
        <f t="array" ref="T157">_xlfn.IFS(S157="Monthly",VLOOKUP($O157,PM执行时间!$A:$E,2,0),S157="Quarterly",VLOOKUP($O157,PM执行时间!$A:$E,3,0),S157="Semi-an",VLOOKUP($O157,PM执行时间!$A:$E,4,0),S157="Annual",VLOOKUP($O157,PM执行时间!$A:$E,5,0),S157="","")</f>
        <v/>
      </c>
      <c r="U157" s="77"/>
      <c r="V157" s="77" t="str" cm="1">
        <f t="array" ref="V157">_xlfn.IFS(U157="Monthly",VLOOKUP($O157,PM执行时间!$A:$E,2,0),U157="Quarterly",VLOOKUP($O157,PM执行时间!$A:$E,3,0),U157="Semi-an",VLOOKUP($O157,PM执行时间!$A:$E,4,0),U157="Annual",VLOOKUP($O157,PM执行时间!$A:$E,5,0),U157="","")</f>
        <v/>
      </c>
      <c r="W157" s="77"/>
      <c r="X157" s="77" t="str" cm="1">
        <f t="array" ref="X157">_xlfn.IFS(W157="Monthly",VLOOKUP($O157,PM执行时间!$A:$E,2,0),W157="Quarterly",VLOOKUP($O157,PM执行时间!$A:$E,3,0),W157="Semi-an",VLOOKUP($O157,PM执行时间!$A:$E,4,0),W157="Annual",VLOOKUP($O157,PM执行时间!$A:$E,5,0),W157="","")</f>
        <v/>
      </c>
      <c r="Y157" s="94" t="s">
        <v>33</v>
      </c>
      <c r="Z157" s="77" cm="1">
        <f t="array" ref="Z157">_xlfn.IFS(Y157="Monthly",VLOOKUP($O157,PM执行时间!$A:$E,2,0),Y157="Quarterly",VLOOKUP($O157,PM执行时间!$A:$E,3,0),Y157="Semi-an",VLOOKUP($O157,PM执行时间!$A:$E,4,0),Y157="Annual",VLOOKUP($O157,PM执行时间!$A:$E,5,0),Y157="","")</f>
        <v>1</v>
      </c>
      <c r="AA157" s="77"/>
      <c r="AB157" s="77" t="str" cm="1">
        <f t="array" ref="AB157">_xlfn.IFS(AA157="Monthly",VLOOKUP($O157,PM执行时间!$A:$E,2,0),AA157="Quarterly",VLOOKUP($O157,PM执行时间!$A:$E,3,0),AA157="Semi-an",VLOOKUP($O157,PM执行时间!$A:$E,4,0),AA157="Annual",VLOOKUP($O157,PM执行时间!$A:$E,5,0),AA157="","")</f>
        <v/>
      </c>
      <c r="AC157" s="77"/>
      <c r="AD157" s="77" t="str" cm="1">
        <f t="array" ref="AD157">_xlfn.IFS(AC157="Monthly",VLOOKUP($O157,PM执行时间!$A:$E,2,0),AC157="Quarterly",VLOOKUP($O157,PM执行时间!$A:$E,3,0),AC157="Semi-an",VLOOKUP($O157,PM执行时间!$A:$E,4,0),AC157="Annual",VLOOKUP($O157,PM执行时间!$A:$E,5,0),AC157="","")</f>
        <v/>
      </c>
      <c r="AE157" s="77"/>
      <c r="AF157" s="77" t="str" cm="1">
        <f t="array" ref="AF157">_xlfn.IFS(AE157="Monthly",VLOOKUP($O157,PM执行时间!$A:$E,2,0),AE157="Quarterly",VLOOKUP($O157,PM执行时间!$A:$E,3,0),AE157="Semi-an",VLOOKUP($O157,PM执行时间!$A:$E,4,0),AE157="Annual",VLOOKUP($O157,PM执行时间!$A:$E,5,0),AE157="","")</f>
        <v/>
      </c>
      <c r="AG157" s="77"/>
      <c r="AH157" s="77" t="str" cm="1">
        <f t="array" ref="AH157">_xlfn.IFS(AG157="Monthly",VLOOKUP($O157,PM执行时间!$A:$E,2,0),AG157="Quarterly",VLOOKUP($O157,PM执行时间!$A:$E,3,0),AG157="Semi-an",VLOOKUP($O157,PM执行时间!$A:$E,4,0),AG157="Annual",VLOOKUP($O157,PM执行时间!$A:$E,5,0),AG157="","")</f>
        <v/>
      </c>
      <c r="AI157" s="77"/>
      <c r="AJ157" s="77" t="str" cm="1">
        <f t="array" ref="AJ157">_xlfn.IFS(AI157="Monthly",VLOOKUP($O157,PM执行时间!$A:$E,2,0),AI157="Quarterly",VLOOKUP($O157,PM执行时间!$A:$E,3,0),AI157="Semi-an",VLOOKUP($O157,PM执行时间!$A:$E,4,0),AI157="Annual",VLOOKUP($O157,PM执行时间!$A:$E,5,0),AI157="","")</f>
        <v/>
      </c>
      <c r="AK157" s="77"/>
      <c r="AL157" s="77" t="str" cm="1">
        <f t="array" ref="AL157">_xlfn.IFS(AK157="Monthly",VLOOKUP($O157,PM执行时间!$A:$E,2,0),AK157="Quarterly",VLOOKUP($O157,PM执行时间!$A:$E,3,0),AK157="Semi-an",VLOOKUP($O157,PM执行时间!$A:$E,4,0),AK157="Annual",VLOOKUP($O157,PM执行时间!$A:$E,5,0),AK157="","")</f>
        <v/>
      </c>
      <c r="AM157" s="77"/>
      <c r="AN157" s="77" t="str" cm="1">
        <f t="array" ref="AN157">_xlfn.IFS(AM157="Monthly",VLOOKUP($O157,PM执行时间!$A:$E,2,0),AM157="Quarterly",VLOOKUP($O157,PM执行时间!$A:$E,3,0),AM157="Semi-an",VLOOKUP($O157,PM执行时间!$A:$E,4,0),AM157="Annual",VLOOKUP($O157,PM执行时间!$A:$E,5,0),AM157="","")</f>
        <v/>
      </c>
      <c r="AO157" s="99">
        <v>44682</v>
      </c>
      <c r="AP157" s="88"/>
    </row>
    <row r="158" spans="1:42" ht="24.75" hidden="1" customHeight="1" x14ac:dyDescent="0.2">
      <c r="A158" s="1">
        <v>157</v>
      </c>
      <c r="B158" s="1">
        <f>SUBTOTAL(3,G$3:G158)+0</f>
        <v>32</v>
      </c>
      <c r="C158" s="1"/>
      <c r="D158" s="5">
        <v>673</v>
      </c>
      <c r="E158" s="77" t="s">
        <v>99</v>
      </c>
      <c r="F158" s="77" t="s">
        <v>100</v>
      </c>
      <c r="G158" s="77" t="s">
        <v>1102</v>
      </c>
      <c r="H158" s="79">
        <v>702</v>
      </c>
      <c r="I158" s="160">
        <v>41426</v>
      </c>
      <c r="J158" s="79" t="s">
        <v>1075</v>
      </c>
      <c r="K158" s="92" t="s">
        <v>511</v>
      </c>
      <c r="L158" s="79" t="s">
        <v>513</v>
      </c>
      <c r="M158" s="160">
        <v>41426</v>
      </c>
      <c r="N158" s="79" t="s">
        <v>514</v>
      </c>
      <c r="O158" s="77" t="s">
        <v>521</v>
      </c>
      <c r="P158" s="77" t="s">
        <v>517</v>
      </c>
      <c r="Q158" s="77"/>
      <c r="R158" s="77" t="str" cm="1">
        <f t="array" ref="R158">_xlfn.IFS(Q158="Monthly",VLOOKUP($O158,PM执行时间!$A:$E,2,0),Q158="Quarterly",VLOOKUP($O158,PM执行时间!$A:$E,3,0),Q158="Semi-an",VLOOKUP($O158,PM执行时间!$A:$E,4,0),Q158="Annual",VLOOKUP($O158,PM执行时间!$A:$E,5,0),Q158="","")</f>
        <v/>
      </c>
      <c r="S158" s="77"/>
      <c r="T158" s="77" t="str" cm="1">
        <f t="array" ref="T158">_xlfn.IFS(S158="Monthly",VLOOKUP($O158,PM执行时间!$A:$E,2,0),S158="Quarterly",VLOOKUP($O158,PM执行时间!$A:$E,3,0),S158="Semi-an",VLOOKUP($O158,PM执行时间!$A:$E,4,0),S158="Annual",VLOOKUP($O158,PM执行时间!$A:$E,5,0),S158="","")</f>
        <v/>
      </c>
      <c r="U158" s="77"/>
      <c r="V158" s="77" t="str" cm="1">
        <f t="array" ref="V158">_xlfn.IFS(U158="Monthly",VLOOKUP($O158,PM执行时间!$A:$E,2,0),U158="Quarterly",VLOOKUP($O158,PM执行时间!$A:$E,3,0),U158="Semi-an",VLOOKUP($O158,PM执行时间!$A:$E,4,0),U158="Annual",VLOOKUP($O158,PM执行时间!$A:$E,5,0),U158="","")</f>
        <v/>
      </c>
      <c r="W158" s="77"/>
      <c r="X158" s="77" t="str" cm="1">
        <f t="array" ref="X158">_xlfn.IFS(W158="Monthly",VLOOKUP($O158,PM执行时间!$A:$E,2,0),W158="Quarterly",VLOOKUP($O158,PM执行时间!$A:$E,3,0),W158="Semi-an",VLOOKUP($O158,PM执行时间!$A:$E,4,0),W158="Annual",VLOOKUP($O158,PM执行时间!$A:$E,5,0),W158="","")</f>
        <v/>
      </c>
      <c r="Y158" s="94" t="s">
        <v>33</v>
      </c>
      <c r="Z158" s="77" cm="1">
        <f t="array" ref="Z158">_xlfn.IFS(Y158="Monthly",VLOOKUP($O158,PM执行时间!$A:$E,2,0),Y158="Quarterly",VLOOKUP($O158,PM执行时间!$A:$E,3,0),Y158="Semi-an",VLOOKUP($O158,PM执行时间!$A:$E,4,0),Y158="Annual",VLOOKUP($O158,PM执行时间!$A:$E,5,0),Y158="","")</f>
        <v>1</v>
      </c>
      <c r="AA158" s="77"/>
      <c r="AB158" s="77" t="str" cm="1">
        <f t="array" ref="AB158">_xlfn.IFS(AA158="Monthly",VLOOKUP($O158,PM执行时间!$A:$E,2,0),AA158="Quarterly",VLOOKUP($O158,PM执行时间!$A:$E,3,0),AA158="Semi-an",VLOOKUP($O158,PM执行时间!$A:$E,4,0),AA158="Annual",VLOOKUP($O158,PM执行时间!$A:$E,5,0),AA158="","")</f>
        <v/>
      </c>
      <c r="AC158" s="77"/>
      <c r="AD158" s="77" t="str" cm="1">
        <f t="array" ref="AD158">_xlfn.IFS(AC158="Monthly",VLOOKUP($O158,PM执行时间!$A:$E,2,0),AC158="Quarterly",VLOOKUP($O158,PM执行时间!$A:$E,3,0),AC158="Semi-an",VLOOKUP($O158,PM执行时间!$A:$E,4,0),AC158="Annual",VLOOKUP($O158,PM执行时间!$A:$E,5,0),AC158="","")</f>
        <v/>
      </c>
      <c r="AE158" s="77"/>
      <c r="AF158" s="77" t="str" cm="1">
        <f t="array" ref="AF158">_xlfn.IFS(AE158="Monthly",VLOOKUP($O158,PM执行时间!$A:$E,2,0),AE158="Quarterly",VLOOKUP($O158,PM执行时间!$A:$E,3,0),AE158="Semi-an",VLOOKUP($O158,PM执行时间!$A:$E,4,0),AE158="Annual",VLOOKUP($O158,PM执行时间!$A:$E,5,0),AE158="","")</f>
        <v/>
      </c>
      <c r="AG158" s="77"/>
      <c r="AH158" s="77" t="str" cm="1">
        <f t="array" ref="AH158">_xlfn.IFS(AG158="Monthly",VLOOKUP($O158,PM执行时间!$A:$E,2,0),AG158="Quarterly",VLOOKUP($O158,PM执行时间!$A:$E,3,0),AG158="Semi-an",VLOOKUP($O158,PM执行时间!$A:$E,4,0),AG158="Annual",VLOOKUP($O158,PM执行时间!$A:$E,5,0),AG158="","")</f>
        <v/>
      </c>
      <c r="AI158" s="77"/>
      <c r="AJ158" s="77" t="str" cm="1">
        <f t="array" ref="AJ158">_xlfn.IFS(AI158="Monthly",VLOOKUP($O158,PM执行时间!$A:$E,2,0),AI158="Quarterly",VLOOKUP($O158,PM执行时间!$A:$E,3,0),AI158="Semi-an",VLOOKUP($O158,PM执行时间!$A:$E,4,0),AI158="Annual",VLOOKUP($O158,PM执行时间!$A:$E,5,0),AI158="","")</f>
        <v/>
      </c>
      <c r="AK158" s="77"/>
      <c r="AL158" s="77" t="str" cm="1">
        <f t="array" ref="AL158">_xlfn.IFS(AK158="Monthly",VLOOKUP($O158,PM执行时间!$A:$E,2,0),AK158="Quarterly",VLOOKUP($O158,PM执行时间!$A:$E,3,0),AK158="Semi-an",VLOOKUP($O158,PM执行时间!$A:$E,4,0),AK158="Annual",VLOOKUP($O158,PM执行时间!$A:$E,5,0),AK158="","")</f>
        <v/>
      </c>
      <c r="AM158" s="77"/>
      <c r="AN158" s="77" t="str" cm="1">
        <f t="array" ref="AN158">_xlfn.IFS(AM158="Monthly",VLOOKUP($O158,PM执行时间!$A:$E,2,0),AM158="Quarterly",VLOOKUP($O158,PM执行时间!$A:$E,3,0),AM158="Semi-an",VLOOKUP($O158,PM执行时间!$A:$E,4,0),AM158="Annual",VLOOKUP($O158,PM执行时间!$A:$E,5,0),AM158="","")</f>
        <v/>
      </c>
      <c r="AO158" s="99">
        <v>44682</v>
      </c>
      <c r="AP158" s="88"/>
    </row>
    <row r="159" spans="1:42" ht="24.75" hidden="1" customHeight="1" x14ac:dyDescent="0.2">
      <c r="A159" s="1">
        <v>158</v>
      </c>
      <c r="B159" s="1">
        <f>SUBTOTAL(3,G$3:G159)+0</f>
        <v>32</v>
      </c>
      <c r="C159" s="1"/>
      <c r="D159" s="5">
        <v>680</v>
      </c>
      <c r="E159" s="79" t="s">
        <v>17</v>
      </c>
      <c r="F159" s="85" t="s">
        <v>717</v>
      </c>
      <c r="G159" s="85" t="s">
        <v>233</v>
      </c>
      <c r="H159" s="150" t="s">
        <v>718</v>
      </c>
      <c r="I159" s="24">
        <v>41456</v>
      </c>
      <c r="J159" s="157" t="s">
        <v>1058</v>
      </c>
      <c r="K159" s="92" t="s">
        <v>511</v>
      </c>
      <c r="L159" s="162" t="s">
        <v>620</v>
      </c>
      <c r="M159" s="24">
        <v>41426</v>
      </c>
      <c r="N159" s="156" t="s">
        <v>514</v>
      </c>
      <c r="O159" s="77" t="s">
        <v>235</v>
      </c>
      <c r="P159" s="77" t="s">
        <v>1107</v>
      </c>
      <c r="Q159" s="101" t="s">
        <v>24</v>
      </c>
      <c r="R159" s="77" cm="1">
        <f t="array" ref="R159">_xlfn.IFS(Q159="Monthly",VLOOKUP($O159,PM执行时间!$A:$E,2,0),Q159="Quarterly",VLOOKUP($O159,PM执行时间!$A:$E,3,0),Q159="Semi-an",VLOOKUP($O159,PM执行时间!$A:$E,4,0),Q159="Annual",VLOOKUP($O159,PM执行时间!$A:$E,5,0),Q159="","")</f>
        <v>0.15</v>
      </c>
      <c r="S159" s="77"/>
      <c r="T159" s="77" t="str" cm="1">
        <f t="array" ref="T159">_xlfn.IFS(S159="Monthly",VLOOKUP($O159,PM执行时间!$A:$E,2,0),S159="Quarterly",VLOOKUP($O159,PM执行时间!$A:$E,3,0),S159="Semi-an",VLOOKUP($O159,PM执行时间!$A:$E,4,0),S159="Annual",VLOOKUP($O159,PM执行时间!$A:$E,5,0),S159="","")</f>
        <v/>
      </c>
      <c r="U159" s="77"/>
      <c r="V159" s="77" t="str" cm="1">
        <f t="array" ref="V159">_xlfn.IFS(U159="Monthly",VLOOKUP($O159,PM执行时间!$A:$E,2,0),U159="Quarterly",VLOOKUP($O159,PM执行时间!$A:$E,3,0),U159="Semi-an",VLOOKUP($O159,PM执行时间!$A:$E,4,0),U159="Annual",VLOOKUP($O159,PM执行时间!$A:$E,5,0),U159="","")</f>
        <v/>
      </c>
      <c r="W159" s="101" t="s">
        <v>24</v>
      </c>
      <c r="X159" s="77" cm="1">
        <f t="array" ref="X159">_xlfn.IFS(W159="Monthly",VLOOKUP($O159,PM执行时间!$A:$E,2,0),W159="Quarterly",VLOOKUP($O159,PM执行时间!$A:$E,3,0),W159="Semi-an",VLOOKUP($O159,PM执行时间!$A:$E,4,0),W159="Annual",VLOOKUP($O159,PM执行时间!$A:$E,5,0),W159="","")</f>
        <v>0.15</v>
      </c>
      <c r="Y159" s="77"/>
      <c r="Z159" s="77" t="str" cm="1">
        <f t="array" ref="Z159">_xlfn.IFS(Y159="Monthly",VLOOKUP($O159,PM执行时间!$A:$E,2,0),Y159="Quarterly",VLOOKUP($O159,PM执行时间!$A:$E,3,0),Y159="Semi-an",VLOOKUP($O159,PM执行时间!$A:$E,4,0),Y159="Annual",VLOOKUP($O159,PM执行时间!$A:$E,5,0),Y159="","")</f>
        <v/>
      </c>
      <c r="AA159" s="77"/>
      <c r="AB159" s="77" t="str" cm="1">
        <f t="array" ref="AB159">_xlfn.IFS(AA159="Monthly",VLOOKUP($O159,PM执行时间!$A:$E,2,0),AA159="Quarterly",VLOOKUP($O159,PM执行时间!$A:$E,3,0),AA159="Semi-an",VLOOKUP($O159,PM执行时间!$A:$E,4,0),AA159="Annual",VLOOKUP($O159,PM执行时间!$A:$E,5,0),AA159="","")</f>
        <v/>
      </c>
      <c r="AC159" s="101" t="s">
        <v>24</v>
      </c>
      <c r="AD159" s="77" cm="1">
        <f t="array" ref="AD159">_xlfn.IFS(AC159="Monthly",VLOOKUP($O159,PM执行时间!$A:$E,2,0),AC159="Quarterly",VLOOKUP($O159,PM执行时间!$A:$E,3,0),AC159="Semi-an",VLOOKUP($O159,PM执行时间!$A:$E,4,0),AC159="Annual",VLOOKUP($O159,PM执行时间!$A:$E,5,0),AC159="","")</f>
        <v>0.15</v>
      </c>
      <c r="AE159" s="77"/>
      <c r="AF159" s="77" t="str" cm="1">
        <f t="array" ref="AF159">_xlfn.IFS(AE159="Monthly",VLOOKUP($O159,PM执行时间!$A:$E,2,0),AE159="Quarterly",VLOOKUP($O159,PM执行时间!$A:$E,3,0),AE159="Semi-an",VLOOKUP($O159,PM执行时间!$A:$E,4,0),AE159="Annual",VLOOKUP($O159,PM执行时间!$A:$E,5,0),AE159="","")</f>
        <v/>
      </c>
      <c r="AG159" s="77"/>
      <c r="AH159" s="77" t="str" cm="1">
        <f t="array" ref="AH159">_xlfn.IFS(AG159="Monthly",VLOOKUP($O159,PM执行时间!$A:$E,2,0),AG159="Quarterly",VLOOKUP($O159,PM执行时间!$A:$E,3,0),AG159="Semi-an",VLOOKUP($O159,PM执行时间!$A:$E,4,0),AG159="Annual",VLOOKUP($O159,PM执行时间!$A:$E,5,0),AG159="","")</f>
        <v/>
      </c>
      <c r="AI159" s="94" t="s">
        <v>223</v>
      </c>
      <c r="AJ159" s="77" cm="1">
        <f t="array" ref="AJ159">_xlfn.IFS(AI159="Monthly",VLOOKUP($O159,PM执行时间!$A:$E,2,0),AI159="Quarterly",VLOOKUP($O159,PM执行时间!$A:$E,3,0),AI159="Semi-an",VLOOKUP($O159,PM执行时间!$A:$E,4,0),AI159="Annual",VLOOKUP($O159,PM执行时间!$A:$E,5,0),AI159="","")</f>
        <v>1.8199999999999998</v>
      </c>
      <c r="AK159" s="77"/>
      <c r="AL159" s="77" t="str" cm="1">
        <f t="array" ref="AL159">_xlfn.IFS(AK159="Monthly",VLOOKUP($O159,PM执行时间!$A:$E,2,0),AK159="Quarterly",VLOOKUP($O159,PM执行时间!$A:$E,3,0),AK159="Semi-an",VLOOKUP($O159,PM执行时间!$A:$E,4,0),AK159="Annual",VLOOKUP($O159,PM执行时间!$A:$E,5,0),AK159="","")</f>
        <v/>
      </c>
      <c r="AM159" s="77"/>
      <c r="AN159" s="77" t="str" cm="1">
        <f t="array" ref="AN159">_xlfn.IFS(AM159="Monthly",VLOOKUP($O159,PM执行时间!$A:$E,2,0),AM159="Quarterly",VLOOKUP($O159,PM执行时间!$A:$E,3,0),AM159="Semi-an",VLOOKUP($O159,PM执行时间!$A:$E,4,0),AM159="Annual",VLOOKUP($O159,PM执行时间!$A:$E,5,0),AM159="","")</f>
        <v/>
      </c>
      <c r="AO159" s="93">
        <v>44835</v>
      </c>
      <c r="AP159" s="88"/>
    </row>
    <row r="160" spans="1:42" ht="24.75" hidden="1" customHeight="1" x14ac:dyDescent="0.2">
      <c r="A160" s="1">
        <v>159</v>
      </c>
      <c r="B160" s="1">
        <f>SUBTOTAL(3,G$3:G160)+0</f>
        <v>32</v>
      </c>
      <c r="C160" s="1"/>
      <c r="D160" s="2">
        <v>687</v>
      </c>
      <c r="E160" s="77" t="s">
        <v>238</v>
      </c>
      <c r="F160" s="77" t="s">
        <v>241</v>
      </c>
      <c r="G160" s="77" t="s">
        <v>233</v>
      </c>
      <c r="H160" s="95" t="s">
        <v>775</v>
      </c>
      <c r="I160" s="138">
        <v>41487</v>
      </c>
      <c r="J160" s="77" t="s">
        <v>1058</v>
      </c>
      <c r="K160" s="92" t="s">
        <v>511</v>
      </c>
      <c r="L160" s="79" t="s">
        <v>620</v>
      </c>
      <c r="M160" s="138" t="s">
        <v>512</v>
      </c>
      <c r="N160" s="79" t="s">
        <v>526</v>
      </c>
      <c r="O160" s="77" t="s">
        <v>239</v>
      </c>
      <c r="P160" s="77" t="s">
        <v>517</v>
      </c>
      <c r="Q160" s="77"/>
      <c r="R160" s="77" t="str" cm="1">
        <f t="array" ref="R160">_xlfn.IFS(Q160="Monthly",VLOOKUP($O160,PM执行时间!$A:$E,2,0),Q160="Quarterly",VLOOKUP($O160,PM执行时间!$A:$E,3,0),Q160="Semi-an",VLOOKUP($O160,PM执行时间!$A:$E,4,0),Q160="Annual",VLOOKUP($O160,PM执行时间!$A:$E,5,0),Q160="","")</f>
        <v/>
      </c>
      <c r="S160" s="77"/>
      <c r="T160" s="77" t="str" cm="1">
        <f t="array" ref="T160">_xlfn.IFS(S160="Monthly",VLOOKUP($O160,PM执行时间!$A:$E,2,0),S160="Quarterly",VLOOKUP($O160,PM执行时间!$A:$E,3,0),S160="Semi-an",VLOOKUP($O160,PM执行时间!$A:$E,4,0),S160="Annual",VLOOKUP($O160,PM执行时间!$A:$E,5,0),S160="","")</f>
        <v/>
      </c>
      <c r="U160" s="77"/>
      <c r="V160" s="77" t="str" cm="1">
        <f t="array" ref="V160">_xlfn.IFS(U160="Monthly",VLOOKUP($O160,PM执行时间!$A:$E,2,0),U160="Quarterly",VLOOKUP($O160,PM执行时间!$A:$E,3,0),U160="Semi-an",VLOOKUP($O160,PM执行时间!$A:$E,4,0),U160="Annual",VLOOKUP($O160,PM执行时间!$A:$E,5,0),U160="","")</f>
        <v/>
      </c>
      <c r="W160" s="77"/>
      <c r="X160" s="77" t="str" cm="1">
        <f t="array" ref="X160">_xlfn.IFS(W160="Monthly",VLOOKUP($O160,PM执行时间!$A:$E,2,0),W160="Quarterly",VLOOKUP($O160,PM执行时间!$A:$E,3,0),W160="Semi-an",VLOOKUP($O160,PM执行时间!$A:$E,4,0),W160="Annual",VLOOKUP($O160,PM执行时间!$A:$E,5,0),W160="","")</f>
        <v/>
      </c>
      <c r="Y160" s="77"/>
      <c r="Z160" s="77" t="str" cm="1">
        <f t="array" ref="Z160">_xlfn.IFS(Y160="Monthly",VLOOKUP($O160,PM执行时间!$A:$E,2,0),Y160="Quarterly",VLOOKUP($O160,PM执行时间!$A:$E,3,0),Y160="Semi-an",VLOOKUP($O160,PM执行时间!$A:$E,4,0),Y160="Annual",VLOOKUP($O160,PM执行时间!$A:$E,5,0),Y160="","")</f>
        <v/>
      </c>
      <c r="AA160" s="77"/>
      <c r="AB160" s="77" t="str" cm="1">
        <f t="array" ref="AB160">_xlfn.IFS(AA160="Monthly",VLOOKUP($O160,PM执行时间!$A:$E,2,0),AA160="Quarterly",VLOOKUP($O160,PM执行时间!$A:$E,3,0),AA160="Semi-an",VLOOKUP($O160,PM执行时间!$A:$E,4,0),AA160="Annual",VLOOKUP($O160,PM执行时间!$A:$E,5,0),AA160="","")</f>
        <v/>
      </c>
      <c r="AC160" s="77"/>
      <c r="AD160" s="77" t="str" cm="1">
        <f t="array" ref="AD160">_xlfn.IFS(AC160="Monthly",VLOOKUP($O160,PM执行时间!$A:$E,2,0),AC160="Quarterly",VLOOKUP($O160,PM执行时间!$A:$E,3,0),AC160="Semi-an",VLOOKUP($O160,PM执行时间!$A:$E,4,0),AC160="Annual",VLOOKUP($O160,PM执行时间!$A:$E,5,0),AC160="","")</f>
        <v/>
      </c>
      <c r="AE160" s="77"/>
      <c r="AF160" s="77" t="str" cm="1">
        <f t="array" ref="AF160">_xlfn.IFS(AE160="Monthly",VLOOKUP($O160,PM执行时间!$A:$E,2,0),AE160="Quarterly",VLOOKUP($O160,PM执行时间!$A:$E,3,0),AE160="Semi-an",VLOOKUP($O160,PM执行时间!$A:$E,4,0),AE160="Annual",VLOOKUP($O160,PM执行时间!$A:$E,5,0),AE160="","")</f>
        <v/>
      </c>
      <c r="AG160" s="77"/>
      <c r="AH160" s="77" t="str" cm="1">
        <f t="array" ref="AH160">_xlfn.IFS(AG160="Monthly",VLOOKUP($O160,PM执行时间!$A:$E,2,0),AG160="Quarterly",VLOOKUP($O160,PM执行时间!$A:$E,3,0),AG160="Semi-an",VLOOKUP($O160,PM执行时间!$A:$E,4,0),AG160="Annual",VLOOKUP($O160,PM执行时间!$A:$E,5,0),AG160="","")</f>
        <v/>
      </c>
      <c r="AI160" s="77"/>
      <c r="AJ160" s="77" t="str" cm="1">
        <f t="array" ref="AJ160">_xlfn.IFS(AI160="Monthly",VLOOKUP($O160,PM执行时间!$A:$E,2,0),AI160="Quarterly",VLOOKUP($O160,PM执行时间!$A:$E,3,0),AI160="Semi-an",VLOOKUP($O160,PM执行时间!$A:$E,4,0),AI160="Annual",VLOOKUP($O160,PM执行时间!$A:$E,5,0),AI160="","")</f>
        <v/>
      </c>
      <c r="AK160" s="94" t="s">
        <v>33</v>
      </c>
      <c r="AL160" s="77" cm="1">
        <f t="array" ref="AL160">_xlfn.IFS(AK160="Monthly",VLOOKUP($O160,PM执行时间!$A:$E,2,0),AK160="Quarterly",VLOOKUP($O160,PM执行时间!$A:$E,3,0),AK160="Semi-an",VLOOKUP($O160,PM执行时间!$A:$E,4,0),AK160="Annual",VLOOKUP($O160,PM执行时间!$A:$E,5,0),AK160="","")</f>
        <v>2</v>
      </c>
      <c r="AM160" s="77"/>
      <c r="AN160" s="77" t="str" cm="1">
        <f t="array" ref="AN160">_xlfn.IFS(AM160="Monthly",VLOOKUP($O160,PM执行时间!$A:$E,2,0),AM160="Quarterly",VLOOKUP($O160,PM执行时间!$A:$E,3,0),AM160="Semi-an",VLOOKUP($O160,PM执行时间!$A:$E,4,0),AM160="Annual",VLOOKUP($O160,PM执行时间!$A:$E,5,0),AM160="","")</f>
        <v/>
      </c>
      <c r="AO160" s="93">
        <v>44866</v>
      </c>
      <c r="AP160" s="88"/>
    </row>
    <row r="161" spans="1:42" ht="24.75" hidden="1" customHeight="1" x14ac:dyDescent="0.2">
      <c r="A161" s="1">
        <v>160</v>
      </c>
      <c r="B161" s="1">
        <f>SUBTOTAL(3,G$3:G161)+0</f>
        <v>32</v>
      </c>
      <c r="C161" s="1"/>
      <c r="D161" s="5">
        <v>688</v>
      </c>
      <c r="E161" s="79" t="s">
        <v>92</v>
      </c>
      <c r="F161" s="77" t="s">
        <v>776</v>
      </c>
      <c r="G161" s="77" t="s">
        <v>1102</v>
      </c>
      <c r="H161" s="77">
        <v>274</v>
      </c>
      <c r="I161" s="24">
        <v>41487</v>
      </c>
      <c r="J161" s="79" t="s">
        <v>1075</v>
      </c>
      <c r="K161" s="92" t="s">
        <v>511</v>
      </c>
      <c r="L161" s="79" t="s">
        <v>513</v>
      </c>
      <c r="M161" s="24">
        <v>41275</v>
      </c>
      <c r="N161" s="79" t="s">
        <v>514</v>
      </c>
      <c r="O161" s="77" t="s">
        <v>521</v>
      </c>
      <c r="P161" s="77" t="s">
        <v>517</v>
      </c>
      <c r="Q161" s="77"/>
      <c r="R161" s="77" t="str" cm="1">
        <f t="array" ref="R161">_xlfn.IFS(Q161="Monthly",VLOOKUP($O161,PM执行时间!$A:$E,2,0),Q161="Quarterly",VLOOKUP($O161,PM执行时间!$A:$E,3,0),Q161="Semi-an",VLOOKUP($O161,PM执行时间!$A:$E,4,0),Q161="Annual",VLOOKUP($O161,PM执行时间!$A:$E,5,0),Q161="","")</f>
        <v/>
      </c>
      <c r="S161" s="77"/>
      <c r="T161" s="77" t="str" cm="1">
        <f t="array" ref="T161">_xlfn.IFS(S161="Monthly",VLOOKUP($O161,PM执行时间!$A:$E,2,0),S161="Quarterly",VLOOKUP($O161,PM执行时间!$A:$E,3,0),S161="Semi-an",VLOOKUP($O161,PM执行时间!$A:$E,4,0),S161="Annual",VLOOKUP($O161,PM执行时间!$A:$E,5,0),S161="","")</f>
        <v/>
      </c>
      <c r="U161" s="77"/>
      <c r="V161" s="77" t="str" cm="1">
        <f t="array" ref="V161">_xlfn.IFS(U161="Monthly",VLOOKUP($O161,PM执行时间!$A:$E,2,0),U161="Quarterly",VLOOKUP($O161,PM执行时间!$A:$E,3,0),U161="Semi-an",VLOOKUP($O161,PM执行时间!$A:$E,4,0),U161="Annual",VLOOKUP($O161,PM执行时间!$A:$E,5,0),U161="","")</f>
        <v/>
      </c>
      <c r="W161" s="77"/>
      <c r="X161" s="77" t="str" cm="1">
        <f t="array" ref="X161">_xlfn.IFS(W161="Monthly",VLOOKUP($O161,PM执行时间!$A:$E,2,0),W161="Quarterly",VLOOKUP($O161,PM执行时间!$A:$E,3,0),W161="Semi-an",VLOOKUP($O161,PM执行时间!$A:$E,4,0),W161="Annual",VLOOKUP($O161,PM执行时间!$A:$E,5,0),W161="","")</f>
        <v/>
      </c>
      <c r="Y161" s="94" t="s">
        <v>33</v>
      </c>
      <c r="Z161" s="77" cm="1">
        <f t="array" ref="Z161">_xlfn.IFS(Y161="Monthly",VLOOKUP($O161,PM执行时间!$A:$E,2,0),Y161="Quarterly",VLOOKUP($O161,PM执行时间!$A:$E,3,0),Y161="Semi-an",VLOOKUP($O161,PM执行时间!$A:$E,4,0),Y161="Annual",VLOOKUP($O161,PM执行时间!$A:$E,5,0),Y161="","")</f>
        <v>1</v>
      </c>
      <c r="AA161" s="77"/>
      <c r="AB161" s="77" t="str" cm="1">
        <f t="array" ref="AB161">_xlfn.IFS(AA161="Monthly",VLOOKUP($O161,PM执行时间!$A:$E,2,0),AA161="Quarterly",VLOOKUP($O161,PM执行时间!$A:$E,3,0),AA161="Semi-an",VLOOKUP($O161,PM执行时间!$A:$E,4,0),AA161="Annual",VLOOKUP($O161,PM执行时间!$A:$E,5,0),AA161="","")</f>
        <v/>
      </c>
      <c r="AC161" s="77"/>
      <c r="AD161" s="77" t="str" cm="1">
        <f t="array" ref="AD161">_xlfn.IFS(AC161="Monthly",VLOOKUP($O161,PM执行时间!$A:$E,2,0),AC161="Quarterly",VLOOKUP($O161,PM执行时间!$A:$E,3,0),AC161="Semi-an",VLOOKUP($O161,PM执行时间!$A:$E,4,0),AC161="Annual",VLOOKUP($O161,PM执行时间!$A:$E,5,0),AC161="","")</f>
        <v/>
      </c>
      <c r="AE161" s="77"/>
      <c r="AF161" s="77" t="str" cm="1">
        <f t="array" ref="AF161">_xlfn.IFS(AE161="Monthly",VLOOKUP($O161,PM执行时间!$A:$E,2,0),AE161="Quarterly",VLOOKUP($O161,PM执行时间!$A:$E,3,0),AE161="Semi-an",VLOOKUP($O161,PM执行时间!$A:$E,4,0),AE161="Annual",VLOOKUP($O161,PM执行时间!$A:$E,5,0),AE161="","")</f>
        <v/>
      </c>
      <c r="AG161" s="77"/>
      <c r="AH161" s="77" t="str" cm="1">
        <f t="array" ref="AH161">_xlfn.IFS(AG161="Monthly",VLOOKUP($O161,PM执行时间!$A:$E,2,0),AG161="Quarterly",VLOOKUP($O161,PM执行时间!$A:$E,3,0),AG161="Semi-an",VLOOKUP($O161,PM执行时间!$A:$E,4,0),AG161="Annual",VLOOKUP($O161,PM执行时间!$A:$E,5,0),AG161="","")</f>
        <v/>
      </c>
      <c r="AI161" s="77"/>
      <c r="AJ161" s="77" t="str" cm="1">
        <f t="array" ref="AJ161">_xlfn.IFS(AI161="Monthly",VLOOKUP($O161,PM执行时间!$A:$E,2,0),AI161="Quarterly",VLOOKUP($O161,PM执行时间!$A:$E,3,0),AI161="Semi-an",VLOOKUP($O161,PM执行时间!$A:$E,4,0),AI161="Annual",VLOOKUP($O161,PM执行时间!$A:$E,5,0),AI161="","")</f>
        <v/>
      </c>
      <c r="AK161" s="77"/>
      <c r="AL161" s="77" t="str" cm="1">
        <f t="array" ref="AL161">_xlfn.IFS(AK161="Monthly",VLOOKUP($O161,PM执行时间!$A:$E,2,0),AK161="Quarterly",VLOOKUP($O161,PM执行时间!$A:$E,3,0),AK161="Semi-an",VLOOKUP($O161,PM执行时间!$A:$E,4,0),AK161="Annual",VLOOKUP($O161,PM执行时间!$A:$E,5,0),AK161="","")</f>
        <v/>
      </c>
      <c r="AM161" s="77"/>
      <c r="AN161" s="77" t="str" cm="1">
        <f t="array" ref="AN161">_xlfn.IFS(AM161="Monthly",VLOOKUP($O161,PM执行时间!$A:$E,2,0),AM161="Quarterly",VLOOKUP($O161,PM执行时间!$A:$E,3,0),AM161="Semi-an",VLOOKUP($O161,PM执行时间!$A:$E,4,0),AM161="Annual",VLOOKUP($O161,PM执行时间!$A:$E,5,0),AM161="","")</f>
        <v/>
      </c>
      <c r="AO161" s="99">
        <v>44682</v>
      </c>
      <c r="AP161" s="88"/>
    </row>
    <row r="162" spans="1:42" ht="24.75" hidden="1" customHeight="1" x14ac:dyDescent="0.2">
      <c r="A162" s="1">
        <v>161</v>
      </c>
      <c r="B162" s="1">
        <f>SUBTOTAL(3,G$3:G162)+0</f>
        <v>32</v>
      </c>
      <c r="C162" s="1"/>
      <c r="D162" s="5">
        <v>693</v>
      </c>
      <c r="E162" s="79" t="s">
        <v>17</v>
      </c>
      <c r="F162" s="77" t="s">
        <v>656</v>
      </c>
      <c r="G162" s="85" t="s">
        <v>295</v>
      </c>
      <c r="H162" s="77">
        <v>1105920</v>
      </c>
      <c r="I162" s="24" t="s">
        <v>1357</v>
      </c>
      <c r="J162" s="79" t="s">
        <v>1058</v>
      </c>
      <c r="K162" s="92" t="s">
        <v>511</v>
      </c>
      <c r="L162" s="79" t="s">
        <v>626</v>
      </c>
      <c r="M162" s="24" t="s">
        <v>1354</v>
      </c>
      <c r="N162" s="79" t="s">
        <v>514</v>
      </c>
      <c r="O162" s="77" t="s">
        <v>621</v>
      </c>
      <c r="P162" s="77" t="s">
        <v>1228</v>
      </c>
      <c r="Q162" s="77"/>
      <c r="R162" s="77" t="str" cm="1">
        <f t="array" ref="R162">_xlfn.IFS(Q162="Monthly",VLOOKUP($O162,PM执行时间!$A:$E,2,0),Q162="Quarterly",VLOOKUP($O162,PM执行时间!$A:$E,3,0),Q162="Semi-an",VLOOKUP($O162,PM执行时间!$A:$E,4,0),Q162="Annual",VLOOKUP($O162,PM执行时间!$A:$E,5,0),Q162="","")</f>
        <v/>
      </c>
      <c r="S162" s="77"/>
      <c r="T162" s="77" t="str" cm="1">
        <f t="array" ref="T162">_xlfn.IFS(S162="Monthly",VLOOKUP($O162,PM执行时间!$A:$E,2,0),S162="Quarterly",VLOOKUP($O162,PM执行时间!$A:$E,3,0),S162="Semi-an",VLOOKUP($O162,PM执行时间!$A:$E,4,0),S162="Annual",VLOOKUP($O162,PM执行时间!$A:$E,5,0),S162="","")</f>
        <v/>
      </c>
      <c r="U162" s="101" t="s">
        <v>24</v>
      </c>
      <c r="V162" s="77" cm="1">
        <f t="array" ref="V162">_xlfn.IFS(U162="Monthly",VLOOKUP($O162,PM执行时间!$A:$E,2,0),U162="Quarterly",VLOOKUP($O162,PM执行时间!$A:$E,3,0),U162="Semi-an",VLOOKUP($O162,PM执行时间!$A:$E,4,0),U162="Annual",VLOOKUP($O162,PM执行时间!$A:$E,5,0),U162="","")</f>
        <v>2</v>
      </c>
      <c r="W162" s="77"/>
      <c r="X162" s="77" t="str" cm="1">
        <f t="array" ref="X162">_xlfn.IFS(W162="Monthly",VLOOKUP($O162,PM执行时间!$A:$E,2,0),W162="Quarterly",VLOOKUP($O162,PM执行时间!$A:$E,3,0),W162="Semi-an",VLOOKUP($O162,PM执行时间!$A:$E,4,0),W162="Annual",VLOOKUP($O162,PM执行时间!$A:$E,5,0),W162="","")</f>
        <v/>
      </c>
      <c r="Y162" s="77"/>
      <c r="Z162" s="77" t="str" cm="1">
        <f t="array" ref="Z162">_xlfn.IFS(Y162="Monthly",VLOOKUP($O162,PM执行时间!$A:$E,2,0),Y162="Quarterly",VLOOKUP($O162,PM执行时间!$A:$E,3,0),Y162="Semi-an",VLOOKUP($O162,PM执行时间!$A:$E,4,0),Y162="Annual",VLOOKUP($O162,PM执行时间!$A:$E,5,0),Y162="","")</f>
        <v/>
      </c>
      <c r="AA162" s="101" t="s">
        <v>24</v>
      </c>
      <c r="AB162" s="77" cm="1">
        <f t="array" ref="AB162">_xlfn.IFS(AA162="Monthly",VLOOKUP($O162,PM执行时间!$A:$E,2,0),AA162="Quarterly",VLOOKUP($O162,PM执行时间!$A:$E,3,0),AA162="Semi-an",VLOOKUP($O162,PM执行时间!$A:$E,4,0),AA162="Annual",VLOOKUP($O162,PM执行时间!$A:$E,5,0),AA162="","")</f>
        <v>2</v>
      </c>
      <c r="AC162" s="77"/>
      <c r="AD162" s="77" t="str" cm="1">
        <f t="array" ref="AD162">_xlfn.IFS(AC162="Monthly",VLOOKUP($O162,PM执行时间!$A:$E,2,0),AC162="Quarterly",VLOOKUP($O162,PM执行时间!$A:$E,3,0),AC162="Semi-an",VLOOKUP($O162,PM执行时间!$A:$E,4,0),AC162="Annual",VLOOKUP($O162,PM执行时间!$A:$E,5,0),AC162="","")</f>
        <v/>
      </c>
      <c r="AE162" s="77"/>
      <c r="AF162" s="77" t="str" cm="1">
        <f t="array" ref="AF162">_xlfn.IFS(AE162="Monthly",VLOOKUP($O162,PM执行时间!$A:$E,2,0),AE162="Quarterly",VLOOKUP($O162,PM执行时间!$A:$E,3,0),AE162="Semi-an",VLOOKUP($O162,PM执行时间!$A:$E,4,0),AE162="Annual",VLOOKUP($O162,PM执行时间!$A:$E,5,0),AE162="","")</f>
        <v/>
      </c>
      <c r="AG162" s="101" t="s">
        <v>24</v>
      </c>
      <c r="AH162" s="77" cm="1">
        <f t="array" ref="AH162">_xlfn.IFS(AG162="Monthly",VLOOKUP($O162,PM执行时间!$A:$E,2,0),AG162="Quarterly",VLOOKUP($O162,PM执行时间!$A:$E,3,0),AG162="Semi-an",VLOOKUP($O162,PM执行时间!$A:$E,4,0),AG162="Annual",VLOOKUP($O162,PM执行时间!$A:$E,5,0),AG162="","")</f>
        <v>2</v>
      </c>
      <c r="AI162" s="77"/>
      <c r="AJ162" s="77" t="str" cm="1">
        <f t="array" ref="AJ162">_xlfn.IFS(AI162="Monthly",VLOOKUP($O162,PM执行时间!$A:$E,2,0),AI162="Quarterly",VLOOKUP($O162,PM执行时间!$A:$E,3,0),AI162="Semi-an",VLOOKUP($O162,PM执行时间!$A:$E,4,0),AI162="Annual",VLOOKUP($O162,PM执行时间!$A:$E,5,0),AI162="","")</f>
        <v/>
      </c>
      <c r="AK162" s="77"/>
      <c r="AL162" s="77" t="str" cm="1">
        <f t="array" ref="AL162">_xlfn.IFS(AK162="Monthly",VLOOKUP($O162,PM执行时间!$A:$E,2,0),AK162="Quarterly",VLOOKUP($O162,PM执行时间!$A:$E,3,0),AK162="Semi-an",VLOOKUP($O162,PM执行时间!$A:$E,4,0),AK162="Annual",VLOOKUP($O162,PM执行时间!$A:$E,5,0),AK162="","")</f>
        <v/>
      </c>
      <c r="AM162" s="101" t="s">
        <v>24</v>
      </c>
      <c r="AN162" s="77" cm="1">
        <f t="array" ref="AN162">_xlfn.IFS(AM162="Monthly",VLOOKUP($O162,PM执行时间!$A:$E,2,0),AM162="Quarterly",VLOOKUP($O162,PM执行时间!$A:$E,3,0),AM162="Semi-an",VLOOKUP($O162,PM执行时间!$A:$E,4,0),AM162="Annual",VLOOKUP($O162,PM执行时间!$A:$E,5,0),AM162="","")</f>
        <v>2</v>
      </c>
      <c r="AO162" s="93">
        <v>44896</v>
      </c>
      <c r="AP162" s="88"/>
    </row>
    <row r="163" spans="1:42" ht="24.75" hidden="1" customHeight="1" x14ac:dyDescent="0.2">
      <c r="A163" s="1">
        <v>162</v>
      </c>
      <c r="B163" s="1">
        <f>SUBTOTAL(3,G$3:G163)+0</f>
        <v>32</v>
      </c>
      <c r="C163" s="1"/>
      <c r="D163" s="5">
        <v>694</v>
      </c>
      <c r="E163" s="79" t="s">
        <v>17</v>
      </c>
      <c r="F163" s="77" t="s">
        <v>656</v>
      </c>
      <c r="G163" s="85" t="s">
        <v>295</v>
      </c>
      <c r="H163" s="77">
        <v>1105928</v>
      </c>
      <c r="I163" s="24" t="s">
        <v>1357</v>
      </c>
      <c r="J163" s="79" t="s">
        <v>1058</v>
      </c>
      <c r="K163" s="92" t="s">
        <v>511</v>
      </c>
      <c r="L163" s="79" t="s">
        <v>626</v>
      </c>
      <c r="M163" s="24" t="s">
        <v>1354</v>
      </c>
      <c r="N163" s="79" t="s">
        <v>514</v>
      </c>
      <c r="O163" s="77" t="s">
        <v>621</v>
      </c>
      <c r="P163" s="77" t="s">
        <v>1228</v>
      </c>
      <c r="Q163" s="77"/>
      <c r="R163" s="77" t="str" cm="1">
        <f t="array" ref="R163">_xlfn.IFS(Q163="Monthly",VLOOKUP($O163,PM执行时间!$A:$E,2,0),Q163="Quarterly",VLOOKUP($O163,PM执行时间!$A:$E,3,0),Q163="Semi-an",VLOOKUP($O163,PM执行时间!$A:$E,4,0),Q163="Annual",VLOOKUP($O163,PM执行时间!$A:$E,5,0),Q163="","")</f>
        <v/>
      </c>
      <c r="S163" s="77"/>
      <c r="T163" s="77" t="str" cm="1">
        <f t="array" ref="T163">_xlfn.IFS(S163="Monthly",VLOOKUP($O163,PM执行时间!$A:$E,2,0),S163="Quarterly",VLOOKUP($O163,PM执行时间!$A:$E,3,0),S163="Semi-an",VLOOKUP($O163,PM执行时间!$A:$E,4,0),S163="Annual",VLOOKUP($O163,PM执行时间!$A:$E,5,0),S163="","")</f>
        <v/>
      </c>
      <c r="U163" s="101" t="s">
        <v>24</v>
      </c>
      <c r="V163" s="77" cm="1">
        <f t="array" ref="V163">_xlfn.IFS(U163="Monthly",VLOOKUP($O163,PM执行时间!$A:$E,2,0),U163="Quarterly",VLOOKUP($O163,PM执行时间!$A:$E,3,0),U163="Semi-an",VLOOKUP($O163,PM执行时间!$A:$E,4,0),U163="Annual",VLOOKUP($O163,PM执行时间!$A:$E,5,0),U163="","")</f>
        <v>2</v>
      </c>
      <c r="W163" s="77"/>
      <c r="X163" s="77" t="str" cm="1">
        <f t="array" ref="X163">_xlfn.IFS(W163="Monthly",VLOOKUP($O163,PM执行时间!$A:$E,2,0),W163="Quarterly",VLOOKUP($O163,PM执行时间!$A:$E,3,0),W163="Semi-an",VLOOKUP($O163,PM执行时间!$A:$E,4,0),W163="Annual",VLOOKUP($O163,PM执行时间!$A:$E,5,0),W163="","")</f>
        <v/>
      </c>
      <c r="Y163" s="77"/>
      <c r="Z163" s="77" t="str" cm="1">
        <f t="array" ref="Z163">_xlfn.IFS(Y163="Monthly",VLOOKUP($O163,PM执行时间!$A:$E,2,0),Y163="Quarterly",VLOOKUP($O163,PM执行时间!$A:$E,3,0),Y163="Semi-an",VLOOKUP($O163,PM执行时间!$A:$E,4,0),Y163="Annual",VLOOKUP($O163,PM执行时间!$A:$E,5,0),Y163="","")</f>
        <v/>
      </c>
      <c r="AA163" s="101" t="s">
        <v>24</v>
      </c>
      <c r="AB163" s="77" cm="1">
        <f t="array" ref="AB163">_xlfn.IFS(AA163="Monthly",VLOOKUP($O163,PM执行时间!$A:$E,2,0),AA163="Quarterly",VLOOKUP($O163,PM执行时间!$A:$E,3,0),AA163="Semi-an",VLOOKUP($O163,PM执行时间!$A:$E,4,0),AA163="Annual",VLOOKUP($O163,PM执行时间!$A:$E,5,0),AA163="","")</f>
        <v>2</v>
      </c>
      <c r="AC163" s="77"/>
      <c r="AD163" s="77" t="str" cm="1">
        <f t="array" ref="AD163">_xlfn.IFS(AC163="Monthly",VLOOKUP($O163,PM执行时间!$A:$E,2,0),AC163="Quarterly",VLOOKUP($O163,PM执行时间!$A:$E,3,0),AC163="Semi-an",VLOOKUP($O163,PM执行时间!$A:$E,4,0),AC163="Annual",VLOOKUP($O163,PM执行时间!$A:$E,5,0),AC163="","")</f>
        <v/>
      </c>
      <c r="AE163" s="77"/>
      <c r="AF163" s="77" t="str" cm="1">
        <f t="array" ref="AF163">_xlfn.IFS(AE163="Monthly",VLOOKUP($O163,PM执行时间!$A:$E,2,0),AE163="Quarterly",VLOOKUP($O163,PM执行时间!$A:$E,3,0),AE163="Semi-an",VLOOKUP($O163,PM执行时间!$A:$E,4,0),AE163="Annual",VLOOKUP($O163,PM执行时间!$A:$E,5,0),AE163="","")</f>
        <v/>
      </c>
      <c r="AG163" s="101" t="s">
        <v>24</v>
      </c>
      <c r="AH163" s="77" cm="1">
        <f t="array" ref="AH163">_xlfn.IFS(AG163="Monthly",VLOOKUP($O163,PM执行时间!$A:$E,2,0),AG163="Quarterly",VLOOKUP($O163,PM执行时间!$A:$E,3,0),AG163="Semi-an",VLOOKUP($O163,PM执行时间!$A:$E,4,0),AG163="Annual",VLOOKUP($O163,PM执行时间!$A:$E,5,0),AG163="","")</f>
        <v>2</v>
      </c>
      <c r="AI163" s="77"/>
      <c r="AJ163" s="77" t="str" cm="1">
        <f t="array" ref="AJ163">_xlfn.IFS(AI163="Monthly",VLOOKUP($O163,PM执行时间!$A:$E,2,0),AI163="Quarterly",VLOOKUP($O163,PM执行时间!$A:$E,3,0),AI163="Semi-an",VLOOKUP($O163,PM执行时间!$A:$E,4,0),AI163="Annual",VLOOKUP($O163,PM执行时间!$A:$E,5,0),AI163="","")</f>
        <v/>
      </c>
      <c r="AK163" s="77"/>
      <c r="AL163" s="77" t="str" cm="1">
        <f t="array" ref="AL163">_xlfn.IFS(AK163="Monthly",VLOOKUP($O163,PM执行时间!$A:$E,2,0),AK163="Quarterly",VLOOKUP($O163,PM执行时间!$A:$E,3,0),AK163="Semi-an",VLOOKUP($O163,PM执行时间!$A:$E,4,0),AK163="Annual",VLOOKUP($O163,PM执行时间!$A:$E,5,0),AK163="","")</f>
        <v/>
      </c>
      <c r="AM163" s="101" t="s">
        <v>24</v>
      </c>
      <c r="AN163" s="77" cm="1">
        <f t="array" ref="AN163">_xlfn.IFS(AM163="Monthly",VLOOKUP($O163,PM执行时间!$A:$E,2,0),AM163="Quarterly",VLOOKUP($O163,PM执行时间!$A:$E,3,0),AM163="Semi-an",VLOOKUP($O163,PM执行时间!$A:$E,4,0),AM163="Annual",VLOOKUP($O163,PM执行时间!$A:$E,5,0),AM163="","")</f>
        <v>2</v>
      </c>
      <c r="AO163" s="93">
        <v>44896</v>
      </c>
      <c r="AP163" s="88"/>
    </row>
    <row r="164" spans="1:42" ht="24.75" hidden="1" customHeight="1" x14ac:dyDescent="0.2">
      <c r="A164" s="1">
        <v>163</v>
      </c>
      <c r="B164" s="1">
        <f>SUBTOTAL(3,G$3:G164)+0</f>
        <v>32</v>
      </c>
      <c r="C164" s="1"/>
      <c r="D164" s="5">
        <v>695</v>
      </c>
      <c r="E164" s="79" t="s">
        <v>64</v>
      </c>
      <c r="F164" s="77" t="s">
        <v>656</v>
      </c>
      <c r="G164" s="85" t="s">
        <v>295</v>
      </c>
      <c r="H164" s="77">
        <v>1105929</v>
      </c>
      <c r="I164" s="24" t="s">
        <v>1357</v>
      </c>
      <c r="J164" s="79" t="s">
        <v>1058</v>
      </c>
      <c r="K164" s="92" t="s">
        <v>511</v>
      </c>
      <c r="L164" s="79" t="s">
        <v>626</v>
      </c>
      <c r="M164" s="24" t="s">
        <v>1354</v>
      </c>
      <c r="N164" s="79" t="s">
        <v>514</v>
      </c>
      <c r="O164" s="77" t="s">
        <v>621</v>
      </c>
      <c r="P164" s="77" t="s">
        <v>1228</v>
      </c>
      <c r="Q164" s="77"/>
      <c r="R164" s="77" t="str" cm="1">
        <f t="array" ref="R164">_xlfn.IFS(Q164="Monthly",VLOOKUP($O164,PM执行时间!$A:$E,2,0),Q164="Quarterly",VLOOKUP($O164,PM执行时间!$A:$E,3,0),Q164="Semi-an",VLOOKUP($O164,PM执行时间!$A:$E,4,0),Q164="Annual",VLOOKUP($O164,PM执行时间!$A:$E,5,0),Q164="","")</f>
        <v/>
      </c>
      <c r="S164" s="77"/>
      <c r="T164" s="77" t="str" cm="1">
        <f t="array" ref="T164">_xlfn.IFS(S164="Monthly",VLOOKUP($O164,PM执行时间!$A:$E,2,0),S164="Quarterly",VLOOKUP($O164,PM执行时间!$A:$E,3,0),S164="Semi-an",VLOOKUP($O164,PM执行时间!$A:$E,4,0),S164="Annual",VLOOKUP($O164,PM执行时间!$A:$E,5,0),S164="","")</f>
        <v/>
      </c>
      <c r="U164" s="101" t="s">
        <v>24</v>
      </c>
      <c r="V164" s="77" cm="1">
        <f t="array" ref="V164">_xlfn.IFS(U164="Monthly",VLOOKUP($O164,PM执行时间!$A:$E,2,0),U164="Quarterly",VLOOKUP($O164,PM执行时间!$A:$E,3,0),U164="Semi-an",VLOOKUP($O164,PM执行时间!$A:$E,4,0),U164="Annual",VLOOKUP($O164,PM执行时间!$A:$E,5,0),U164="","")</f>
        <v>2</v>
      </c>
      <c r="W164" s="77"/>
      <c r="X164" s="77" t="str" cm="1">
        <f t="array" ref="X164">_xlfn.IFS(W164="Monthly",VLOOKUP($O164,PM执行时间!$A:$E,2,0),W164="Quarterly",VLOOKUP($O164,PM执行时间!$A:$E,3,0),W164="Semi-an",VLOOKUP($O164,PM执行时间!$A:$E,4,0),W164="Annual",VLOOKUP($O164,PM执行时间!$A:$E,5,0),W164="","")</f>
        <v/>
      </c>
      <c r="Y164" s="77"/>
      <c r="Z164" s="77" t="str" cm="1">
        <f t="array" ref="Z164">_xlfn.IFS(Y164="Monthly",VLOOKUP($O164,PM执行时间!$A:$E,2,0),Y164="Quarterly",VLOOKUP($O164,PM执行时间!$A:$E,3,0),Y164="Semi-an",VLOOKUP($O164,PM执行时间!$A:$E,4,0),Y164="Annual",VLOOKUP($O164,PM执行时间!$A:$E,5,0),Y164="","")</f>
        <v/>
      </c>
      <c r="AA164" s="101" t="s">
        <v>24</v>
      </c>
      <c r="AB164" s="77" cm="1">
        <f t="array" ref="AB164">_xlfn.IFS(AA164="Monthly",VLOOKUP($O164,PM执行时间!$A:$E,2,0),AA164="Quarterly",VLOOKUP($O164,PM执行时间!$A:$E,3,0),AA164="Semi-an",VLOOKUP($O164,PM执行时间!$A:$E,4,0),AA164="Annual",VLOOKUP($O164,PM执行时间!$A:$E,5,0),AA164="","")</f>
        <v>2</v>
      </c>
      <c r="AC164" s="77"/>
      <c r="AD164" s="77" t="str" cm="1">
        <f t="array" ref="AD164">_xlfn.IFS(AC164="Monthly",VLOOKUP($O164,PM执行时间!$A:$E,2,0),AC164="Quarterly",VLOOKUP($O164,PM执行时间!$A:$E,3,0),AC164="Semi-an",VLOOKUP($O164,PM执行时间!$A:$E,4,0),AC164="Annual",VLOOKUP($O164,PM执行时间!$A:$E,5,0),AC164="","")</f>
        <v/>
      </c>
      <c r="AE164" s="77"/>
      <c r="AF164" s="77" t="str" cm="1">
        <f t="array" ref="AF164">_xlfn.IFS(AE164="Monthly",VLOOKUP($O164,PM执行时间!$A:$E,2,0),AE164="Quarterly",VLOOKUP($O164,PM执行时间!$A:$E,3,0),AE164="Semi-an",VLOOKUP($O164,PM执行时间!$A:$E,4,0),AE164="Annual",VLOOKUP($O164,PM执行时间!$A:$E,5,0),AE164="","")</f>
        <v/>
      </c>
      <c r="AG164" s="101" t="s">
        <v>24</v>
      </c>
      <c r="AH164" s="77" cm="1">
        <f t="array" ref="AH164">_xlfn.IFS(AG164="Monthly",VLOOKUP($O164,PM执行时间!$A:$E,2,0),AG164="Quarterly",VLOOKUP($O164,PM执行时间!$A:$E,3,0),AG164="Semi-an",VLOOKUP($O164,PM执行时间!$A:$E,4,0),AG164="Annual",VLOOKUP($O164,PM执行时间!$A:$E,5,0),AG164="","")</f>
        <v>2</v>
      </c>
      <c r="AI164" s="77"/>
      <c r="AJ164" s="77" t="str" cm="1">
        <f t="array" ref="AJ164">_xlfn.IFS(AI164="Monthly",VLOOKUP($O164,PM执行时间!$A:$E,2,0),AI164="Quarterly",VLOOKUP($O164,PM执行时间!$A:$E,3,0),AI164="Semi-an",VLOOKUP($O164,PM执行时间!$A:$E,4,0),AI164="Annual",VLOOKUP($O164,PM执行时间!$A:$E,5,0),AI164="","")</f>
        <v/>
      </c>
      <c r="AK164" s="77"/>
      <c r="AL164" s="77" t="str" cm="1">
        <f t="array" ref="AL164">_xlfn.IFS(AK164="Monthly",VLOOKUP($O164,PM执行时间!$A:$E,2,0),AK164="Quarterly",VLOOKUP($O164,PM执行时间!$A:$E,3,0),AK164="Semi-an",VLOOKUP($O164,PM执行时间!$A:$E,4,0),AK164="Annual",VLOOKUP($O164,PM执行时间!$A:$E,5,0),AK164="","")</f>
        <v/>
      </c>
      <c r="AM164" s="101" t="s">
        <v>24</v>
      </c>
      <c r="AN164" s="77" cm="1">
        <f t="array" ref="AN164">_xlfn.IFS(AM164="Monthly",VLOOKUP($O164,PM执行时间!$A:$E,2,0),AM164="Quarterly",VLOOKUP($O164,PM执行时间!$A:$E,3,0),AM164="Semi-an",VLOOKUP($O164,PM执行时间!$A:$E,4,0),AM164="Annual",VLOOKUP($O164,PM执行时间!$A:$E,5,0),AM164="","")</f>
        <v>2</v>
      </c>
      <c r="AO164" s="93">
        <v>44896</v>
      </c>
      <c r="AP164" s="88"/>
    </row>
    <row r="165" spans="1:42" ht="24.75" hidden="1" customHeight="1" x14ac:dyDescent="0.2">
      <c r="A165" s="1">
        <v>164</v>
      </c>
      <c r="B165" s="1">
        <f>SUBTOTAL(3,G$3:G165)+0</f>
        <v>32</v>
      </c>
      <c r="C165" s="1"/>
      <c r="D165" s="5">
        <v>696</v>
      </c>
      <c r="E165" s="79" t="s">
        <v>565</v>
      </c>
      <c r="F165" s="77" t="s">
        <v>566</v>
      </c>
      <c r="G165" s="85" t="s">
        <v>1135</v>
      </c>
      <c r="H165" s="95" t="s">
        <v>567</v>
      </c>
      <c r="I165" s="24">
        <v>43983</v>
      </c>
      <c r="J165" s="79" t="s">
        <v>1075</v>
      </c>
      <c r="K165" s="92" t="s">
        <v>511</v>
      </c>
      <c r="L165" s="79" t="s">
        <v>513</v>
      </c>
      <c r="M165" s="24" t="s">
        <v>1355</v>
      </c>
      <c r="N165" s="79" t="s">
        <v>514</v>
      </c>
      <c r="O165" s="77" t="s">
        <v>521</v>
      </c>
      <c r="P165" s="77" t="s">
        <v>517</v>
      </c>
      <c r="Q165" s="77"/>
      <c r="R165" s="77" t="str" cm="1">
        <f t="array" ref="R165">_xlfn.IFS(Q165="Monthly",VLOOKUP($O165,PM执行时间!$A:$E,2,0),Q165="Quarterly",VLOOKUP($O165,PM执行时间!$A:$E,3,0),Q165="Semi-an",VLOOKUP($O165,PM执行时间!$A:$E,4,0),Q165="Annual",VLOOKUP($O165,PM执行时间!$A:$E,5,0),Q165="","")</f>
        <v/>
      </c>
      <c r="S165" s="77"/>
      <c r="T165" s="77" t="str" cm="1">
        <f t="array" ref="T165">_xlfn.IFS(S165="Monthly",VLOOKUP($O165,PM执行时间!$A:$E,2,0),S165="Quarterly",VLOOKUP($O165,PM执行时间!$A:$E,3,0),S165="Semi-an",VLOOKUP($O165,PM执行时间!$A:$E,4,0),S165="Annual",VLOOKUP($O165,PM执行时间!$A:$E,5,0),S165="","")</f>
        <v/>
      </c>
      <c r="U165" s="77"/>
      <c r="V165" s="77" t="str" cm="1">
        <f t="array" ref="V165">_xlfn.IFS(U165="Monthly",VLOOKUP($O165,PM执行时间!$A:$E,2,0),U165="Quarterly",VLOOKUP($O165,PM执行时间!$A:$E,3,0),U165="Semi-an",VLOOKUP($O165,PM执行时间!$A:$E,4,0),U165="Annual",VLOOKUP($O165,PM执行时间!$A:$E,5,0),U165="","")</f>
        <v/>
      </c>
      <c r="W165" s="77"/>
      <c r="X165" s="77" t="str" cm="1">
        <f t="array" ref="X165">_xlfn.IFS(W165="Monthly",VLOOKUP($O165,PM执行时间!$A:$E,2,0),W165="Quarterly",VLOOKUP($O165,PM执行时间!$A:$E,3,0),W165="Semi-an",VLOOKUP($O165,PM执行时间!$A:$E,4,0),W165="Annual",VLOOKUP($O165,PM执行时间!$A:$E,5,0),W165="","")</f>
        <v/>
      </c>
      <c r="Y165" s="77"/>
      <c r="Z165" s="77" t="str" cm="1">
        <f t="array" ref="Z165">_xlfn.IFS(Y165="Monthly",VLOOKUP($O165,PM执行时间!$A:$E,2,0),Y165="Quarterly",VLOOKUP($O165,PM执行时间!$A:$E,3,0),Y165="Semi-an",VLOOKUP($O165,PM执行时间!$A:$E,4,0),Y165="Annual",VLOOKUP($O165,PM执行时间!$A:$E,5,0),Y165="","")</f>
        <v/>
      </c>
      <c r="AA165" s="77"/>
      <c r="AB165" s="77" t="str" cm="1">
        <f t="array" ref="AB165">_xlfn.IFS(AA165="Monthly",VLOOKUP($O165,PM执行时间!$A:$E,2,0),AA165="Quarterly",VLOOKUP($O165,PM执行时间!$A:$E,3,0),AA165="Semi-an",VLOOKUP($O165,PM执行时间!$A:$E,4,0),AA165="Annual",VLOOKUP($O165,PM执行时间!$A:$E,5,0),AA165="","")</f>
        <v/>
      </c>
      <c r="AC165" s="77"/>
      <c r="AD165" s="77" t="str" cm="1">
        <f t="array" ref="AD165">_xlfn.IFS(AC165="Monthly",VLOOKUP($O165,PM执行时间!$A:$E,2,0),AC165="Quarterly",VLOOKUP($O165,PM执行时间!$A:$E,3,0),AC165="Semi-an",VLOOKUP($O165,PM执行时间!$A:$E,4,0),AC165="Annual",VLOOKUP($O165,PM执行时间!$A:$E,5,0),AC165="","")</f>
        <v/>
      </c>
      <c r="AE165" s="77"/>
      <c r="AF165" s="77" t="str" cm="1">
        <f t="array" ref="AF165">_xlfn.IFS(AE165="Monthly",VLOOKUP($O165,PM执行时间!$A:$E,2,0),AE165="Quarterly",VLOOKUP($O165,PM执行时间!$A:$E,3,0),AE165="Semi-an",VLOOKUP($O165,PM执行时间!$A:$E,4,0),AE165="Annual",VLOOKUP($O165,PM执行时间!$A:$E,5,0),AE165="","")</f>
        <v/>
      </c>
      <c r="AG165" s="77"/>
      <c r="AH165" s="77" t="str" cm="1">
        <f t="array" ref="AH165">_xlfn.IFS(AG165="Monthly",VLOOKUP($O165,PM执行时间!$A:$E,2,0),AG165="Quarterly",VLOOKUP($O165,PM执行时间!$A:$E,3,0),AG165="Semi-an",VLOOKUP($O165,PM执行时间!$A:$E,4,0),AG165="Annual",VLOOKUP($O165,PM执行时间!$A:$E,5,0),AG165="","")</f>
        <v/>
      </c>
      <c r="AI165" s="94" t="s">
        <v>33</v>
      </c>
      <c r="AJ165" s="77" cm="1">
        <f t="array" ref="AJ165">_xlfn.IFS(AI165="Monthly",VLOOKUP($O165,PM执行时间!$A:$E,2,0),AI165="Quarterly",VLOOKUP($O165,PM执行时间!$A:$E,3,0),AI165="Semi-an",VLOOKUP($O165,PM执行时间!$A:$E,4,0),AI165="Annual",VLOOKUP($O165,PM执行时间!$A:$E,5,0),AI165="","")</f>
        <v>1</v>
      </c>
      <c r="AK165" s="77"/>
      <c r="AL165" s="77" t="str" cm="1">
        <f t="array" ref="AL165">_xlfn.IFS(AK165="Monthly",VLOOKUP($O165,PM执行时间!$A:$E,2,0),AK165="Quarterly",VLOOKUP($O165,PM执行时间!$A:$E,3,0),AK165="Semi-an",VLOOKUP($O165,PM执行时间!$A:$E,4,0),AK165="Annual",VLOOKUP($O165,PM执行时间!$A:$E,5,0),AK165="","")</f>
        <v/>
      </c>
      <c r="AM165" s="77"/>
      <c r="AN165" s="77" t="str" cm="1">
        <f t="array" ref="AN165">_xlfn.IFS(AM165="Monthly",VLOOKUP($O165,PM执行时间!$A:$E,2,0),AM165="Quarterly",VLOOKUP($O165,PM执行时间!$A:$E,3,0),AM165="Semi-an",VLOOKUP($O165,PM执行时间!$A:$E,4,0),AM165="Annual",VLOOKUP($O165,PM执行时间!$A:$E,5,0),AM165="","")</f>
        <v/>
      </c>
      <c r="AO165" s="93">
        <v>44835</v>
      </c>
      <c r="AP165" s="88"/>
    </row>
    <row r="166" spans="1:42" ht="24.75" customHeight="1" x14ac:dyDescent="0.2">
      <c r="A166" s="1">
        <v>238</v>
      </c>
      <c r="B166" s="1">
        <f>SUBTOTAL(3,G$3:G166)+0</f>
        <v>33</v>
      </c>
      <c r="C166" s="1"/>
      <c r="D166" s="2">
        <v>907</v>
      </c>
      <c r="E166" s="35" t="s">
        <v>17</v>
      </c>
      <c r="F166" s="35" t="s">
        <v>881</v>
      </c>
      <c r="G166" s="35" t="s">
        <v>871</v>
      </c>
      <c r="H166" s="85">
        <v>11415592434</v>
      </c>
      <c r="I166" s="24">
        <v>43070</v>
      </c>
      <c r="J166" s="35" t="s">
        <v>1058</v>
      </c>
      <c r="K166" s="92" t="s">
        <v>511</v>
      </c>
      <c r="L166" s="77" t="s">
        <v>632</v>
      </c>
      <c r="M166" s="24">
        <v>2013</v>
      </c>
      <c r="N166" s="79" t="s">
        <v>633</v>
      </c>
      <c r="O166" s="77" t="s">
        <v>641</v>
      </c>
      <c r="P166" s="77" t="s">
        <v>1106</v>
      </c>
      <c r="Q166" s="77"/>
      <c r="R166" s="77" t="str" cm="1">
        <f t="array" ref="R166">_xlfn.IFS(Q166="Monthly",VLOOKUP($O166,PM执行时间!$A:$E,2,0),Q166="Quarterly",VLOOKUP($O166,PM执行时间!$A:$E,3,0),Q166="Semi-an",VLOOKUP($O166,PM执行时间!$A:$E,4,0),Q166="Annual",VLOOKUP($O166,PM执行时间!$A:$E,5,0),Q166="","")</f>
        <v/>
      </c>
      <c r="S166" s="101" t="s">
        <v>24</v>
      </c>
      <c r="T166" s="77" cm="1">
        <f t="array" ref="T166">_xlfn.IFS(S166="Monthly",VLOOKUP($O166,PM执行时间!$A:$E,2,0),S166="Quarterly",VLOOKUP($O166,PM执行时间!$A:$E,3,0),S166="Semi-an",VLOOKUP($O166,PM执行时间!$A:$E,4,0),S166="Annual",VLOOKUP($O166,PM执行时间!$A:$E,5,0),S166="","")</f>
        <v>0.83</v>
      </c>
      <c r="U166" s="77"/>
      <c r="V166" s="77" t="str" cm="1">
        <f t="array" ref="V166">_xlfn.IFS(U166="Monthly",VLOOKUP($O166,PM执行时间!$A:$E,2,0),U166="Quarterly",VLOOKUP($O166,PM执行时间!$A:$E,3,0),U166="Semi-an",VLOOKUP($O166,PM执行时间!$A:$E,4,0),U166="Annual",VLOOKUP($O166,PM执行时间!$A:$E,5,0),U166="","")</f>
        <v/>
      </c>
      <c r="W166" s="77"/>
      <c r="X166" s="77" t="str" cm="1">
        <f t="array" ref="X166">_xlfn.IFS(W166="Monthly",VLOOKUP($O166,PM执行时间!$A:$E,2,0),W166="Quarterly",VLOOKUP($O166,PM执行时间!$A:$E,3,0),W166="Semi-an",VLOOKUP($O166,PM执行时间!$A:$E,4,0),W166="Annual",VLOOKUP($O166,PM执行时间!$A:$E,5,0),W166="","")</f>
        <v/>
      </c>
      <c r="Y166" s="98" t="s">
        <v>25</v>
      </c>
      <c r="Z166" s="77" cm="1">
        <f t="array" ref="Z166">_xlfn.IFS(Y166="Monthly",VLOOKUP($O166,PM执行时间!$A:$E,2,0),Y166="Quarterly",VLOOKUP($O166,PM执行时间!$A:$E,3,0),Y166="Semi-an",VLOOKUP($O166,PM执行时间!$A:$E,4,0),Y166="Annual",VLOOKUP($O166,PM执行时间!$A:$E,5,0),Y166="","")</f>
        <v>1.1599999999999999</v>
      </c>
      <c r="AA166" s="77"/>
      <c r="AB166" s="77" t="str" cm="1">
        <f t="array" ref="AB166">_xlfn.IFS(AA166="Monthly",VLOOKUP($O166,PM执行时间!$A:$E,2,0),AA166="Quarterly",VLOOKUP($O166,PM执行时间!$A:$E,3,0),AA166="Semi-an",VLOOKUP($O166,PM执行时间!$A:$E,4,0),AA166="Annual",VLOOKUP($O166,PM执行时间!$A:$E,5,0),AA166="","")</f>
        <v/>
      </c>
      <c r="AC166" s="77"/>
      <c r="AD166" s="77" t="str" cm="1">
        <f t="array" ref="AD166">_xlfn.IFS(AC166="Monthly",VLOOKUP($O166,PM执行时间!$A:$E,2,0),AC166="Quarterly",VLOOKUP($O166,PM执行时间!$A:$E,3,0),AC166="Semi-an",VLOOKUP($O166,PM执行时间!$A:$E,4,0),AC166="Annual",VLOOKUP($O166,PM执行时间!$A:$E,5,0),AC166="","")</f>
        <v/>
      </c>
      <c r="AE166" s="101" t="s">
        <v>24</v>
      </c>
      <c r="AF166" s="77" cm="1">
        <f t="array" ref="AF166">_xlfn.IFS(AE166="Monthly",VLOOKUP($O166,PM执行时间!$A:$E,2,0),AE166="Quarterly",VLOOKUP($O166,PM执行时间!$A:$E,3,0),AE166="Semi-an",VLOOKUP($O166,PM执行时间!$A:$E,4,0),AE166="Annual",VLOOKUP($O166,PM执行时间!$A:$E,5,0),AE166="","")</f>
        <v>0.83</v>
      </c>
      <c r="AG166" s="77"/>
      <c r="AH166" s="77" t="str" cm="1">
        <f t="array" ref="AH166">_xlfn.IFS(AG166="Monthly",VLOOKUP($O166,PM执行时间!$A:$E,2,0),AG166="Quarterly",VLOOKUP($O166,PM执行时间!$A:$E,3,0),AG166="Semi-an",VLOOKUP($O166,PM执行时间!$A:$E,4,0),AG166="Annual",VLOOKUP($O166,PM执行时间!$A:$E,5,0),AG166="","")</f>
        <v/>
      </c>
      <c r="AI166" s="77"/>
      <c r="AJ166" s="77" t="str" cm="1">
        <f t="array" ref="AJ166">_xlfn.IFS(AI166="Monthly",VLOOKUP($O166,PM执行时间!$A:$E,2,0),AI166="Quarterly",VLOOKUP($O166,PM执行时间!$A:$E,3,0),AI166="Semi-an",VLOOKUP($O166,PM执行时间!$A:$E,4,0),AI166="Annual",VLOOKUP($O166,PM执行时间!$A:$E,5,0),AI166="","")</f>
        <v/>
      </c>
      <c r="AK166" s="94" t="s">
        <v>223</v>
      </c>
      <c r="AL166" s="77" cm="1">
        <f t="array" ref="AL166">_xlfn.IFS(AK166="Monthly",VLOOKUP($O166,PM执行时间!$A:$E,2,0),AK166="Quarterly",VLOOKUP($O166,PM执行时间!$A:$E,3,0),AK166="Semi-an",VLOOKUP($O166,PM执行时间!$A:$E,4,0),AK166="Annual",VLOOKUP($O166,PM执行时间!$A:$E,5,0),AK166="","")</f>
        <v>2.4900000000000002</v>
      </c>
      <c r="AM166" s="77"/>
      <c r="AN166" s="77" t="str" cm="1">
        <f t="array" ref="AN166">_xlfn.IFS(AM166="Monthly",VLOOKUP($O166,PM执行时间!$A:$E,2,0),AM166="Quarterly",VLOOKUP($O166,PM执行时间!$A:$E,3,0),AM166="Semi-an",VLOOKUP($O166,PM执行时间!$A:$E,4,0),AM166="Annual",VLOOKUP($O166,PM执行时间!$A:$E,5,0),AM166="","")</f>
        <v/>
      </c>
      <c r="AO166" s="99">
        <v>44866</v>
      </c>
      <c r="AP166" s="88"/>
    </row>
    <row r="167" spans="1:42" ht="24.75" hidden="1" customHeight="1" x14ac:dyDescent="0.2">
      <c r="A167" s="1">
        <v>166</v>
      </c>
      <c r="B167" s="1">
        <f>SUBTOTAL(3,G$3:G167)+0</f>
        <v>33</v>
      </c>
      <c r="C167" s="1"/>
      <c r="D167" s="5">
        <v>710</v>
      </c>
      <c r="E167" s="77" t="s">
        <v>45</v>
      </c>
      <c r="F167" s="77" t="s">
        <v>780</v>
      </c>
      <c r="G167" s="85" t="s">
        <v>61</v>
      </c>
      <c r="H167" s="95" t="s">
        <v>781</v>
      </c>
      <c r="I167" s="24">
        <v>41640</v>
      </c>
      <c r="J167" s="79" t="s">
        <v>1075</v>
      </c>
      <c r="K167" s="92" t="s">
        <v>511</v>
      </c>
      <c r="L167" s="79" t="s">
        <v>782</v>
      </c>
      <c r="M167" s="24" t="s">
        <v>783</v>
      </c>
      <c r="N167" s="79" t="s">
        <v>514</v>
      </c>
      <c r="O167" s="77" t="s">
        <v>1230</v>
      </c>
      <c r="P167" s="77" t="s">
        <v>517</v>
      </c>
      <c r="Q167" s="94" t="s">
        <v>33</v>
      </c>
      <c r="R167" s="77" cm="1">
        <f t="array" ref="R167">_xlfn.IFS(Q167="Monthly",VLOOKUP($O167,PM执行时间!$A:$E,2,0),Q167="Quarterly",VLOOKUP($O167,PM执行时间!$A:$E,3,0),Q167="Semi-an",VLOOKUP($O167,PM执行时间!$A:$E,4,0),Q167="Annual",VLOOKUP($O167,PM执行时间!$A:$E,5,0),Q167="","")</f>
        <v>1</v>
      </c>
      <c r="S167" s="77"/>
      <c r="T167" s="77" t="str" cm="1">
        <f t="array" ref="T167">_xlfn.IFS(S167="Monthly",VLOOKUP($O167,PM执行时间!$A:$E,2,0),S167="Quarterly",VLOOKUP($O167,PM执行时间!$A:$E,3,0),S167="Semi-an",VLOOKUP($O167,PM执行时间!$A:$E,4,0),S167="Annual",VLOOKUP($O167,PM执行时间!$A:$E,5,0),S167="","")</f>
        <v/>
      </c>
      <c r="U167" s="77"/>
      <c r="V167" s="77" t="str" cm="1">
        <f t="array" ref="V167">_xlfn.IFS(U167="Monthly",VLOOKUP($O167,PM执行时间!$A:$E,2,0),U167="Quarterly",VLOOKUP($O167,PM执行时间!$A:$E,3,0),U167="Semi-an",VLOOKUP($O167,PM执行时间!$A:$E,4,0),U167="Annual",VLOOKUP($O167,PM执行时间!$A:$E,5,0),U167="","")</f>
        <v/>
      </c>
      <c r="W167" s="77"/>
      <c r="X167" s="77" t="str" cm="1">
        <f t="array" ref="X167">_xlfn.IFS(W167="Monthly",VLOOKUP($O167,PM执行时间!$A:$E,2,0),W167="Quarterly",VLOOKUP($O167,PM执行时间!$A:$E,3,0),W167="Semi-an",VLOOKUP($O167,PM执行时间!$A:$E,4,0),W167="Annual",VLOOKUP($O167,PM执行时间!$A:$E,5,0),W167="","")</f>
        <v/>
      </c>
      <c r="Y167" s="77"/>
      <c r="Z167" s="77" t="str" cm="1">
        <f t="array" ref="Z167">_xlfn.IFS(Y167="Monthly",VLOOKUP($O167,PM执行时间!$A:$E,2,0),Y167="Quarterly",VLOOKUP($O167,PM执行时间!$A:$E,3,0),Y167="Semi-an",VLOOKUP($O167,PM执行时间!$A:$E,4,0),Y167="Annual",VLOOKUP($O167,PM执行时间!$A:$E,5,0),Y167="","")</f>
        <v/>
      </c>
      <c r="AA167" s="77"/>
      <c r="AB167" s="77" t="str" cm="1">
        <f t="array" ref="AB167">_xlfn.IFS(AA167="Monthly",VLOOKUP($O167,PM执行时间!$A:$E,2,0),AA167="Quarterly",VLOOKUP($O167,PM执行时间!$A:$E,3,0),AA167="Semi-an",VLOOKUP($O167,PM执行时间!$A:$E,4,0),AA167="Annual",VLOOKUP($O167,PM执行时间!$A:$E,5,0),AA167="","")</f>
        <v/>
      </c>
      <c r="AC167" s="77"/>
      <c r="AD167" s="77" t="str" cm="1">
        <f t="array" ref="AD167">_xlfn.IFS(AC167="Monthly",VLOOKUP($O167,PM执行时间!$A:$E,2,0),AC167="Quarterly",VLOOKUP($O167,PM执行时间!$A:$E,3,0),AC167="Semi-an",VLOOKUP($O167,PM执行时间!$A:$E,4,0),AC167="Annual",VLOOKUP($O167,PM执行时间!$A:$E,5,0),AC167="","")</f>
        <v/>
      </c>
      <c r="AE167" s="77"/>
      <c r="AF167" s="77" t="str" cm="1">
        <f t="array" ref="AF167">_xlfn.IFS(AE167="Monthly",VLOOKUP($O167,PM执行时间!$A:$E,2,0),AE167="Quarterly",VLOOKUP($O167,PM执行时间!$A:$E,3,0),AE167="Semi-an",VLOOKUP($O167,PM执行时间!$A:$E,4,0),AE167="Annual",VLOOKUP($O167,PM执行时间!$A:$E,5,0),AE167="","")</f>
        <v/>
      </c>
      <c r="AG167" s="77"/>
      <c r="AH167" s="77" t="str" cm="1">
        <f t="array" ref="AH167">_xlfn.IFS(AG167="Monthly",VLOOKUP($O167,PM执行时间!$A:$E,2,0),AG167="Quarterly",VLOOKUP($O167,PM执行时间!$A:$E,3,0),AG167="Semi-an",VLOOKUP($O167,PM执行时间!$A:$E,4,0),AG167="Annual",VLOOKUP($O167,PM执行时间!$A:$E,5,0),AG167="","")</f>
        <v/>
      </c>
      <c r="AI167" s="77"/>
      <c r="AJ167" s="77" t="str" cm="1">
        <f t="array" ref="AJ167">_xlfn.IFS(AI167="Monthly",VLOOKUP($O167,PM执行时间!$A:$E,2,0),AI167="Quarterly",VLOOKUP($O167,PM执行时间!$A:$E,3,0),AI167="Semi-an",VLOOKUP($O167,PM执行时间!$A:$E,4,0),AI167="Annual",VLOOKUP($O167,PM执行时间!$A:$E,5,0),AI167="","")</f>
        <v/>
      </c>
      <c r="AK167" s="77"/>
      <c r="AL167" s="77" t="str" cm="1">
        <f t="array" ref="AL167">_xlfn.IFS(AK167="Monthly",VLOOKUP($O167,PM执行时间!$A:$E,2,0),AK167="Quarterly",VLOOKUP($O167,PM执行时间!$A:$E,3,0),AK167="Semi-an",VLOOKUP($O167,PM执行时间!$A:$E,4,0),AK167="Annual",VLOOKUP($O167,PM执行时间!$A:$E,5,0),AK167="","")</f>
        <v/>
      </c>
      <c r="AM167" s="77"/>
      <c r="AN167" s="77" t="str" cm="1">
        <f t="array" ref="AN167">_xlfn.IFS(AM167="Monthly",VLOOKUP($O167,PM执行时间!$A:$E,2,0),AM167="Quarterly",VLOOKUP($O167,PM执行时间!$A:$E,3,0),AM167="Semi-an",VLOOKUP($O167,PM执行时间!$A:$E,4,0),AM167="Annual",VLOOKUP($O167,PM执行时间!$A:$E,5,0),AM167="","")</f>
        <v/>
      </c>
      <c r="AO167" s="93">
        <v>44562</v>
      </c>
      <c r="AP167" s="88"/>
    </row>
    <row r="168" spans="1:42" ht="24.75" hidden="1" customHeight="1" x14ac:dyDescent="0.2">
      <c r="A168" s="1">
        <v>167</v>
      </c>
      <c r="B168" s="1">
        <f>SUBTOTAL(3,G$3:G168)+0</f>
        <v>33</v>
      </c>
      <c r="C168" s="1"/>
      <c r="D168" s="5">
        <v>711</v>
      </c>
      <c r="E168" s="77" t="s">
        <v>45</v>
      </c>
      <c r="F168" s="77" t="s">
        <v>780</v>
      </c>
      <c r="G168" s="85" t="s">
        <v>61</v>
      </c>
      <c r="H168" s="95" t="s">
        <v>784</v>
      </c>
      <c r="I168" s="24">
        <v>41640</v>
      </c>
      <c r="J168" s="79" t="s">
        <v>1075</v>
      </c>
      <c r="K168" s="92" t="s">
        <v>511</v>
      </c>
      <c r="L168" s="79" t="s">
        <v>782</v>
      </c>
      <c r="M168" s="24" t="s">
        <v>783</v>
      </c>
      <c r="N168" s="79" t="s">
        <v>514</v>
      </c>
      <c r="O168" s="77" t="s">
        <v>1230</v>
      </c>
      <c r="P168" s="77" t="s">
        <v>517</v>
      </c>
      <c r="Q168" s="94" t="s">
        <v>33</v>
      </c>
      <c r="R168" s="77" cm="1">
        <f t="array" ref="R168">_xlfn.IFS(Q168="Monthly",VLOOKUP($O168,PM执行时间!$A:$E,2,0),Q168="Quarterly",VLOOKUP($O168,PM执行时间!$A:$E,3,0),Q168="Semi-an",VLOOKUP($O168,PM执行时间!$A:$E,4,0),Q168="Annual",VLOOKUP($O168,PM执行时间!$A:$E,5,0),Q168="","")</f>
        <v>1</v>
      </c>
      <c r="S168" s="77"/>
      <c r="T168" s="77" t="str" cm="1">
        <f t="array" ref="T168">_xlfn.IFS(S168="Monthly",VLOOKUP($O168,PM执行时间!$A:$E,2,0),S168="Quarterly",VLOOKUP($O168,PM执行时间!$A:$E,3,0),S168="Semi-an",VLOOKUP($O168,PM执行时间!$A:$E,4,0),S168="Annual",VLOOKUP($O168,PM执行时间!$A:$E,5,0),S168="","")</f>
        <v/>
      </c>
      <c r="U168" s="77"/>
      <c r="V168" s="77" t="str" cm="1">
        <f t="array" ref="V168">_xlfn.IFS(U168="Monthly",VLOOKUP($O168,PM执行时间!$A:$E,2,0),U168="Quarterly",VLOOKUP($O168,PM执行时间!$A:$E,3,0),U168="Semi-an",VLOOKUP($O168,PM执行时间!$A:$E,4,0),U168="Annual",VLOOKUP($O168,PM执行时间!$A:$E,5,0),U168="","")</f>
        <v/>
      </c>
      <c r="W168" s="77"/>
      <c r="X168" s="77" t="str" cm="1">
        <f t="array" ref="X168">_xlfn.IFS(W168="Monthly",VLOOKUP($O168,PM执行时间!$A:$E,2,0),W168="Quarterly",VLOOKUP($O168,PM执行时间!$A:$E,3,0),W168="Semi-an",VLOOKUP($O168,PM执行时间!$A:$E,4,0),W168="Annual",VLOOKUP($O168,PM执行时间!$A:$E,5,0),W168="","")</f>
        <v/>
      </c>
      <c r="Y168" s="77"/>
      <c r="Z168" s="77" t="str" cm="1">
        <f t="array" ref="Z168">_xlfn.IFS(Y168="Monthly",VLOOKUP($O168,PM执行时间!$A:$E,2,0),Y168="Quarterly",VLOOKUP($O168,PM执行时间!$A:$E,3,0),Y168="Semi-an",VLOOKUP($O168,PM执行时间!$A:$E,4,0),Y168="Annual",VLOOKUP($O168,PM执行时间!$A:$E,5,0),Y168="","")</f>
        <v/>
      </c>
      <c r="AA168" s="77"/>
      <c r="AB168" s="77" t="str" cm="1">
        <f t="array" ref="AB168">_xlfn.IFS(AA168="Monthly",VLOOKUP($O168,PM执行时间!$A:$E,2,0),AA168="Quarterly",VLOOKUP($O168,PM执行时间!$A:$E,3,0),AA168="Semi-an",VLOOKUP($O168,PM执行时间!$A:$E,4,0),AA168="Annual",VLOOKUP($O168,PM执行时间!$A:$E,5,0),AA168="","")</f>
        <v/>
      </c>
      <c r="AC168" s="77"/>
      <c r="AD168" s="77" t="str" cm="1">
        <f t="array" ref="AD168">_xlfn.IFS(AC168="Monthly",VLOOKUP($O168,PM执行时间!$A:$E,2,0),AC168="Quarterly",VLOOKUP($O168,PM执行时间!$A:$E,3,0),AC168="Semi-an",VLOOKUP($O168,PM执行时间!$A:$E,4,0),AC168="Annual",VLOOKUP($O168,PM执行时间!$A:$E,5,0),AC168="","")</f>
        <v/>
      </c>
      <c r="AE168" s="77"/>
      <c r="AF168" s="77" t="str" cm="1">
        <f t="array" ref="AF168">_xlfn.IFS(AE168="Monthly",VLOOKUP($O168,PM执行时间!$A:$E,2,0),AE168="Quarterly",VLOOKUP($O168,PM执行时间!$A:$E,3,0),AE168="Semi-an",VLOOKUP($O168,PM执行时间!$A:$E,4,0),AE168="Annual",VLOOKUP($O168,PM执行时间!$A:$E,5,0),AE168="","")</f>
        <v/>
      </c>
      <c r="AG168" s="77"/>
      <c r="AH168" s="77" t="str" cm="1">
        <f t="array" ref="AH168">_xlfn.IFS(AG168="Monthly",VLOOKUP($O168,PM执行时间!$A:$E,2,0),AG168="Quarterly",VLOOKUP($O168,PM执行时间!$A:$E,3,0),AG168="Semi-an",VLOOKUP($O168,PM执行时间!$A:$E,4,0),AG168="Annual",VLOOKUP($O168,PM执行时间!$A:$E,5,0),AG168="","")</f>
        <v/>
      </c>
      <c r="AI168" s="77"/>
      <c r="AJ168" s="77" t="str" cm="1">
        <f t="array" ref="AJ168">_xlfn.IFS(AI168="Monthly",VLOOKUP($O168,PM执行时间!$A:$E,2,0),AI168="Quarterly",VLOOKUP($O168,PM执行时间!$A:$E,3,0),AI168="Semi-an",VLOOKUP($O168,PM执行时间!$A:$E,4,0),AI168="Annual",VLOOKUP($O168,PM执行时间!$A:$E,5,0),AI168="","")</f>
        <v/>
      </c>
      <c r="AK168" s="77"/>
      <c r="AL168" s="77" t="str" cm="1">
        <f t="array" ref="AL168">_xlfn.IFS(AK168="Monthly",VLOOKUP($O168,PM执行时间!$A:$E,2,0),AK168="Quarterly",VLOOKUP($O168,PM执行时间!$A:$E,3,0),AK168="Semi-an",VLOOKUP($O168,PM执行时间!$A:$E,4,0),AK168="Annual",VLOOKUP($O168,PM执行时间!$A:$E,5,0),AK168="","")</f>
        <v/>
      </c>
      <c r="AM168" s="77"/>
      <c r="AN168" s="77" t="str" cm="1">
        <f t="array" ref="AN168">_xlfn.IFS(AM168="Monthly",VLOOKUP($O168,PM执行时间!$A:$E,2,0),AM168="Quarterly",VLOOKUP($O168,PM执行时间!$A:$E,3,0),AM168="Semi-an",VLOOKUP($O168,PM执行时间!$A:$E,4,0),AM168="Annual",VLOOKUP($O168,PM执行时间!$A:$E,5,0),AM168="","")</f>
        <v/>
      </c>
      <c r="AO168" s="93">
        <v>44562</v>
      </c>
      <c r="AP168" s="88"/>
    </row>
    <row r="169" spans="1:42" ht="24.75" hidden="1" customHeight="1" x14ac:dyDescent="0.2">
      <c r="A169" s="1">
        <v>168</v>
      </c>
      <c r="B169" s="1">
        <f>SUBTOTAL(3,G$3:G169)+0</f>
        <v>33</v>
      </c>
      <c r="C169" s="1"/>
      <c r="D169" s="5">
        <v>712</v>
      </c>
      <c r="E169" s="77" t="s">
        <v>45</v>
      </c>
      <c r="F169" s="77" t="s">
        <v>780</v>
      </c>
      <c r="G169" s="85" t="s">
        <v>61</v>
      </c>
      <c r="H169" s="95" t="s">
        <v>785</v>
      </c>
      <c r="I169" s="24">
        <v>41640</v>
      </c>
      <c r="J169" s="79" t="s">
        <v>1075</v>
      </c>
      <c r="K169" s="92" t="s">
        <v>511</v>
      </c>
      <c r="L169" s="79" t="s">
        <v>782</v>
      </c>
      <c r="M169" s="24" t="s">
        <v>783</v>
      </c>
      <c r="N169" s="79" t="s">
        <v>514</v>
      </c>
      <c r="O169" s="77" t="s">
        <v>1230</v>
      </c>
      <c r="P169" s="77" t="s">
        <v>517</v>
      </c>
      <c r="Q169" s="94" t="s">
        <v>33</v>
      </c>
      <c r="R169" s="77" cm="1">
        <f t="array" ref="R169">_xlfn.IFS(Q169="Monthly",VLOOKUP($O169,PM执行时间!$A:$E,2,0),Q169="Quarterly",VLOOKUP($O169,PM执行时间!$A:$E,3,0),Q169="Semi-an",VLOOKUP($O169,PM执行时间!$A:$E,4,0),Q169="Annual",VLOOKUP($O169,PM执行时间!$A:$E,5,0),Q169="","")</f>
        <v>1</v>
      </c>
      <c r="S169" s="77"/>
      <c r="T169" s="77" t="str" cm="1">
        <f t="array" ref="T169">_xlfn.IFS(S169="Monthly",VLOOKUP($O169,PM执行时间!$A:$E,2,0),S169="Quarterly",VLOOKUP($O169,PM执行时间!$A:$E,3,0),S169="Semi-an",VLOOKUP($O169,PM执行时间!$A:$E,4,0),S169="Annual",VLOOKUP($O169,PM执行时间!$A:$E,5,0),S169="","")</f>
        <v/>
      </c>
      <c r="U169" s="77"/>
      <c r="V169" s="77" t="str" cm="1">
        <f t="array" ref="V169">_xlfn.IFS(U169="Monthly",VLOOKUP($O169,PM执行时间!$A:$E,2,0),U169="Quarterly",VLOOKUP($O169,PM执行时间!$A:$E,3,0),U169="Semi-an",VLOOKUP($O169,PM执行时间!$A:$E,4,0),U169="Annual",VLOOKUP($O169,PM执行时间!$A:$E,5,0),U169="","")</f>
        <v/>
      </c>
      <c r="W169" s="77"/>
      <c r="X169" s="77" t="str" cm="1">
        <f t="array" ref="X169">_xlfn.IFS(W169="Monthly",VLOOKUP($O169,PM执行时间!$A:$E,2,0),W169="Quarterly",VLOOKUP($O169,PM执行时间!$A:$E,3,0),W169="Semi-an",VLOOKUP($O169,PM执行时间!$A:$E,4,0),W169="Annual",VLOOKUP($O169,PM执行时间!$A:$E,5,0),W169="","")</f>
        <v/>
      </c>
      <c r="Y169" s="77"/>
      <c r="Z169" s="77" t="str" cm="1">
        <f t="array" ref="Z169">_xlfn.IFS(Y169="Monthly",VLOOKUP($O169,PM执行时间!$A:$E,2,0),Y169="Quarterly",VLOOKUP($O169,PM执行时间!$A:$E,3,0),Y169="Semi-an",VLOOKUP($O169,PM执行时间!$A:$E,4,0),Y169="Annual",VLOOKUP($O169,PM执行时间!$A:$E,5,0),Y169="","")</f>
        <v/>
      </c>
      <c r="AA169" s="77"/>
      <c r="AB169" s="77" t="str" cm="1">
        <f t="array" ref="AB169">_xlfn.IFS(AA169="Monthly",VLOOKUP($O169,PM执行时间!$A:$E,2,0),AA169="Quarterly",VLOOKUP($O169,PM执行时间!$A:$E,3,0),AA169="Semi-an",VLOOKUP($O169,PM执行时间!$A:$E,4,0),AA169="Annual",VLOOKUP($O169,PM执行时间!$A:$E,5,0),AA169="","")</f>
        <v/>
      </c>
      <c r="AC169" s="77"/>
      <c r="AD169" s="77" t="str" cm="1">
        <f t="array" ref="AD169">_xlfn.IFS(AC169="Monthly",VLOOKUP($O169,PM执行时间!$A:$E,2,0),AC169="Quarterly",VLOOKUP($O169,PM执行时间!$A:$E,3,0),AC169="Semi-an",VLOOKUP($O169,PM执行时间!$A:$E,4,0),AC169="Annual",VLOOKUP($O169,PM执行时间!$A:$E,5,0),AC169="","")</f>
        <v/>
      </c>
      <c r="AE169" s="77"/>
      <c r="AF169" s="77" t="str" cm="1">
        <f t="array" ref="AF169">_xlfn.IFS(AE169="Monthly",VLOOKUP($O169,PM执行时间!$A:$E,2,0),AE169="Quarterly",VLOOKUP($O169,PM执行时间!$A:$E,3,0),AE169="Semi-an",VLOOKUP($O169,PM执行时间!$A:$E,4,0),AE169="Annual",VLOOKUP($O169,PM执行时间!$A:$E,5,0),AE169="","")</f>
        <v/>
      </c>
      <c r="AG169" s="77"/>
      <c r="AH169" s="77" t="str" cm="1">
        <f t="array" ref="AH169">_xlfn.IFS(AG169="Monthly",VLOOKUP($O169,PM执行时间!$A:$E,2,0),AG169="Quarterly",VLOOKUP($O169,PM执行时间!$A:$E,3,0),AG169="Semi-an",VLOOKUP($O169,PM执行时间!$A:$E,4,0),AG169="Annual",VLOOKUP($O169,PM执行时间!$A:$E,5,0),AG169="","")</f>
        <v/>
      </c>
      <c r="AI169" s="77"/>
      <c r="AJ169" s="77" t="str" cm="1">
        <f t="array" ref="AJ169">_xlfn.IFS(AI169="Monthly",VLOOKUP($O169,PM执行时间!$A:$E,2,0),AI169="Quarterly",VLOOKUP($O169,PM执行时间!$A:$E,3,0),AI169="Semi-an",VLOOKUP($O169,PM执行时间!$A:$E,4,0),AI169="Annual",VLOOKUP($O169,PM执行时间!$A:$E,5,0),AI169="","")</f>
        <v/>
      </c>
      <c r="AK169" s="77"/>
      <c r="AL169" s="77" t="str" cm="1">
        <f t="array" ref="AL169">_xlfn.IFS(AK169="Monthly",VLOOKUP($O169,PM执行时间!$A:$E,2,0),AK169="Quarterly",VLOOKUP($O169,PM执行时间!$A:$E,3,0),AK169="Semi-an",VLOOKUP($O169,PM执行时间!$A:$E,4,0),AK169="Annual",VLOOKUP($O169,PM执行时间!$A:$E,5,0),AK169="","")</f>
        <v/>
      </c>
      <c r="AM169" s="77"/>
      <c r="AN169" s="77" t="str" cm="1">
        <f t="array" ref="AN169">_xlfn.IFS(AM169="Monthly",VLOOKUP($O169,PM执行时间!$A:$E,2,0),AM169="Quarterly",VLOOKUP($O169,PM执行时间!$A:$E,3,0),AM169="Semi-an",VLOOKUP($O169,PM执行时间!$A:$E,4,0),AM169="Annual",VLOOKUP($O169,PM执行时间!$A:$E,5,0),AM169="","")</f>
        <v/>
      </c>
      <c r="AO169" s="93">
        <v>44562</v>
      </c>
      <c r="AP169" s="88"/>
    </row>
    <row r="170" spans="1:42" ht="24.75" hidden="1" customHeight="1" x14ac:dyDescent="0.2">
      <c r="A170" s="1">
        <v>169</v>
      </c>
      <c r="B170" s="1">
        <f>SUBTOTAL(3,G$3:G170)+0</f>
        <v>33</v>
      </c>
      <c r="C170" s="1"/>
      <c r="D170" s="5">
        <v>713</v>
      </c>
      <c r="E170" s="77" t="s">
        <v>45</v>
      </c>
      <c r="F170" s="77" t="s">
        <v>780</v>
      </c>
      <c r="G170" s="85" t="s">
        <v>61</v>
      </c>
      <c r="H170" s="95" t="s">
        <v>786</v>
      </c>
      <c r="I170" s="160">
        <v>41640</v>
      </c>
      <c r="J170" s="79" t="s">
        <v>1075</v>
      </c>
      <c r="K170" s="92" t="s">
        <v>511</v>
      </c>
      <c r="L170" s="79" t="s">
        <v>652</v>
      </c>
      <c r="M170" s="160" t="s">
        <v>783</v>
      </c>
      <c r="N170" s="79" t="s">
        <v>529</v>
      </c>
      <c r="O170" s="77" t="s">
        <v>1230</v>
      </c>
      <c r="P170" s="77" t="s">
        <v>517</v>
      </c>
      <c r="Q170" s="94" t="s">
        <v>33</v>
      </c>
      <c r="R170" s="77" cm="1">
        <f t="array" ref="R170">_xlfn.IFS(Q170="Monthly",VLOOKUP($O170,PM执行时间!$A:$E,2,0),Q170="Quarterly",VLOOKUP($O170,PM执行时间!$A:$E,3,0),Q170="Semi-an",VLOOKUP($O170,PM执行时间!$A:$E,4,0),Q170="Annual",VLOOKUP($O170,PM执行时间!$A:$E,5,0),Q170="","")</f>
        <v>1</v>
      </c>
      <c r="S170" s="77"/>
      <c r="T170" s="77" t="str" cm="1">
        <f t="array" ref="T170">_xlfn.IFS(S170="Monthly",VLOOKUP($O170,PM执行时间!$A:$E,2,0),S170="Quarterly",VLOOKUP($O170,PM执行时间!$A:$E,3,0),S170="Semi-an",VLOOKUP($O170,PM执行时间!$A:$E,4,0),S170="Annual",VLOOKUP($O170,PM执行时间!$A:$E,5,0),S170="","")</f>
        <v/>
      </c>
      <c r="U170" s="77"/>
      <c r="V170" s="77" t="str" cm="1">
        <f t="array" ref="V170">_xlfn.IFS(U170="Monthly",VLOOKUP($O170,PM执行时间!$A:$E,2,0),U170="Quarterly",VLOOKUP($O170,PM执行时间!$A:$E,3,0),U170="Semi-an",VLOOKUP($O170,PM执行时间!$A:$E,4,0),U170="Annual",VLOOKUP($O170,PM执行时间!$A:$E,5,0),U170="","")</f>
        <v/>
      </c>
      <c r="W170" s="77"/>
      <c r="X170" s="77" t="str" cm="1">
        <f t="array" ref="X170">_xlfn.IFS(W170="Monthly",VLOOKUP($O170,PM执行时间!$A:$E,2,0),W170="Quarterly",VLOOKUP($O170,PM执行时间!$A:$E,3,0),W170="Semi-an",VLOOKUP($O170,PM执行时间!$A:$E,4,0),W170="Annual",VLOOKUP($O170,PM执行时间!$A:$E,5,0),W170="","")</f>
        <v/>
      </c>
      <c r="Y170" s="77"/>
      <c r="Z170" s="77" t="str" cm="1">
        <f t="array" ref="Z170">_xlfn.IFS(Y170="Monthly",VLOOKUP($O170,PM执行时间!$A:$E,2,0),Y170="Quarterly",VLOOKUP($O170,PM执行时间!$A:$E,3,0),Y170="Semi-an",VLOOKUP($O170,PM执行时间!$A:$E,4,0),Y170="Annual",VLOOKUP($O170,PM执行时间!$A:$E,5,0),Y170="","")</f>
        <v/>
      </c>
      <c r="AA170" s="77"/>
      <c r="AB170" s="77" t="str" cm="1">
        <f t="array" ref="AB170">_xlfn.IFS(AA170="Monthly",VLOOKUP($O170,PM执行时间!$A:$E,2,0),AA170="Quarterly",VLOOKUP($O170,PM执行时间!$A:$E,3,0),AA170="Semi-an",VLOOKUP($O170,PM执行时间!$A:$E,4,0),AA170="Annual",VLOOKUP($O170,PM执行时间!$A:$E,5,0),AA170="","")</f>
        <v/>
      </c>
      <c r="AC170" s="77"/>
      <c r="AD170" s="77" t="str" cm="1">
        <f t="array" ref="AD170">_xlfn.IFS(AC170="Monthly",VLOOKUP($O170,PM执行时间!$A:$E,2,0),AC170="Quarterly",VLOOKUP($O170,PM执行时间!$A:$E,3,0),AC170="Semi-an",VLOOKUP($O170,PM执行时间!$A:$E,4,0),AC170="Annual",VLOOKUP($O170,PM执行时间!$A:$E,5,0),AC170="","")</f>
        <v/>
      </c>
      <c r="AE170" s="77"/>
      <c r="AF170" s="77" t="str" cm="1">
        <f t="array" ref="AF170">_xlfn.IFS(AE170="Monthly",VLOOKUP($O170,PM执行时间!$A:$E,2,0),AE170="Quarterly",VLOOKUP($O170,PM执行时间!$A:$E,3,0),AE170="Semi-an",VLOOKUP($O170,PM执行时间!$A:$E,4,0),AE170="Annual",VLOOKUP($O170,PM执行时间!$A:$E,5,0),AE170="","")</f>
        <v/>
      </c>
      <c r="AG170" s="77"/>
      <c r="AH170" s="77" t="str" cm="1">
        <f t="array" ref="AH170">_xlfn.IFS(AG170="Monthly",VLOOKUP($O170,PM执行时间!$A:$E,2,0),AG170="Quarterly",VLOOKUP($O170,PM执行时间!$A:$E,3,0),AG170="Semi-an",VLOOKUP($O170,PM执行时间!$A:$E,4,0),AG170="Annual",VLOOKUP($O170,PM执行时间!$A:$E,5,0),AG170="","")</f>
        <v/>
      </c>
      <c r="AI170" s="77"/>
      <c r="AJ170" s="77" t="str" cm="1">
        <f t="array" ref="AJ170">_xlfn.IFS(AI170="Monthly",VLOOKUP($O170,PM执行时间!$A:$E,2,0),AI170="Quarterly",VLOOKUP($O170,PM执行时间!$A:$E,3,0),AI170="Semi-an",VLOOKUP($O170,PM执行时间!$A:$E,4,0),AI170="Annual",VLOOKUP($O170,PM执行时间!$A:$E,5,0),AI170="","")</f>
        <v/>
      </c>
      <c r="AK170" s="77"/>
      <c r="AL170" s="77" t="str" cm="1">
        <f t="array" ref="AL170">_xlfn.IFS(AK170="Monthly",VLOOKUP($O170,PM执行时间!$A:$E,2,0),AK170="Quarterly",VLOOKUP($O170,PM执行时间!$A:$E,3,0),AK170="Semi-an",VLOOKUP($O170,PM执行时间!$A:$E,4,0),AK170="Annual",VLOOKUP($O170,PM执行时间!$A:$E,5,0),AK170="","")</f>
        <v/>
      </c>
      <c r="AM170" s="77"/>
      <c r="AN170" s="77" t="str" cm="1">
        <f t="array" ref="AN170">_xlfn.IFS(AM170="Monthly",VLOOKUP($O170,PM执行时间!$A:$E,2,0),AM170="Quarterly",VLOOKUP($O170,PM执行时间!$A:$E,3,0),AM170="Semi-an",VLOOKUP($O170,PM执行时间!$A:$E,4,0),AM170="Annual",VLOOKUP($O170,PM执行时间!$A:$E,5,0),AM170="","")</f>
        <v/>
      </c>
      <c r="AO170" s="93">
        <v>44562</v>
      </c>
      <c r="AP170" s="88"/>
    </row>
    <row r="171" spans="1:42" ht="24.75" hidden="1" customHeight="1" x14ac:dyDescent="0.2">
      <c r="A171" s="1">
        <v>170</v>
      </c>
      <c r="B171" s="1">
        <f>SUBTOTAL(3,G$3:G171)+0</f>
        <v>33</v>
      </c>
      <c r="C171" s="1"/>
      <c r="D171" s="5">
        <v>719</v>
      </c>
      <c r="E171" s="77" t="s">
        <v>97</v>
      </c>
      <c r="F171" s="77" t="s">
        <v>114</v>
      </c>
      <c r="G171" s="85" t="s">
        <v>1102</v>
      </c>
      <c r="H171" s="149">
        <v>709</v>
      </c>
      <c r="I171" s="24">
        <v>41671</v>
      </c>
      <c r="J171" s="156" t="s">
        <v>1075</v>
      </c>
      <c r="K171" s="92" t="s">
        <v>511</v>
      </c>
      <c r="L171" s="149" t="s">
        <v>637</v>
      </c>
      <c r="M171" s="24" t="s">
        <v>787</v>
      </c>
      <c r="N171" s="157" t="s">
        <v>514</v>
      </c>
      <c r="O171" s="77" t="s">
        <v>521</v>
      </c>
      <c r="P171" s="77" t="s">
        <v>517</v>
      </c>
      <c r="Q171" s="77"/>
      <c r="R171" s="77" t="str" cm="1">
        <f t="array" ref="R171">_xlfn.IFS(Q171="Monthly",VLOOKUP($O171,PM执行时间!$A:$E,2,0),Q171="Quarterly",VLOOKUP($O171,PM执行时间!$A:$E,3,0),Q171="Semi-an",VLOOKUP($O171,PM执行时间!$A:$E,4,0),Q171="Annual",VLOOKUP($O171,PM执行时间!$A:$E,5,0),Q171="","")</f>
        <v/>
      </c>
      <c r="S171" s="77"/>
      <c r="T171" s="77" t="str" cm="1">
        <f t="array" ref="T171">_xlfn.IFS(S171="Monthly",VLOOKUP($O171,PM执行时间!$A:$E,2,0),S171="Quarterly",VLOOKUP($O171,PM执行时间!$A:$E,3,0),S171="Semi-an",VLOOKUP($O171,PM执行时间!$A:$E,4,0),S171="Annual",VLOOKUP($O171,PM执行时间!$A:$E,5,0),S171="","")</f>
        <v/>
      </c>
      <c r="U171" s="77"/>
      <c r="V171" s="77" t="str" cm="1">
        <f t="array" ref="V171">_xlfn.IFS(U171="Monthly",VLOOKUP($O171,PM执行时间!$A:$E,2,0),U171="Quarterly",VLOOKUP($O171,PM执行时间!$A:$E,3,0),U171="Semi-an",VLOOKUP($O171,PM执行时间!$A:$E,4,0),U171="Annual",VLOOKUP($O171,PM执行时间!$A:$E,5,0),U171="","")</f>
        <v/>
      </c>
      <c r="W171" s="77"/>
      <c r="X171" s="77" t="str" cm="1">
        <f t="array" ref="X171">_xlfn.IFS(W171="Monthly",VLOOKUP($O171,PM执行时间!$A:$E,2,0),W171="Quarterly",VLOOKUP($O171,PM执行时间!$A:$E,3,0),W171="Semi-an",VLOOKUP($O171,PM执行时间!$A:$E,4,0),W171="Annual",VLOOKUP($O171,PM执行时间!$A:$E,5,0),W171="","")</f>
        <v/>
      </c>
      <c r="Y171" s="77"/>
      <c r="Z171" s="77" t="str" cm="1">
        <f t="array" ref="Z171">_xlfn.IFS(Y171="Monthly",VLOOKUP($O171,PM执行时间!$A:$E,2,0),Y171="Quarterly",VLOOKUP($O171,PM执行时间!$A:$E,3,0),Y171="Semi-an",VLOOKUP($O171,PM执行时间!$A:$E,4,0),Y171="Annual",VLOOKUP($O171,PM执行时间!$A:$E,5,0),Y171="","")</f>
        <v/>
      </c>
      <c r="AA171" s="77"/>
      <c r="AB171" s="77" t="str" cm="1">
        <f t="array" ref="AB171">_xlfn.IFS(AA171="Monthly",VLOOKUP($O171,PM执行时间!$A:$E,2,0),AA171="Quarterly",VLOOKUP($O171,PM执行时间!$A:$E,3,0),AA171="Semi-an",VLOOKUP($O171,PM执行时间!$A:$E,4,0),AA171="Annual",VLOOKUP($O171,PM执行时间!$A:$E,5,0),AA171="","")</f>
        <v/>
      </c>
      <c r="AC171" s="94" t="s">
        <v>33</v>
      </c>
      <c r="AD171" s="77" cm="1">
        <f t="array" ref="AD171">_xlfn.IFS(AC171="Monthly",VLOOKUP($O171,PM执行时间!$A:$E,2,0),AC171="Quarterly",VLOOKUP($O171,PM执行时间!$A:$E,3,0),AC171="Semi-an",VLOOKUP($O171,PM执行时间!$A:$E,4,0),AC171="Annual",VLOOKUP($O171,PM执行时间!$A:$E,5,0),AC171="","")</f>
        <v>1</v>
      </c>
      <c r="AE171" s="77"/>
      <c r="AF171" s="77" t="str" cm="1">
        <f t="array" ref="AF171">_xlfn.IFS(AE171="Monthly",VLOOKUP($O171,PM执行时间!$A:$E,2,0),AE171="Quarterly",VLOOKUP($O171,PM执行时间!$A:$E,3,0),AE171="Semi-an",VLOOKUP($O171,PM执行时间!$A:$E,4,0),AE171="Annual",VLOOKUP($O171,PM执行时间!$A:$E,5,0),AE171="","")</f>
        <v/>
      </c>
      <c r="AG171" s="77"/>
      <c r="AH171" s="77" t="str" cm="1">
        <f t="array" ref="AH171">_xlfn.IFS(AG171="Monthly",VLOOKUP($O171,PM执行时间!$A:$E,2,0),AG171="Quarterly",VLOOKUP($O171,PM执行时间!$A:$E,3,0),AG171="Semi-an",VLOOKUP($O171,PM执行时间!$A:$E,4,0),AG171="Annual",VLOOKUP($O171,PM执行时间!$A:$E,5,0),AG171="","")</f>
        <v/>
      </c>
      <c r="AI171" s="77"/>
      <c r="AJ171" s="77" t="str" cm="1">
        <f t="array" ref="AJ171">_xlfn.IFS(AI171="Monthly",VLOOKUP($O171,PM执行时间!$A:$E,2,0),AI171="Quarterly",VLOOKUP($O171,PM执行时间!$A:$E,3,0),AI171="Semi-an",VLOOKUP($O171,PM执行时间!$A:$E,4,0),AI171="Annual",VLOOKUP($O171,PM执行时间!$A:$E,5,0),AI171="","")</f>
        <v/>
      </c>
      <c r="AK171" s="77"/>
      <c r="AL171" s="77" t="str" cm="1">
        <f t="array" ref="AL171">_xlfn.IFS(AK171="Monthly",VLOOKUP($O171,PM执行时间!$A:$E,2,0),AK171="Quarterly",VLOOKUP($O171,PM执行时间!$A:$E,3,0),AK171="Semi-an",VLOOKUP($O171,PM执行时间!$A:$E,4,0),AK171="Annual",VLOOKUP($O171,PM执行时间!$A:$E,5,0),AK171="","")</f>
        <v/>
      </c>
      <c r="AM171" s="77"/>
      <c r="AN171" s="77" t="str" cm="1">
        <f t="array" ref="AN171">_xlfn.IFS(AM171="Monthly",VLOOKUP($O171,PM执行时间!$A:$E,2,0),AM171="Quarterly",VLOOKUP($O171,PM执行时间!$A:$E,3,0),AM171="Semi-an",VLOOKUP($O171,PM执行时间!$A:$E,4,0),AM171="Annual",VLOOKUP($O171,PM执行时间!$A:$E,5,0),AM171="","")</f>
        <v/>
      </c>
      <c r="AO171" s="93">
        <v>44743</v>
      </c>
      <c r="AP171" s="88"/>
    </row>
    <row r="172" spans="1:42" s="116" customFormat="1" ht="24.75" hidden="1" customHeight="1" x14ac:dyDescent="0.2">
      <c r="A172" s="10">
        <v>171</v>
      </c>
      <c r="B172" s="10">
        <f>SUBTOTAL(3,G$3:G172)+0</f>
        <v>33</v>
      </c>
      <c r="C172" s="10"/>
      <c r="D172" s="12">
        <v>725</v>
      </c>
      <c r="E172" s="83" t="s">
        <v>591</v>
      </c>
      <c r="F172" s="83" t="s">
        <v>788</v>
      </c>
      <c r="G172" s="83" t="s">
        <v>789</v>
      </c>
      <c r="H172" s="83" t="s">
        <v>790</v>
      </c>
      <c r="I172" s="138">
        <v>41699</v>
      </c>
      <c r="J172" s="84" t="s">
        <v>1075</v>
      </c>
      <c r="K172" s="106" t="s">
        <v>1310</v>
      </c>
      <c r="L172" s="83" t="s">
        <v>791</v>
      </c>
      <c r="M172" s="138" t="s">
        <v>512</v>
      </c>
      <c r="N172" s="83" t="s">
        <v>529</v>
      </c>
      <c r="O172" s="83" t="s">
        <v>562</v>
      </c>
      <c r="P172" s="83" t="s">
        <v>517</v>
      </c>
      <c r="Q172" s="83"/>
      <c r="R172" s="83" t="str" cm="1">
        <f t="array" ref="R172">_xlfn.IFS(Q172="Monthly",VLOOKUP($O172,PM执行时间!$A:$E,2,0),Q172="Quarterly",VLOOKUP($O172,PM执行时间!$A:$E,3,0),Q172="Semi-an",VLOOKUP($O172,PM执行时间!$A:$E,4,0),Q172="Annual",VLOOKUP($O172,PM执行时间!$A:$E,5,0),Q172="","")</f>
        <v/>
      </c>
      <c r="S172" s="83"/>
      <c r="T172" s="83" t="str" cm="1">
        <f t="array" ref="T172">_xlfn.IFS(S172="Monthly",VLOOKUP($O172,PM执行时间!$A:$E,2,0),S172="Quarterly",VLOOKUP($O172,PM执行时间!$A:$E,3,0),S172="Semi-an",VLOOKUP($O172,PM执行时间!$A:$E,4,0),S172="Annual",VLOOKUP($O172,PM执行时间!$A:$E,5,0),S172="","")</f>
        <v/>
      </c>
      <c r="U172" s="83"/>
      <c r="V172" s="83" t="str" cm="1">
        <f t="array" ref="V172">_xlfn.IFS(U172="Monthly",VLOOKUP($O172,PM执行时间!$A:$E,2,0),U172="Quarterly",VLOOKUP($O172,PM执行时间!$A:$E,3,0),U172="Semi-an",VLOOKUP($O172,PM执行时间!$A:$E,4,0),U172="Annual",VLOOKUP($O172,PM执行时间!$A:$E,5,0),U172="","")</f>
        <v/>
      </c>
      <c r="W172" s="83"/>
      <c r="X172" s="83" t="str" cm="1">
        <f t="array" ref="X172">_xlfn.IFS(W172="Monthly",VLOOKUP($O172,PM执行时间!$A:$E,2,0),W172="Quarterly",VLOOKUP($O172,PM执行时间!$A:$E,3,0),W172="Semi-an",VLOOKUP($O172,PM执行时间!$A:$E,4,0),W172="Annual",VLOOKUP($O172,PM执行时间!$A:$E,5,0),W172="","")</f>
        <v/>
      </c>
      <c r="Y172" s="83"/>
      <c r="Z172" s="83" t="str" cm="1">
        <f t="array" ref="Z172">_xlfn.IFS(Y172="Monthly",VLOOKUP($O172,PM执行时间!$A:$E,2,0),Y172="Quarterly",VLOOKUP($O172,PM执行时间!$A:$E,3,0),Y172="Semi-an",VLOOKUP($O172,PM执行时间!$A:$E,4,0),Y172="Annual",VLOOKUP($O172,PM执行时间!$A:$E,5,0),Y172="","")</f>
        <v/>
      </c>
      <c r="AA172" s="83"/>
      <c r="AB172" s="83" t="str" cm="1">
        <f t="array" ref="AB172">_xlfn.IFS(AA172="Monthly",VLOOKUP($O172,PM执行时间!$A:$E,2,0),AA172="Quarterly",VLOOKUP($O172,PM执行时间!$A:$E,3,0),AA172="Semi-an",VLOOKUP($O172,PM执行时间!$A:$E,4,0),AA172="Annual",VLOOKUP($O172,PM执行时间!$A:$E,5,0),AA172="","")</f>
        <v/>
      </c>
      <c r="AC172" s="83"/>
      <c r="AD172" s="83" t="str" cm="1">
        <f t="array" ref="AD172">_xlfn.IFS(AC172="Monthly",VLOOKUP($O172,PM执行时间!$A:$E,2,0),AC172="Quarterly",VLOOKUP($O172,PM执行时间!$A:$E,3,0),AC172="Semi-an",VLOOKUP($O172,PM执行时间!$A:$E,4,0),AC172="Annual",VLOOKUP($O172,PM执行时间!$A:$E,5,0),AC172="","")</f>
        <v/>
      </c>
      <c r="AE172" s="114" t="s">
        <v>33</v>
      </c>
      <c r="AF172" s="83" cm="1">
        <f t="array" ref="AF172">_xlfn.IFS(AE172="Monthly",VLOOKUP($O172,PM执行时间!$A:$E,2,0),AE172="Quarterly",VLOOKUP($O172,PM执行时间!$A:$E,3,0),AE172="Semi-an",VLOOKUP($O172,PM执行时间!$A:$E,4,0),AE172="Annual",VLOOKUP($O172,PM执行时间!$A:$E,5,0),AE172="","")</f>
        <v>1</v>
      </c>
      <c r="AG172" s="83"/>
      <c r="AH172" s="83" t="str" cm="1">
        <f t="array" ref="AH172">_xlfn.IFS(AG172="Monthly",VLOOKUP($O172,PM执行时间!$A:$E,2,0),AG172="Quarterly",VLOOKUP($O172,PM执行时间!$A:$E,3,0),AG172="Semi-an",VLOOKUP($O172,PM执行时间!$A:$E,4,0),AG172="Annual",VLOOKUP($O172,PM执行时间!$A:$E,5,0),AG172="","")</f>
        <v/>
      </c>
      <c r="AI172" s="83"/>
      <c r="AJ172" s="83" t="str" cm="1">
        <f t="array" ref="AJ172">_xlfn.IFS(AI172="Monthly",VLOOKUP($O172,PM执行时间!$A:$E,2,0),AI172="Quarterly",VLOOKUP($O172,PM执行时间!$A:$E,3,0),AI172="Semi-an",VLOOKUP($O172,PM执行时间!$A:$E,4,0),AI172="Annual",VLOOKUP($O172,PM执行时间!$A:$E,5,0),AI172="","")</f>
        <v/>
      </c>
      <c r="AK172" s="83"/>
      <c r="AL172" s="83" t="str" cm="1">
        <f t="array" ref="AL172">_xlfn.IFS(AK172="Monthly",VLOOKUP($O172,PM执行时间!$A:$E,2,0),AK172="Quarterly",VLOOKUP($O172,PM执行时间!$A:$E,3,0),AK172="Semi-an",VLOOKUP($O172,PM执行时间!$A:$E,4,0),AK172="Annual",VLOOKUP($O172,PM执行时间!$A:$E,5,0),AK172="","")</f>
        <v/>
      </c>
      <c r="AM172" s="83"/>
      <c r="AN172" s="83" t="str" cm="1">
        <f t="array" ref="AN172">_xlfn.IFS(AM172="Monthly",VLOOKUP($O172,PM执行时间!$A:$E,2,0),AM172="Quarterly",VLOOKUP($O172,PM执行时间!$A:$E,3,0),AM172="Semi-an",VLOOKUP($O172,PM执行时间!$A:$E,4,0),AM172="Annual",VLOOKUP($O172,PM执行时间!$A:$E,5,0),AM172="","")</f>
        <v/>
      </c>
      <c r="AO172" s="109">
        <v>44774</v>
      </c>
      <c r="AP172" s="110"/>
    </row>
    <row r="173" spans="1:42" ht="24.75" hidden="1" customHeight="1" x14ac:dyDescent="0.2">
      <c r="A173" s="1">
        <v>172</v>
      </c>
      <c r="B173" s="1">
        <f>SUBTOTAL(3,G$3:G173)+0</f>
        <v>33</v>
      </c>
      <c r="C173" s="1"/>
      <c r="D173" s="5">
        <v>728</v>
      </c>
      <c r="E173" s="77" t="s">
        <v>45</v>
      </c>
      <c r="F173" s="77" t="s">
        <v>780</v>
      </c>
      <c r="G173" s="85" t="s">
        <v>61</v>
      </c>
      <c r="H173" s="95" t="s">
        <v>792</v>
      </c>
      <c r="I173" s="24">
        <v>41730</v>
      </c>
      <c r="J173" s="79" t="s">
        <v>1075</v>
      </c>
      <c r="K173" s="92" t="s">
        <v>511</v>
      </c>
      <c r="L173" s="77" t="s">
        <v>561</v>
      </c>
      <c r="M173" s="24" t="s">
        <v>783</v>
      </c>
      <c r="N173" s="77" t="s">
        <v>529</v>
      </c>
      <c r="O173" s="77" t="s">
        <v>1230</v>
      </c>
      <c r="P173" s="77" t="s">
        <v>517</v>
      </c>
      <c r="Q173" s="94" t="s">
        <v>33</v>
      </c>
      <c r="R173" s="77" cm="1">
        <f t="array" ref="R173">_xlfn.IFS(Q173="Monthly",VLOOKUP($O173,PM执行时间!$A:$E,2,0),Q173="Quarterly",VLOOKUP($O173,PM执行时间!$A:$E,3,0),Q173="Semi-an",VLOOKUP($O173,PM执行时间!$A:$E,4,0),Q173="Annual",VLOOKUP($O173,PM执行时间!$A:$E,5,0),Q173="","")</f>
        <v>1</v>
      </c>
      <c r="S173" s="77"/>
      <c r="T173" s="77" t="str" cm="1">
        <f t="array" ref="T173">_xlfn.IFS(S173="Monthly",VLOOKUP($O173,PM执行时间!$A:$E,2,0),S173="Quarterly",VLOOKUP($O173,PM执行时间!$A:$E,3,0),S173="Semi-an",VLOOKUP($O173,PM执行时间!$A:$E,4,0),S173="Annual",VLOOKUP($O173,PM执行时间!$A:$E,5,0),S173="","")</f>
        <v/>
      </c>
      <c r="U173" s="77"/>
      <c r="V173" s="77" t="str" cm="1">
        <f t="array" ref="V173">_xlfn.IFS(U173="Monthly",VLOOKUP($O173,PM执行时间!$A:$E,2,0),U173="Quarterly",VLOOKUP($O173,PM执行时间!$A:$E,3,0),U173="Semi-an",VLOOKUP($O173,PM执行时间!$A:$E,4,0),U173="Annual",VLOOKUP($O173,PM执行时间!$A:$E,5,0),U173="","")</f>
        <v/>
      </c>
      <c r="W173" s="77"/>
      <c r="X173" s="77" t="str" cm="1">
        <f t="array" ref="X173">_xlfn.IFS(W173="Monthly",VLOOKUP($O173,PM执行时间!$A:$E,2,0),W173="Quarterly",VLOOKUP($O173,PM执行时间!$A:$E,3,0),W173="Semi-an",VLOOKUP($O173,PM执行时间!$A:$E,4,0),W173="Annual",VLOOKUP($O173,PM执行时间!$A:$E,5,0),W173="","")</f>
        <v/>
      </c>
      <c r="Y173" s="77"/>
      <c r="Z173" s="77" t="str" cm="1">
        <f t="array" ref="Z173">_xlfn.IFS(Y173="Monthly",VLOOKUP($O173,PM执行时间!$A:$E,2,0),Y173="Quarterly",VLOOKUP($O173,PM执行时间!$A:$E,3,0),Y173="Semi-an",VLOOKUP($O173,PM执行时间!$A:$E,4,0),Y173="Annual",VLOOKUP($O173,PM执行时间!$A:$E,5,0),Y173="","")</f>
        <v/>
      </c>
      <c r="AA173" s="77"/>
      <c r="AB173" s="77" t="str" cm="1">
        <f t="array" ref="AB173">_xlfn.IFS(AA173="Monthly",VLOOKUP($O173,PM执行时间!$A:$E,2,0),AA173="Quarterly",VLOOKUP($O173,PM执行时间!$A:$E,3,0),AA173="Semi-an",VLOOKUP($O173,PM执行时间!$A:$E,4,0),AA173="Annual",VLOOKUP($O173,PM执行时间!$A:$E,5,0),AA173="","")</f>
        <v/>
      </c>
      <c r="AC173" s="77"/>
      <c r="AD173" s="77" t="str" cm="1">
        <f t="array" ref="AD173">_xlfn.IFS(AC173="Monthly",VLOOKUP($O173,PM执行时间!$A:$E,2,0),AC173="Quarterly",VLOOKUP($O173,PM执行时间!$A:$E,3,0),AC173="Semi-an",VLOOKUP($O173,PM执行时间!$A:$E,4,0),AC173="Annual",VLOOKUP($O173,PM执行时间!$A:$E,5,0),AC173="","")</f>
        <v/>
      </c>
      <c r="AE173" s="77"/>
      <c r="AF173" s="77" t="str" cm="1">
        <f t="array" ref="AF173">_xlfn.IFS(AE173="Monthly",VLOOKUP($O173,PM执行时间!$A:$E,2,0),AE173="Quarterly",VLOOKUP($O173,PM执行时间!$A:$E,3,0),AE173="Semi-an",VLOOKUP($O173,PM执行时间!$A:$E,4,0),AE173="Annual",VLOOKUP($O173,PM执行时间!$A:$E,5,0),AE173="","")</f>
        <v/>
      </c>
      <c r="AG173" s="77"/>
      <c r="AH173" s="77" t="str" cm="1">
        <f t="array" ref="AH173">_xlfn.IFS(AG173="Monthly",VLOOKUP($O173,PM执行时间!$A:$E,2,0),AG173="Quarterly",VLOOKUP($O173,PM执行时间!$A:$E,3,0),AG173="Semi-an",VLOOKUP($O173,PM执行时间!$A:$E,4,0),AG173="Annual",VLOOKUP($O173,PM执行时间!$A:$E,5,0),AG173="","")</f>
        <v/>
      </c>
      <c r="AI173" s="77"/>
      <c r="AJ173" s="77" t="str" cm="1">
        <f t="array" ref="AJ173">_xlfn.IFS(AI173="Monthly",VLOOKUP($O173,PM执行时间!$A:$E,2,0),AI173="Quarterly",VLOOKUP($O173,PM执行时间!$A:$E,3,0),AI173="Semi-an",VLOOKUP($O173,PM执行时间!$A:$E,4,0),AI173="Annual",VLOOKUP($O173,PM执行时间!$A:$E,5,0),AI173="","")</f>
        <v/>
      </c>
      <c r="AK173" s="77"/>
      <c r="AL173" s="77" t="str" cm="1">
        <f t="array" ref="AL173">_xlfn.IFS(AK173="Monthly",VLOOKUP($O173,PM执行时间!$A:$E,2,0),AK173="Quarterly",VLOOKUP($O173,PM执行时间!$A:$E,3,0),AK173="Semi-an",VLOOKUP($O173,PM执行时间!$A:$E,4,0),AK173="Annual",VLOOKUP($O173,PM执行时间!$A:$E,5,0),AK173="","")</f>
        <v/>
      </c>
      <c r="AM173" s="77"/>
      <c r="AN173" s="77" t="str" cm="1">
        <f t="array" ref="AN173">_xlfn.IFS(AM173="Monthly",VLOOKUP($O173,PM执行时间!$A:$E,2,0),AM173="Quarterly",VLOOKUP($O173,PM执行时间!$A:$E,3,0),AM173="Semi-an",VLOOKUP($O173,PM执行时间!$A:$E,4,0),AM173="Annual",VLOOKUP($O173,PM执行时间!$A:$E,5,0),AM173="","")</f>
        <v/>
      </c>
      <c r="AO173" s="93">
        <v>44562</v>
      </c>
      <c r="AP173" s="88"/>
    </row>
    <row r="174" spans="1:42" ht="24.75" hidden="1" customHeight="1" x14ac:dyDescent="0.2">
      <c r="A174" s="1">
        <v>173</v>
      </c>
      <c r="B174" s="1">
        <f>SUBTOTAL(3,G$3:G174)+0</f>
        <v>33</v>
      </c>
      <c r="C174" s="1"/>
      <c r="D174" s="5">
        <v>729</v>
      </c>
      <c r="E174" s="77" t="s">
        <v>45</v>
      </c>
      <c r="F174" s="77" t="s">
        <v>793</v>
      </c>
      <c r="G174" s="85" t="s">
        <v>61</v>
      </c>
      <c r="H174" s="95" t="s">
        <v>794</v>
      </c>
      <c r="I174" s="24">
        <v>41730</v>
      </c>
      <c r="J174" s="79" t="s">
        <v>1075</v>
      </c>
      <c r="K174" s="92" t="s">
        <v>511</v>
      </c>
      <c r="L174" s="77" t="s">
        <v>782</v>
      </c>
      <c r="M174" s="24" t="s">
        <v>783</v>
      </c>
      <c r="N174" s="77" t="s">
        <v>514</v>
      </c>
      <c r="O174" s="77" t="s">
        <v>1230</v>
      </c>
      <c r="P174" s="77" t="s">
        <v>517</v>
      </c>
      <c r="Q174" s="94" t="s">
        <v>33</v>
      </c>
      <c r="R174" s="77" cm="1">
        <f t="array" ref="R174">_xlfn.IFS(Q174="Monthly",VLOOKUP($O174,PM执行时间!$A:$E,2,0),Q174="Quarterly",VLOOKUP($O174,PM执行时间!$A:$E,3,0),Q174="Semi-an",VLOOKUP($O174,PM执行时间!$A:$E,4,0),Q174="Annual",VLOOKUP($O174,PM执行时间!$A:$E,5,0),Q174="","")</f>
        <v>1</v>
      </c>
      <c r="S174" s="77"/>
      <c r="T174" s="77" t="str" cm="1">
        <f t="array" ref="T174">_xlfn.IFS(S174="Monthly",VLOOKUP($O174,PM执行时间!$A:$E,2,0),S174="Quarterly",VLOOKUP($O174,PM执行时间!$A:$E,3,0),S174="Semi-an",VLOOKUP($O174,PM执行时间!$A:$E,4,0),S174="Annual",VLOOKUP($O174,PM执行时间!$A:$E,5,0),S174="","")</f>
        <v/>
      </c>
      <c r="U174" s="77"/>
      <c r="V174" s="77" t="str" cm="1">
        <f t="array" ref="V174">_xlfn.IFS(U174="Monthly",VLOOKUP($O174,PM执行时间!$A:$E,2,0),U174="Quarterly",VLOOKUP($O174,PM执行时间!$A:$E,3,0),U174="Semi-an",VLOOKUP($O174,PM执行时间!$A:$E,4,0),U174="Annual",VLOOKUP($O174,PM执行时间!$A:$E,5,0),U174="","")</f>
        <v/>
      </c>
      <c r="W174" s="77"/>
      <c r="X174" s="77" t="str" cm="1">
        <f t="array" ref="X174">_xlfn.IFS(W174="Monthly",VLOOKUP($O174,PM执行时间!$A:$E,2,0),W174="Quarterly",VLOOKUP($O174,PM执行时间!$A:$E,3,0),W174="Semi-an",VLOOKUP($O174,PM执行时间!$A:$E,4,0),W174="Annual",VLOOKUP($O174,PM执行时间!$A:$E,5,0),W174="","")</f>
        <v/>
      </c>
      <c r="Y174" s="77"/>
      <c r="Z174" s="77" t="str" cm="1">
        <f t="array" ref="Z174">_xlfn.IFS(Y174="Monthly",VLOOKUP($O174,PM执行时间!$A:$E,2,0),Y174="Quarterly",VLOOKUP($O174,PM执行时间!$A:$E,3,0),Y174="Semi-an",VLOOKUP($O174,PM执行时间!$A:$E,4,0),Y174="Annual",VLOOKUP($O174,PM执行时间!$A:$E,5,0),Y174="","")</f>
        <v/>
      </c>
      <c r="AA174" s="77"/>
      <c r="AB174" s="77" t="str" cm="1">
        <f t="array" ref="AB174">_xlfn.IFS(AA174="Monthly",VLOOKUP($O174,PM执行时间!$A:$E,2,0),AA174="Quarterly",VLOOKUP($O174,PM执行时间!$A:$E,3,0),AA174="Semi-an",VLOOKUP($O174,PM执行时间!$A:$E,4,0),AA174="Annual",VLOOKUP($O174,PM执行时间!$A:$E,5,0),AA174="","")</f>
        <v/>
      </c>
      <c r="AC174" s="77"/>
      <c r="AD174" s="77" t="str" cm="1">
        <f t="array" ref="AD174">_xlfn.IFS(AC174="Monthly",VLOOKUP($O174,PM执行时间!$A:$E,2,0),AC174="Quarterly",VLOOKUP($O174,PM执行时间!$A:$E,3,0),AC174="Semi-an",VLOOKUP($O174,PM执行时间!$A:$E,4,0),AC174="Annual",VLOOKUP($O174,PM执行时间!$A:$E,5,0),AC174="","")</f>
        <v/>
      </c>
      <c r="AE174" s="77"/>
      <c r="AF174" s="77" t="str" cm="1">
        <f t="array" ref="AF174">_xlfn.IFS(AE174="Monthly",VLOOKUP($O174,PM执行时间!$A:$E,2,0),AE174="Quarterly",VLOOKUP($O174,PM执行时间!$A:$E,3,0),AE174="Semi-an",VLOOKUP($O174,PM执行时间!$A:$E,4,0),AE174="Annual",VLOOKUP($O174,PM执行时间!$A:$E,5,0),AE174="","")</f>
        <v/>
      </c>
      <c r="AG174" s="77"/>
      <c r="AH174" s="77" t="str" cm="1">
        <f t="array" ref="AH174">_xlfn.IFS(AG174="Monthly",VLOOKUP($O174,PM执行时间!$A:$E,2,0),AG174="Quarterly",VLOOKUP($O174,PM执行时间!$A:$E,3,0),AG174="Semi-an",VLOOKUP($O174,PM执行时间!$A:$E,4,0),AG174="Annual",VLOOKUP($O174,PM执行时间!$A:$E,5,0),AG174="","")</f>
        <v/>
      </c>
      <c r="AI174" s="77"/>
      <c r="AJ174" s="77" t="str" cm="1">
        <f t="array" ref="AJ174">_xlfn.IFS(AI174="Monthly",VLOOKUP($O174,PM执行时间!$A:$E,2,0),AI174="Quarterly",VLOOKUP($O174,PM执行时间!$A:$E,3,0),AI174="Semi-an",VLOOKUP($O174,PM执行时间!$A:$E,4,0),AI174="Annual",VLOOKUP($O174,PM执行时间!$A:$E,5,0),AI174="","")</f>
        <v/>
      </c>
      <c r="AK174" s="77"/>
      <c r="AL174" s="77" t="str" cm="1">
        <f t="array" ref="AL174">_xlfn.IFS(AK174="Monthly",VLOOKUP($O174,PM执行时间!$A:$E,2,0),AK174="Quarterly",VLOOKUP($O174,PM执行时间!$A:$E,3,0),AK174="Semi-an",VLOOKUP($O174,PM执行时间!$A:$E,4,0),AK174="Annual",VLOOKUP($O174,PM执行时间!$A:$E,5,0),AK174="","")</f>
        <v/>
      </c>
      <c r="AM174" s="77"/>
      <c r="AN174" s="77" t="str" cm="1">
        <f t="array" ref="AN174">_xlfn.IFS(AM174="Monthly",VLOOKUP($O174,PM执行时间!$A:$E,2,0),AM174="Quarterly",VLOOKUP($O174,PM执行时间!$A:$E,3,0),AM174="Semi-an",VLOOKUP($O174,PM执行时间!$A:$E,4,0),AM174="Annual",VLOOKUP($O174,PM执行时间!$A:$E,5,0),AM174="","")</f>
        <v/>
      </c>
      <c r="AO174" s="93">
        <v>44562</v>
      </c>
      <c r="AP174" s="88"/>
    </row>
    <row r="175" spans="1:42" ht="24.75" hidden="1" customHeight="1" x14ac:dyDescent="0.2">
      <c r="A175" s="1">
        <v>174</v>
      </c>
      <c r="B175" s="1">
        <f>SUBTOTAL(3,G$3:G175)+0</f>
        <v>33</v>
      </c>
      <c r="C175" s="1"/>
      <c r="D175" s="5">
        <v>730</v>
      </c>
      <c r="E175" s="77" t="s">
        <v>45</v>
      </c>
      <c r="F175" s="77" t="s">
        <v>780</v>
      </c>
      <c r="G175" s="85" t="s">
        <v>61</v>
      </c>
      <c r="H175" s="95" t="s">
        <v>795</v>
      </c>
      <c r="I175" s="24">
        <v>41730</v>
      </c>
      <c r="J175" s="79" t="s">
        <v>1075</v>
      </c>
      <c r="K175" s="92" t="s">
        <v>511</v>
      </c>
      <c r="L175" s="77" t="s">
        <v>782</v>
      </c>
      <c r="M175" s="24" t="s">
        <v>787</v>
      </c>
      <c r="N175" s="77" t="s">
        <v>514</v>
      </c>
      <c r="O175" s="77" t="s">
        <v>1230</v>
      </c>
      <c r="P175" s="77" t="s">
        <v>517</v>
      </c>
      <c r="Q175" s="94" t="s">
        <v>33</v>
      </c>
      <c r="R175" s="77" cm="1">
        <f t="array" ref="R175">_xlfn.IFS(Q175="Monthly",VLOOKUP($O175,PM执行时间!$A:$E,2,0),Q175="Quarterly",VLOOKUP($O175,PM执行时间!$A:$E,3,0),Q175="Semi-an",VLOOKUP($O175,PM执行时间!$A:$E,4,0),Q175="Annual",VLOOKUP($O175,PM执行时间!$A:$E,5,0),Q175="","")</f>
        <v>1</v>
      </c>
      <c r="S175" s="77"/>
      <c r="T175" s="77" t="str" cm="1">
        <f t="array" ref="T175">_xlfn.IFS(S175="Monthly",VLOOKUP($O175,PM执行时间!$A:$E,2,0),S175="Quarterly",VLOOKUP($O175,PM执行时间!$A:$E,3,0),S175="Semi-an",VLOOKUP($O175,PM执行时间!$A:$E,4,0),S175="Annual",VLOOKUP($O175,PM执行时间!$A:$E,5,0),S175="","")</f>
        <v/>
      </c>
      <c r="U175" s="77"/>
      <c r="V175" s="77" t="str" cm="1">
        <f t="array" ref="V175">_xlfn.IFS(U175="Monthly",VLOOKUP($O175,PM执行时间!$A:$E,2,0),U175="Quarterly",VLOOKUP($O175,PM执行时间!$A:$E,3,0),U175="Semi-an",VLOOKUP($O175,PM执行时间!$A:$E,4,0),U175="Annual",VLOOKUP($O175,PM执行时间!$A:$E,5,0),U175="","")</f>
        <v/>
      </c>
      <c r="W175" s="77"/>
      <c r="X175" s="77" t="str" cm="1">
        <f t="array" ref="X175">_xlfn.IFS(W175="Monthly",VLOOKUP($O175,PM执行时间!$A:$E,2,0),W175="Quarterly",VLOOKUP($O175,PM执行时间!$A:$E,3,0),W175="Semi-an",VLOOKUP($O175,PM执行时间!$A:$E,4,0),W175="Annual",VLOOKUP($O175,PM执行时间!$A:$E,5,0),W175="","")</f>
        <v/>
      </c>
      <c r="Y175" s="77"/>
      <c r="Z175" s="77" t="str" cm="1">
        <f t="array" ref="Z175">_xlfn.IFS(Y175="Monthly",VLOOKUP($O175,PM执行时间!$A:$E,2,0),Y175="Quarterly",VLOOKUP($O175,PM执行时间!$A:$E,3,0),Y175="Semi-an",VLOOKUP($O175,PM执行时间!$A:$E,4,0),Y175="Annual",VLOOKUP($O175,PM执行时间!$A:$E,5,0),Y175="","")</f>
        <v/>
      </c>
      <c r="AA175" s="77"/>
      <c r="AB175" s="77" t="str" cm="1">
        <f t="array" ref="AB175">_xlfn.IFS(AA175="Monthly",VLOOKUP($O175,PM执行时间!$A:$E,2,0),AA175="Quarterly",VLOOKUP($O175,PM执行时间!$A:$E,3,0),AA175="Semi-an",VLOOKUP($O175,PM执行时间!$A:$E,4,0),AA175="Annual",VLOOKUP($O175,PM执行时间!$A:$E,5,0),AA175="","")</f>
        <v/>
      </c>
      <c r="AC175" s="77"/>
      <c r="AD175" s="77" t="str" cm="1">
        <f t="array" ref="AD175">_xlfn.IFS(AC175="Monthly",VLOOKUP($O175,PM执行时间!$A:$E,2,0),AC175="Quarterly",VLOOKUP($O175,PM执行时间!$A:$E,3,0),AC175="Semi-an",VLOOKUP($O175,PM执行时间!$A:$E,4,0),AC175="Annual",VLOOKUP($O175,PM执行时间!$A:$E,5,0),AC175="","")</f>
        <v/>
      </c>
      <c r="AE175" s="77"/>
      <c r="AF175" s="77" t="str" cm="1">
        <f t="array" ref="AF175">_xlfn.IFS(AE175="Monthly",VLOOKUP($O175,PM执行时间!$A:$E,2,0),AE175="Quarterly",VLOOKUP($O175,PM执行时间!$A:$E,3,0),AE175="Semi-an",VLOOKUP($O175,PM执行时间!$A:$E,4,0),AE175="Annual",VLOOKUP($O175,PM执行时间!$A:$E,5,0),AE175="","")</f>
        <v/>
      </c>
      <c r="AG175" s="77"/>
      <c r="AH175" s="77" t="str" cm="1">
        <f t="array" ref="AH175">_xlfn.IFS(AG175="Monthly",VLOOKUP($O175,PM执行时间!$A:$E,2,0),AG175="Quarterly",VLOOKUP($O175,PM执行时间!$A:$E,3,0),AG175="Semi-an",VLOOKUP($O175,PM执行时间!$A:$E,4,0),AG175="Annual",VLOOKUP($O175,PM执行时间!$A:$E,5,0),AG175="","")</f>
        <v/>
      </c>
      <c r="AI175" s="77"/>
      <c r="AJ175" s="77" t="str" cm="1">
        <f t="array" ref="AJ175">_xlfn.IFS(AI175="Monthly",VLOOKUP($O175,PM执行时间!$A:$E,2,0),AI175="Quarterly",VLOOKUP($O175,PM执行时间!$A:$E,3,0),AI175="Semi-an",VLOOKUP($O175,PM执行时间!$A:$E,4,0),AI175="Annual",VLOOKUP($O175,PM执行时间!$A:$E,5,0),AI175="","")</f>
        <v/>
      </c>
      <c r="AK175" s="77"/>
      <c r="AL175" s="77" t="str" cm="1">
        <f t="array" ref="AL175">_xlfn.IFS(AK175="Monthly",VLOOKUP($O175,PM执行时间!$A:$E,2,0),AK175="Quarterly",VLOOKUP($O175,PM执行时间!$A:$E,3,0),AK175="Semi-an",VLOOKUP($O175,PM执行时间!$A:$E,4,0),AK175="Annual",VLOOKUP($O175,PM执行时间!$A:$E,5,0),AK175="","")</f>
        <v/>
      </c>
      <c r="AM175" s="77"/>
      <c r="AN175" s="77" t="str" cm="1">
        <f t="array" ref="AN175">_xlfn.IFS(AM175="Monthly",VLOOKUP($O175,PM执行时间!$A:$E,2,0),AM175="Quarterly",VLOOKUP($O175,PM执行时间!$A:$E,3,0),AM175="Semi-an",VLOOKUP($O175,PM执行时间!$A:$E,4,0),AM175="Annual",VLOOKUP($O175,PM执行时间!$A:$E,5,0),AM175="","")</f>
        <v/>
      </c>
      <c r="AO175" s="93">
        <v>44562</v>
      </c>
      <c r="AP175" s="88"/>
    </row>
    <row r="176" spans="1:42" ht="24.75" hidden="1" customHeight="1" x14ac:dyDescent="0.2">
      <c r="A176" s="1">
        <v>175</v>
      </c>
      <c r="B176" s="1">
        <f>SUBTOTAL(3,G$3:G176)+0</f>
        <v>33</v>
      </c>
      <c r="C176" s="1"/>
      <c r="D176" s="5">
        <v>731</v>
      </c>
      <c r="E176" s="77" t="s">
        <v>45</v>
      </c>
      <c r="F176" s="77" t="s">
        <v>793</v>
      </c>
      <c r="G176" s="85" t="s">
        <v>61</v>
      </c>
      <c r="H176" s="95" t="s">
        <v>796</v>
      </c>
      <c r="I176" s="24">
        <v>41730</v>
      </c>
      <c r="J176" s="79" t="s">
        <v>1075</v>
      </c>
      <c r="K176" s="92" t="s">
        <v>511</v>
      </c>
      <c r="L176" s="77" t="s">
        <v>782</v>
      </c>
      <c r="M176" s="24" t="s">
        <v>787</v>
      </c>
      <c r="N176" s="77" t="s">
        <v>514</v>
      </c>
      <c r="O176" s="77" t="s">
        <v>1230</v>
      </c>
      <c r="P176" s="77" t="s">
        <v>517</v>
      </c>
      <c r="Q176" s="94" t="s">
        <v>33</v>
      </c>
      <c r="R176" s="77" cm="1">
        <f t="array" ref="R176">_xlfn.IFS(Q176="Monthly",VLOOKUP($O176,PM执行时间!$A:$E,2,0),Q176="Quarterly",VLOOKUP($O176,PM执行时间!$A:$E,3,0),Q176="Semi-an",VLOOKUP($O176,PM执行时间!$A:$E,4,0),Q176="Annual",VLOOKUP($O176,PM执行时间!$A:$E,5,0),Q176="","")</f>
        <v>1</v>
      </c>
      <c r="S176" s="77"/>
      <c r="T176" s="77" t="str" cm="1">
        <f t="array" ref="T176">_xlfn.IFS(S176="Monthly",VLOOKUP($O176,PM执行时间!$A:$E,2,0),S176="Quarterly",VLOOKUP($O176,PM执行时间!$A:$E,3,0),S176="Semi-an",VLOOKUP($O176,PM执行时间!$A:$E,4,0),S176="Annual",VLOOKUP($O176,PM执行时间!$A:$E,5,0),S176="","")</f>
        <v/>
      </c>
      <c r="U176" s="77"/>
      <c r="V176" s="77" t="str" cm="1">
        <f t="array" ref="V176">_xlfn.IFS(U176="Monthly",VLOOKUP($O176,PM执行时间!$A:$E,2,0),U176="Quarterly",VLOOKUP($O176,PM执行时间!$A:$E,3,0),U176="Semi-an",VLOOKUP($O176,PM执行时间!$A:$E,4,0),U176="Annual",VLOOKUP($O176,PM执行时间!$A:$E,5,0),U176="","")</f>
        <v/>
      </c>
      <c r="W176" s="77"/>
      <c r="X176" s="77" t="str" cm="1">
        <f t="array" ref="X176">_xlfn.IFS(W176="Monthly",VLOOKUP($O176,PM执行时间!$A:$E,2,0),W176="Quarterly",VLOOKUP($O176,PM执行时间!$A:$E,3,0),W176="Semi-an",VLOOKUP($O176,PM执行时间!$A:$E,4,0),W176="Annual",VLOOKUP($O176,PM执行时间!$A:$E,5,0),W176="","")</f>
        <v/>
      </c>
      <c r="Y176" s="77"/>
      <c r="Z176" s="77" t="str" cm="1">
        <f t="array" ref="Z176">_xlfn.IFS(Y176="Monthly",VLOOKUP($O176,PM执行时间!$A:$E,2,0),Y176="Quarterly",VLOOKUP($O176,PM执行时间!$A:$E,3,0),Y176="Semi-an",VLOOKUP($O176,PM执行时间!$A:$E,4,0),Y176="Annual",VLOOKUP($O176,PM执行时间!$A:$E,5,0),Y176="","")</f>
        <v/>
      </c>
      <c r="AA176" s="77"/>
      <c r="AB176" s="77" t="str" cm="1">
        <f t="array" ref="AB176">_xlfn.IFS(AA176="Monthly",VLOOKUP($O176,PM执行时间!$A:$E,2,0),AA176="Quarterly",VLOOKUP($O176,PM执行时间!$A:$E,3,0),AA176="Semi-an",VLOOKUP($O176,PM执行时间!$A:$E,4,0),AA176="Annual",VLOOKUP($O176,PM执行时间!$A:$E,5,0),AA176="","")</f>
        <v/>
      </c>
      <c r="AC176" s="77"/>
      <c r="AD176" s="77" t="str" cm="1">
        <f t="array" ref="AD176">_xlfn.IFS(AC176="Monthly",VLOOKUP($O176,PM执行时间!$A:$E,2,0),AC176="Quarterly",VLOOKUP($O176,PM执行时间!$A:$E,3,0),AC176="Semi-an",VLOOKUP($O176,PM执行时间!$A:$E,4,0),AC176="Annual",VLOOKUP($O176,PM执行时间!$A:$E,5,0),AC176="","")</f>
        <v/>
      </c>
      <c r="AE176" s="77"/>
      <c r="AF176" s="77" t="str" cm="1">
        <f t="array" ref="AF176">_xlfn.IFS(AE176="Monthly",VLOOKUP($O176,PM执行时间!$A:$E,2,0),AE176="Quarterly",VLOOKUP($O176,PM执行时间!$A:$E,3,0),AE176="Semi-an",VLOOKUP($O176,PM执行时间!$A:$E,4,0),AE176="Annual",VLOOKUP($O176,PM执行时间!$A:$E,5,0),AE176="","")</f>
        <v/>
      </c>
      <c r="AG176" s="77"/>
      <c r="AH176" s="77" t="str" cm="1">
        <f t="array" ref="AH176">_xlfn.IFS(AG176="Monthly",VLOOKUP($O176,PM执行时间!$A:$E,2,0),AG176="Quarterly",VLOOKUP($O176,PM执行时间!$A:$E,3,0),AG176="Semi-an",VLOOKUP($O176,PM执行时间!$A:$E,4,0),AG176="Annual",VLOOKUP($O176,PM执行时间!$A:$E,5,0),AG176="","")</f>
        <v/>
      </c>
      <c r="AI176" s="77"/>
      <c r="AJ176" s="77" t="str" cm="1">
        <f t="array" ref="AJ176">_xlfn.IFS(AI176="Monthly",VLOOKUP($O176,PM执行时间!$A:$E,2,0),AI176="Quarterly",VLOOKUP($O176,PM执行时间!$A:$E,3,0),AI176="Semi-an",VLOOKUP($O176,PM执行时间!$A:$E,4,0),AI176="Annual",VLOOKUP($O176,PM执行时间!$A:$E,5,0),AI176="","")</f>
        <v/>
      </c>
      <c r="AK176" s="77"/>
      <c r="AL176" s="77" t="str" cm="1">
        <f t="array" ref="AL176">_xlfn.IFS(AK176="Monthly",VLOOKUP($O176,PM执行时间!$A:$E,2,0),AK176="Quarterly",VLOOKUP($O176,PM执行时间!$A:$E,3,0),AK176="Semi-an",VLOOKUP($O176,PM执行时间!$A:$E,4,0),AK176="Annual",VLOOKUP($O176,PM执行时间!$A:$E,5,0),AK176="","")</f>
        <v/>
      </c>
      <c r="AM176" s="77"/>
      <c r="AN176" s="77" t="str" cm="1">
        <f t="array" ref="AN176">_xlfn.IFS(AM176="Monthly",VLOOKUP($O176,PM执行时间!$A:$E,2,0),AM176="Quarterly",VLOOKUP($O176,PM执行时间!$A:$E,3,0),AM176="Semi-an",VLOOKUP($O176,PM执行时间!$A:$E,4,0),AM176="Annual",VLOOKUP($O176,PM执行时间!$A:$E,5,0),AM176="","")</f>
        <v/>
      </c>
      <c r="AO176" s="93">
        <v>44562</v>
      </c>
      <c r="AP176" s="88"/>
    </row>
    <row r="177" spans="1:42" ht="24.75" hidden="1" customHeight="1" x14ac:dyDescent="0.2">
      <c r="A177" s="1">
        <v>176</v>
      </c>
      <c r="B177" s="1">
        <f>SUBTOTAL(3,G$3:G177)+0</f>
        <v>33</v>
      </c>
      <c r="C177" s="1"/>
      <c r="D177" s="5">
        <v>732</v>
      </c>
      <c r="E177" s="79" t="s">
        <v>395</v>
      </c>
      <c r="F177" s="85" t="s">
        <v>983</v>
      </c>
      <c r="G177" s="85" t="s">
        <v>61</v>
      </c>
      <c r="H177" s="120">
        <v>3969001030109</v>
      </c>
      <c r="I177" s="24">
        <v>41730</v>
      </c>
      <c r="J177" s="77" t="s">
        <v>1058</v>
      </c>
      <c r="K177" s="92" t="s">
        <v>511</v>
      </c>
      <c r="L177" s="77" t="s">
        <v>782</v>
      </c>
      <c r="M177" s="24" t="s">
        <v>783</v>
      </c>
      <c r="N177" s="77" t="s">
        <v>514</v>
      </c>
      <c r="O177" s="77" t="s">
        <v>984</v>
      </c>
      <c r="P177" s="77" t="s">
        <v>517</v>
      </c>
      <c r="Q177" s="77"/>
      <c r="R177" s="77" t="str" cm="1">
        <f t="array" ref="R177">_xlfn.IFS(Q177="Monthly",VLOOKUP($O177,PM执行时间!$A:$E,2,0),Q177="Quarterly",VLOOKUP($O177,PM执行时间!$A:$E,3,0),Q177="Semi-an",VLOOKUP($O177,PM执行时间!$A:$E,4,0),Q177="Annual",VLOOKUP($O177,PM执行时间!$A:$E,5,0),Q177="","")</f>
        <v/>
      </c>
      <c r="S177" s="77"/>
      <c r="T177" s="77" t="str" cm="1">
        <f t="array" ref="T177">_xlfn.IFS(S177="Monthly",VLOOKUP($O177,PM执行时间!$A:$E,2,0),S177="Quarterly",VLOOKUP($O177,PM执行时间!$A:$E,3,0),S177="Semi-an",VLOOKUP($O177,PM执行时间!$A:$E,4,0),S177="Annual",VLOOKUP($O177,PM执行时间!$A:$E,5,0),S177="","")</f>
        <v/>
      </c>
      <c r="U177" s="77"/>
      <c r="V177" s="77" t="str" cm="1">
        <f t="array" ref="V177">_xlfn.IFS(U177="Monthly",VLOOKUP($O177,PM执行时间!$A:$E,2,0),U177="Quarterly",VLOOKUP($O177,PM执行时间!$A:$E,3,0),U177="Semi-an",VLOOKUP($O177,PM执行时间!$A:$E,4,0),U177="Annual",VLOOKUP($O177,PM执行时间!$A:$E,5,0),U177="","")</f>
        <v/>
      </c>
      <c r="W177" s="77"/>
      <c r="X177" s="77" t="str" cm="1">
        <f t="array" ref="X177">_xlfn.IFS(W177="Monthly",VLOOKUP($O177,PM执行时间!$A:$E,2,0),W177="Quarterly",VLOOKUP($O177,PM执行时间!$A:$E,3,0),W177="Semi-an",VLOOKUP($O177,PM执行时间!$A:$E,4,0),W177="Annual",VLOOKUP($O177,PM执行时间!$A:$E,5,0),W177="","")</f>
        <v/>
      </c>
      <c r="Y177" s="77"/>
      <c r="Z177" s="77" t="str" cm="1">
        <f t="array" ref="Z177">_xlfn.IFS(Y177="Monthly",VLOOKUP($O177,PM执行时间!$A:$E,2,0),Y177="Quarterly",VLOOKUP($O177,PM执行时间!$A:$E,3,0),Y177="Semi-an",VLOOKUP($O177,PM执行时间!$A:$E,4,0),Y177="Annual",VLOOKUP($O177,PM执行时间!$A:$E,5,0),Y177="","")</f>
        <v/>
      </c>
      <c r="AA177" s="77"/>
      <c r="AB177" s="77" t="str" cm="1">
        <f t="array" ref="AB177">_xlfn.IFS(AA177="Monthly",VLOOKUP($O177,PM执行时间!$A:$E,2,0),AA177="Quarterly",VLOOKUP($O177,PM执行时间!$A:$E,3,0),AA177="Semi-an",VLOOKUP($O177,PM执行时间!$A:$E,4,0),AA177="Annual",VLOOKUP($O177,PM执行时间!$A:$E,5,0),AA177="","")</f>
        <v/>
      </c>
      <c r="AC177" s="77"/>
      <c r="AD177" s="77" t="str" cm="1">
        <f t="array" ref="AD177">_xlfn.IFS(AC177="Monthly",VLOOKUP($O177,PM执行时间!$A:$E,2,0),AC177="Quarterly",VLOOKUP($O177,PM执行时间!$A:$E,3,0),AC177="Semi-an",VLOOKUP($O177,PM执行时间!$A:$E,4,0),AC177="Annual",VLOOKUP($O177,PM执行时间!$A:$E,5,0),AC177="","")</f>
        <v/>
      </c>
      <c r="AE177" s="77"/>
      <c r="AF177" s="77" t="str" cm="1">
        <f t="array" ref="AF177">_xlfn.IFS(AE177="Monthly",VLOOKUP($O177,PM执行时间!$A:$E,2,0),AE177="Quarterly",VLOOKUP($O177,PM执行时间!$A:$E,3,0),AE177="Semi-an",VLOOKUP($O177,PM执行时间!$A:$E,4,0),AE177="Annual",VLOOKUP($O177,PM执行时间!$A:$E,5,0),AE177="","")</f>
        <v/>
      </c>
      <c r="AG177" s="77"/>
      <c r="AH177" s="77" t="str" cm="1">
        <f t="array" ref="AH177">_xlfn.IFS(AG177="Monthly",VLOOKUP($O177,PM执行时间!$A:$E,2,0),AG177="Quarterly",VLOOKUP($O177,PM执行时间!$A:$E,3,0),AG177="Semi-an",VLOOKUP($O177,PM执行时间!$A:$E,4,0),AG177="Annual",VLOOKUP($O177,PM执行时间!$A:$E,5,0),AG177="","")</f>
        <v/>
      </c>
      <c r="AI177" s="94" t="s">
        <v>33</v>
      </c>
      <c r="AJ177" s="77" cm="1">
        <f t="array" ref="AJ177">_xlfn.IFS(AI177="Monthly",VLOOKUP($O177,PM执行时间!$A:$E,2,0),AI177="Quarterly",VLOOKUP($O177,PM执行时间!$A:$E,3,0),AI177="Semi-an",VLOOKUP($O177,PM执行时间!$A:$E,4,0),AI177="Annual",VLOOKUP($O177,PM执行时间!$A:$E,5,0),AI177="","")</f>
        <v>1</v>
      </c>
      <c r="AK177" s="77"/>
      <c r="AL177" s="77" t="str" cm="1">
        <f t="array" ref="AL177">_xlfn.IFS(AK177="Monthly",VLOOKUP($O177,PM执行时间!$A:$E,2,0),AK177="Quarterly",VLOOKUP($O177,PM执行时间!$A:$E,3,0),AK177="Semi-an",VLOOKUP($O177,PM执行时间!$A:$E,4,0),AK177="Annual",VLOOKUP($O177,PM执行时间!$A:$E,5,0),AK177="","")</f>
        <v/>
      </c>
      <c r="AM177" s="77"/>
      <c r="AN177" s="77" t="str" cm="1">
        <f t="array" ref="AN177">_xlfn.IFS(AM177="Monthly",VLOOKUP($O177,PM执行时间!$A:$E,2,0),AM177="Quarterly",VLOOKUP($O177,PM执行时间!$A:$E,3,0),AM177="Semi-an",VLOOKUP($O177,PM执行时间!$A:$E,4,0),AM177="Annual",VLOOKUP($O177,PM执行时间!$A:$E,5,0),AM177="","")</f>
        <v/>
      </c>
      <c r="AO177" s="93">
        <v>44835</v>
      </c>
      <c r="AP177" s="88"/>
    </row>
    <row r="178" spans="1:42" ht="24.75" hidden="1" customHeight="1" x14ac:dyDescent="0.2">
      <c r="A178" s="1">
        <v>177</v>
      </c>
      <c r="B178" s="1">
        <f>SUBTOTAL(3,G$3:G178)+0</f>
        <v>33</v>
      </c>
      <c r="C178" s="1"/>
      <c r="D178" s="5">
        <v>734</v>
      </c>
      <c r="E178" s="77" t="s">
        <v>238</v>
      </c>
      <c r="F178" s="77" t="s">
        <v>241</v>
      </c>
      <c r="G178" s="77" t="s">
        <v>233</v>
      </c>
      <c r="H178" s="95" t="s">
        <v>798</v>
      </c>
      <c r="I178" s="24">
        <v>41760</v>
      </c>
      <c r="J178" s="77" t="s">
        <v>1058</v>
      </c>
      <c r="K178" s="92" t="s">
        <v>511</v>
      </c>
      <c r="L178" s="77" t="s">
        <v>561</v>
      </c>
      <c r="M178" s="24">
        <v>41699</v>
      </c>
      <c r="N178" s="77" t="s">
        <v>526</v>
      </c>
      <c r="O178" s="77" t="s">
        <v>239</v>
      </c>
      <c r="P178" s="77" t="s">
        <v>517</v>
      </c>
      <c r="Q178" s="77"/>
      <c r="R178" s="77" t="str" cm="1">
        <f t="array" ref="R178">_xlfn.IFS(Q178="Monthly",VLOOKUP($O178,PM执行时间!$A:$E,2,0),Q178="Quarterly",VLOOKUP($O178,PM执行时间!$A:$E,3,0),Q178="Semi-an",VLOOKUP($O178,PM执行时间!$A:$E,4,0),Q178="Annual",VLOOKUP($O178,PM执行时间!$A:$E,5,0),Q178="","")</f>
        <v/>
      </c>
      <c r="S178" s="77"/>
      <c r="T178" s="77" t="str" cm="1">
        <f t="array" ref="T178">_xlfn.IFS(S178="Monthly",VLOOKUP($O178,PM执行时间!$A:$E,2,0),S178="Quarterly",VLOOKUP($O178,PM执行时间!$A:$E,3,0),S178="Semi-an",VLOOKUP($O178,PM执行时间!$A:$E,4,0),S178="Annual",VLOOKUP($O178,PM执行时间!$A:$E,5,0),S178="","")</f>
        <v/>
      </c>
      <c r="U178" s="77"/>
      <c r="V178" s="77" t="str" cm="1">
        <f t="array" ref="V178">_xlfn.IFS(U178="Monthly",VLOOKUP($O178,PM执行时间!$A:$E,2,0),U178="Quarterly",VLOOKUP($O178,PM执行时间!$A:$E,3,0),U178="Semi-an",VLOOKUP($O178,PM执行时间!$A:$E,4,0),U178="Annual",VLOOKUP($O178,PM执行时间!$A:$E,5,0),U178="","")</f>
        <v/>
      </c>
      <c r="W178" s="77"/>
      <c r="X178" s="77" t="str" cm="1">
        <f t="array" ref="X178">_xlfn.IFS(W178="Monthly",VLOOKUP($O178,PM执行时间!$A:$E,2,0),W178="Quarterly",VLOOKUP($O178,PM执行时间!$A:$E,3,0),W178="Semi-an",VLOOKUP($O178,PM执行时间!$A:$E,4,0),W178="Annual",VLOOKUP($O178,PM执行时间!$A:$E,5,0),W178="","")</f>
        <v/>
      </c>
      <c r="Y178" s="77"/>
      <c r="Z178" s="77" t="str" cm="1">
        <f t="array" ref="Z178">_xlfn.IFS(Y178="Monthly",VLOOKUP($O178,PM执行时间!$A:$E,2,0),Y178="Quarterly",VLOOKUP($O178,PM执行时间!$A:$E,3,0),Y178="Semi-an",VLOOKUP($O178,PM执行时间!$A:$E,4,0),Y178="Annual",VLOOKUP($O178,PM执行时间!$A:$E,5,0),Y178="","")</f>
        <v/>
      </c>
      <c r="AA178" s="77"/>
      <c r="AB178" s="77" t="str" cm="1">
        <f t="array" ref="AB178">_xlfn.IFS(AA178="Monthly",VLOOKUP($O178,PM执行时间!$A:$E,2,0),AA178="Quarterly",VLOOKUP($O178,PM执行时间!$A:$E,3,0),AA178="Semi-an",VLOOKUP($O178,PM执行时间!$A:$E,4,0),AA178="Annual",VLOOKUP($O178,PM执行时间!$A:$E,5,0),AA178="","")</f>
        <v/>
      </c>
      <c r="AC178" s="77"/>
      <c r="AD178" s="77" t="str" cm="1">
        <f t="array" ref="AD178">_xlfn.IFS(AC178="Monthly",VLOOKUP($O178,PM执行时间!$A:$E,2,0),AC178="Quarterly",VLOOKUP($O178,PM执行时间!$A:$E,3,0),AC178="Semi-an",VLOOKUP($O178,PM执行时间!$A:$E,4,0),AC178="Annual",VLOOKUP($O178,PM执行时间!$A:$E,5,0),AC178="","")</f>
        <v/>
      </c>
      <c r="AE178" s="77"/>
      <c r="AF178" s="77" t="str" cm="1">
        <f t="array" ref="AF178">_xlfn.IFS(AE178="Monthly",VLOOKUP($O178,PM执行时间!$A:$E,2,0),AE178="Quarterly",VLOOKUP($O178,PM执行时间!$A:$E,3,0),AE178="Semi-an",VLOOKUP($O178,PM执行时间!$A:$E,4,0),AE178="Annual",VLOOKUP($O178,PM执行时间!$A:$E,5,0),AE178="","")</f>
        <v/>
      </c>
      <c r="AG178" s="77"/>
      <c r="AH178" s="77" t="str" cm="1">
        <f t="array" ref="AH178">_xlfn.IFS(AG178="Monthly",VLOOKUP($O178,PM执行时间!$A:$E,2,0),AG178="Quarterly",VLOOKUP($O178,PM执行时间!$A:$E,3,0),AG178="Semi-an",VLOOKUP($O178,PM执行时间!$A:$E,4,0),AG178="Annual",VLOOKUP($O178,PM执行时间!$A:$E,5,0),AG178="","")</f>
        <v/>
      </c>
      <c r="AI178" s="77"/>
      <c r="AJ178" s="77" t="str" cm="1">
        <f t="array" ref="AJ178">_xlfn.IFS(AI178="Monthly",VLOOKUP($O178,PM执行时间!$A:$E,2,0),AI178="Quarterly",VLOOKUP($O178,PM执行时间!$A:$E,3,0),AI178="Semi-an",VLOOKUP($O178,PM执行时间!$A:$E,4,0),AI178="Annual",VLOOKUP($O178,PM执行时间!$A:$E,5,0),AI178="","")</f>
        <v/>
      </c>
      <c r="AK178" s="94" t="s">
        <v>33</v>
      </c>
      <c r="AL178" s="77" cm="1">
        <f t="array" ref="AL178">_xlfn.IFS(AK178="Monthly",VLOOKUP($O178,PM执行时间!$A:$E,2,0),AK178="Quarterly",VLOOKUP($O178,PM执行时间!$A:$E,3,0),AK178="Semi-an",VLOOKUP($O178,PM执行时间!$A:$E,4,0),AK178="Annual",VLOOKUP($O178,PM执行时间!$A:$E,5,0),AK178="","")</f>
        <v>2</v>
      </c>
      <c r="AM178" s="77"/>
      <c r="AN178" s="77" t="str" cm="1">
        <f t="array" ref="AN178">_xlfn.IFS(AM178="Monthly",VLOOKUP($O178,PM执行时间!$A:$E,2,0),AM178="Quarterly",VLOOKUP($O178,PM执行时间!$A:$E,3,0),AM178="Semi-an",VLOOKUP($O178,PM执行时间!$A:$E,4,0),AM178="Annual",VLOOKUP($O178,PM执行时间!$A:$E,5,0),AM178="","")</f>
        <v/>
      </c>
      <c r="AO178" s="93">
        <v>44866</v>
      </c>
      <c r="AP178" s="88"/>
    </row>
    <row r="179" spans="1:42" ht="24.75" hidden="1" customHeight="1" x14ac:dyDescent="0.2">
      <c r="A179" s="1">
        <v>178</v>
      </c>
      <c r="B179" s="1">
        <f>SUBTOTAL(3,G$3:G179)+0</f>
        <v>33</v>
      </c>
      <c r="C179" s="1"/>
      <c r="D179" s="5">
        <v>735</v>
      </c>
      <c r="E179" s="77" t="s">
        <v>238</v>
      </c>
      <c r="F179" s="77" t="s">
        <v>241</v>
      </c>
      <c r="G179" s="77" t="s">
        <v>233</v>
      </c>
      <c r="H179" s="95" t="s">
        <v>799</v>
      </c>
      <c r="I179" s="24">
        <v>41760</v>
      </c>
      <c r="J179" s="77" t="s">
        <v>1058</v>
      </c>
      <c r="K179" s="92" t="s">
        <v>511</v>
      </c>
      <c r="L179" s="77" t="s">
        <v>561</v>
      </c>
      <c r="M179" s="24">
        <v>41699</v>
      </c>
      <c r="N179" s="77" t="s">
        <v>526</v>
      </c>
      <c r="O179" s="77" t="s">
        <v>239</v>
      </c>
      <c r="P179" s="77" t="s">
        <v>517</v>
      </c>
      <c r="Q179" s="77"/>
      <c r="R179" s="77" t="str" cm="1">
        <f t="array" ref="R179">_xlfn.IFS(Q179="Monthly",VLOOKUP($O179,PM执行时间!$A:$E,2,0),Q179="Quarterly",VLOOKUP($O179,PM执行时间!$A:$E,3,0),Q179="Semi-an",VLOOKUP($O179,PM执行时间!$A:$E,4,0),Q179="Annual",VLOOKUP($O179,PM执行时间!$A:$E,5,0),Q179="","")</f>
        <v/>
      </c>
      <c r="S179" s="77"/>
      <c r="T179" s="77" t="str" cm="1">
        <f t="array" ref="T179">_xlfn.IFS(S179="Monthly",VLOOKUP($O179,PM执行时间!$A:$E,2,0),S179="Quarterly",VLOOKUP($O179,PM执行时间!$A:$E,3,0),S179="Semi-an",VLOOKUP($O179,PM执行时间!$A:$E,4,0),S179="Annual",VLOOKUP($O179,PM执行时间!$A:$E,5,0),S179="","")</f>
        <v/>
      </c>
      <c r="U179" s="77"/>
      <c r="V179" s="77" t="str" cm="1">
        <f t="array" ref="V179">_xlfn.IFS(U179="Monthly",VLOOKUP($O179,PM执行时间!$A:$E,2,0),U179="Quarterly",VLOOKUP($O179,PM执行时间!$A:$E,3,0),U179="Semi-an",VLOOKUP($O179,PM执行时间!$A:$E,4,0),U179="Annual",VLOOKUP($O179,PM执行时间!$A:$E,5,0),U179="","")</f>
        <v/>
      </c>
      <c r="W179" s="77"/>
      <c r="X179" s="77" t="str" cm="1">
        <f t="array" ref="X179">_xlfn.IFS(W179="Monthly",VLOOKUP($O179,PM执行时间!$A:$E,2,0),W179="Quarterly",VLOOKUP($O179,PM执行时间!$A:$E,3,0),W179="Semi-an",VLOOKUP($O179,PM执行时间!$A:$E,4,0),W179="Annual",VLOOKUP($O179,PM执行时间!$A:$E,5,0),W179="","")</f>
        <v/>
      </c>
      <c r="Y179" s="77"/>
      <c r="Z179" s="77" t="str" cm="1">
        <f t="array" ref="Z179">_xlfn.IFS(Y179="Monthly",VLOOKUP($O179,PM执行时间!$A:$E,2,0),Y179="Quarterly",VLOOKUP($O179,PM执行时间!$A:$E,3,0),Y179="Semi-an",VLOOKUP($O179,PM执行时间!$A:$E,4,0),Y179="Annual",VLOOKUP($O179,PM执行时间!$A:$E,5,0),Y179="","")</f>
        <v/>
      </c>
      <c r="AA179" s="77"/>
      <c r="AB179" s="77" t="str" cm="1">
        <f t="array" ref="AB179">_xlfn.IFS(AA179="Monthly",VLOOKUP($O179,PM执行时间!$A:$E,2,0),AA179="Quarterly",VLOOKUP($O179,PM执行时间!$A:$E,3,0),AA179="Semi-an",VLOOKUP($O179,PM执行时间!$A:$E,4,0),AA179="Annual",VLOOKUP($O179,PM执行时间!$A:$E,5,0),AA179="","")</f>
        <v/>
      </c>
      <c r="AC179" s="77"/>
      <c r="AD179" s="77" t="str" cm="1">
        <f t="array" ref="AD179">_xlfn.IFS(AC179="Monthly",VLOOKUP($O179,PM执行时间!$A:$E,2,0),AC179="Quarterly",VLOOKUP($O179,PM执行时间!$A:$E,3,0),AC179="Semi-an",VLOOKUP($O179,PM执行时间!$A:$E,4,0),AC179="Annual",VLOOKUP($O179,PM执行时间!$A:$E,5,0),AC179="","")</f>
        <v/>
      </c>
      <c r="AE179" s="77"/>
      <c r="AF179" s="77" t="str" cm="1">
        <f t="array" ref="AF179">_xlfn.IFS(AE179="Monthly",VLOOKUP($O179,PM执行时间!$A:$E,2,0),AE179="Quarterly",VLOOKUP($O179,PM执行时间!$A:$E,3,0),AE179="Semi-an",VLOOKUP($O179,PM执行时间!$A:$E,4,0),AE179="Annual",VLOOKUP($O179,PM执行时间!$A:$E,5,0),AE179="","")</f>
        <v/>
      </c>
      <c r="AG179" s="77"/>
      <c r="AH179" s="77" t="str" cm="1">
        <f t="array" ref="AH179">_xlfn.IFS(AG179="Monthly",VLOOKUP($O179,PM执行时间!$A:$E,2,0),AG179="Quarterly",VLOOKUP($O179,PM执行时间!$A:$E,3,0),AG179="Semi-an",VLOOKUP($O179,PM执行时间!$A:$E,4,0),AG179="Annual",VLOOKUP($O179,PM执行时间!$A:$E,5,0),AG179="","")</f>
        <v/>
      </c>
      <c r="AI179" s="77"/>
      <c r="AJ179" s="77" t="str" cm="1">
        <f t="array" ref="AJ179">_xlfn.IFS(AI179="Monthly",VLOOKUP($O179,PM执行时间!$A:$E,2,0),AI179="Quarterly",VLOOKUP($O179,PM执行时间!$A:$E,3,0),AI179="Semi-an",VLOOKUP($O179,PM执行时间!$A:$E,4,0),AI179="Annual",VLOOKUP($O179,PM执行时间!$A:$E,5,0),AI179="","")</f>
        <v/>
      </c>
      <c r="AK179" s="94" t="s">
        <v>33</v>
      </c>
      <c r="AL179" s="77" cm="1">
        <f t="array" ref="AL179">_xlfn.IFS(AK179="Monthly",VLOOKUP($O179,PM执行时间!$A:$E,2,0),AK179="Quarterly",VLOOKUP($O179,PM执行时间!$A:$E,3,0),AK179="Semi-an",VLOOKUP($O179,PM执行时间!$A:$E,4,0),AK179="Annual",VLOOKUP($O179,PM执行时间!$A:$E,5,0),AK179="","")</f>
        <v>2</v>
      </c>
      <c r="AM179" s="77"/>
      <c r="AN179" s="77" t="str" cm="1">
        <f t="array" ref="AN179">_xlfn.IFS(AM179="Monthly",VLOOKUP($O179,PM执行时间!$A:$E,2,0),AM179="Quarterly",VLOOKUP($O179,PM执行时间!$A:$E,3,0),AM179="Semi-an",VLOOKUP($O179,PM执行时间!$A:$E,4,0),AM179="Annual",VLOOKUP($O179,PM执行时间!$A:$E,5,0),AM179="","")</f>
        <v/>
      </c>
      <c r="AO179" s="93">
        <v>44866</v>
      </c>
      <c r="AP179" s="88"/>
    </row>
    <row r="180" spans="1:42" ht="24.75" hidden="1" customHeight="1" x14ac:dyDescent="0.2">
      <c r="A180" s="1">
        <v>179</v>
      </c>
      <c r="B180" s="1">
        <f>SUBTOTAL(3,G$3:G180)+0</f>
        <v>33</v>
      </c>
      <c r="C180" s="1"/>
      <c r="D180" s="5">
        <v>738</v>
      </c>
      <c r="E180" s="77" t="s">
        <v>17</v>
      </c>
      <c r="F180" s="77" t="s">
        <v>680</v>
      </c>
      <c r="G180" s="77" t="s">
        <v>295</v>
      </c>
      <c r="H180" s="77">
        <v>1110210</v>
      </c>
      <c r="I180" s="24">
        <v>41760</v>
      </c>
      <c r="J180" s="77" t="s">
        <v>1058</v>
      </c>
      <c r="K180" s="92" t="s">
        <v>511</v>
      </c>
      <c r="L180" s="77" t="s">
        <v>513</v>
      </c>
      <c r="M180" s="24">
        <v>41671</v>
      </c>
      <c r="N180" s="77" t="s">
        <v>514</v>
      </c>
      <c r="O180" s="77" t="s">
        <v>621</v>
      </c>
      <c r="P180" s="77" t="s">
        <v>1228</v>
      </c>
      <c r="Q180" s="77"/>
      <c r="R180" s="77" t="str" cm="1">
        <f t="array" ref="R180">_xlfn.IFS(Q180="Monthly",VLOOKUP($O180,PM执行时间!$A:$E,2,0),Q180="Quarterly",VLOOKUP($O180,PM执行时间!$A:$E,3,0),Q180="Semi-an",VLOOKUP($O180,PM执行时间!$A:$E,4,0),Q180="Annual",VLOOKUP($O180,PM执行时间!$A:$E,5,0),Q180="","")</f>
        <v/>
      </c>
      <c r="S180" s="77"/>
      <c r="T180" s="77" t="str" cm="1">
        <f t="array" ref="T180">_xlfn.IFS(S180="Monthly",VLOOKUP($O180,PM执行时间!$A:$E,2,0),S180="Quarterly",VLOOKUP($O180,PM执行时间!$A:$E,3,0),S180="Semi-an",VLOOKUP($O180,PM执行时间!$A:$E,4,0),S180="Annual",VLOOKUP($O180,PM执行时间!$A:$E,5,0),S180="","")</f>
        <v/>
      </c>
      <c r="U180" s="101" t="s">
        <v>24</v>
      </c>
      <c r="V180" s="77" cm="1">
        <f t="array" ref="V180">_xlfn.IFS(U180="Monthly",VLOOKUP($O180,PM执行时间!$A:$E,2,0),U180="Quarterly",VLOOKUP($O180,PM执行时间!$A:$E,3,0),U180="Semi-an",VLOOKUP($O180,PM执行时间!$A:$E,4,0),U180="Annual",VLOOKUP($O180,PM执行时间!$A:$E,5,0),U180="","")</f>
        <v>2</v>
      </c>
      <c r="W180" s="77"/>
      <c r="X180" s="77" t="str" cm="1">
        <f t="array" ref="X180">_xlfn.IFS(W180="Monthly",VLOOKUP($O180,PM执行时间!$A:$E,2,0),W180="Quarterly",VLOOKUP($O180,PM执行时间!$A:$E,3,0),W180="Semi-an",VLOOKUP($O180,PM执行时间!$A:$E,4,0),W180="Annual",VLOOKUP($O180,PM执行时间!$A:$E,5,0),W180="","")</f>
        <v/>
      </c>
      <c r="Y180" s="77"/>
      <c r="Z180" s="77" t="str" cm="1">
        <f t="array" ref="Z180">_xlfn.IFS(Y180="Monthly",VLOOKUP($O180,PM执行时间!$A:$E,2,0),Y180="Quarterly",VLOOKUP($O180,PM执行时间!$A:$E,3,0),Y180="Semi-an",VLOOKUP($O180,PM执行时间!$A:$E,4,0),Y180="Annual",VLOOKUP($O180,PM执行时间!$A:$E,5,0),Y180="","")</f>
        <v/>
      </c>
      <c r="AA180" s="101" t="s">
        <v>24</v>
      </c>
      <c r="AB180" s="77" cm="1">
        <f t="array" ref="AB180">_xlfn.IFS(AA180="Monthly",VLOOKUP($O180,PM执行时间!$A:$E,2,0),AA180="Quarterly",VLOOKUP($O180,PM执行时间!$A:$E,3,0),AA180="Semi-an",VLOOKUP($O180,PM执行时间!$A:$E,4,0),AA180="Annual",VLOOKUP($O180,PM执行时间!$A:$E,5,0),AA180="","")</f>
        <v>2</v>
      </c>
      <c r="AC180" s="77"/>
      <c r="AD180" s="77" t="str" cm="1">
        <f t="array" ref="AD180">_xlfn.IFS(AC180="Monthly",VLOOKUP($O180,PM执行时间!$A:$E,2,0),AC180="Quarterly",VLOOKUP($O180,PM执行时间!$A:$E,3,0),AC180="Semi-an",VLOOKUP($O180,PM执行时间!$A:$E,4,0),AC180="Annual",VLOOKUP($O180,PM执行时间!$A:$E,5,0),AC180="","")</f>
        <v/>
      </c>
      <c r="AE180" s="77"/>
      <c r="AF180" s="77" t="str" cm="1">
        <f t="array" ref="AF180">_xlfn.IFS(AE180="Monthly",VLOOKUP($O180,PM执行时间!$A:$E,2,0),AE180="Quarterly",VLOOKUP($O180,PM执行时间!$A:$E,3,0),AE180="Semi-an",VLOOKUP($O180,PM执行时间!$A:$E,4,0),AE180="Annual",VLOOKUP($O180,PM执行时间!$A:$E,5,0),AE180="","")</f>
        <v/>
      </c>
      <c r="AG180" s="101" t="s">
        <v>24</v>
      </c>
      <c r="AH180" s="77" cm="1">
        <f t="array" ref="AH180">_xlfn.IFS(AG180="Monthly",VLOOKUP($O180,PM执行时间!$A:$E,2,0),AG180="Quarterly",VLOOKUP($O180,PM执行时间!$A:$E,3,0),AG180="Semi-an",VLOOKUP($O180,PM执行时间!$A:$E,4,0),AG180="Annual",VLOOKUP($O180,PM执行时间!$A:$E,5,0),AG180="","")</f>
        <v>2</v>
      </c>
      <c r="AI180" s="77"/>
      <c r="AJ180" s="77" t="str" cm="1">
        <f t="array" ref="AJ180">_xlfn.IFS(AI180="Monthly",VLOOKUP($O180,PM执行时间!$A:$E,2,0),AI180="Quarterly",VLOOKUP($O180,PM执行时间!$A:$E,3,0),AI180="Semi-an",VLOOKUP($O180,PM执行时间!$A:$E,4,0),AI180="Annual",VLOOKUP($O180,PM执行时间!$A:$E,5,0),AI180="","")</f>
        <v/>
      </c>
      <c r="AK180" s="77"/>
      <c r="AL180" s="77" t="str" cm="1">
        <f t="array" ref="AL180">_xlfn.IFS(AK180="Monthly",VLOOKUP($O180,PM执行时间!$A:$E,2,0),AK180="Quarterly",VLOOKUP($O180,PM执行时间!$A:$E,3,0),AK180="Semi-an",VLOOKUP($O180,PM执行时间!$A:$E,4,0),AK180="Annual",VLOOKUP($O180,PM执行时间!$A:$E,5,0),AK180="","")</f>
        <v/>
      </c>
      <c r="AM180" s="101" t="s">
        <v>24</v>
      </c>
      <c r="AN180" s="77" cm="1">
        <f t="array" ref="AN180">_xlfn.IFS(AM180="Monthly",VLOOKUP($O180,PM执行时间!$A:$E,2,0),AM180="Quarterly",VLOOKUP($O180,PM执行时间!$A:$E,3,0),AM180="Semi-an",VLOOKUP($O180,PM执行时间!$A:$E,4,0),AM180="Annual",VLOOKUP($O180,PM执行时间!$A:$E,5,0),AM180="","")</f>
        <v>2</v>
      </c>
      <c r="AO180" s="93">
        <v>44896</v>
      </c>
      <c r="AP180" s="88"/>
    </row>
    <row r="181" spans="1:42" ht="24.75" hidden="1" customHeight="1" x14ac:dyDescent="0.2">
      <c r="A181" s="1">
        <v>180</v>
      </c>
      <c r="B181" s="1">
        <f>SUBTOTAL(3,G$3:G181)+0</f>
        <v>33</v>
      </c>
      <c r="C181" s="1"/>
      <c r="D181" s="5">
        <v>739</v>
      </c>
      <c r="E181" s="77" t="s">
        <v>17</v>
      </c>
      <c r="F181" s="77" t="s">
        <v>680</v>
      </c>
      <c r="G181" s="77" t="s">
        <v>295</v>
      </c>
      <c r="H181" s="77">
        <v>1110405</v>
      </c>
      <c r="I181" s="24">
        <v>41760</v>
      </c>
      <c r="J181" s="77" t="s">
        <v>1058</v>
      </c>
      <c r="K181" s="92" t="s">
        <v>511</v>
      </c>
      <c r="L181" s="77" t="s">
        <v>513</v>
      </c>
      <c r="M181" s="24">
        <v>41671</v>
      </c>
      <c r="N181" s="77" t="s">
        <v>514</v>
      </c>
      <c r="O181" s="77" t="s">
        <v>621</v>
      </c>
      <c r="P181" s="77" t="s">
        <v>1228</v>
      </c>
      <c r="Q181" s="77"/>
      <c r="R181" s="77" t="str" cm="1">
        <f t="array" ref="R181">_xlfn.IFS(Q181="Monthly",VLOOKUP($O181,PM执行时间!$A:$E,2,0),Q181="Quarterly",VLOOKUP($O181,PM执行时间!$A:$E,3,0),Q181="Semi-an",VLOOKUP($O181,PM执行时间!$A:$E,4,0),Q181="Annual",VLOOKUP($O181,PM执行时间!$A:$E,5,0),Q181="","")</f>
        <v/>
      </c>
      <c r="S181" s="77"/>
      <c r="T181" s="77" t="str" cm="1">
        <f t="array" ref="T181">_xlfn.IFS(S181="Monthly",VLOOKUP($O181,PM执行时间!$A:$E,2,0),S181="Quarterly",VLOOKUP($O181,PM执行时间!$A:$E,3,0),S181="Semi-an",VLOOKUP($O181,PM执行时间!$A:$E,4,0),S181="Annual",VLOOKUP($O181,PM执行时间!$A:$E,5,0),S181="","")</f>
        <v/>
      </c>
      <c r="U181" s="101" t="s">
        <v>24</v>
      </c>
      <c r="V181" s="77" cm="1">
        <f t="array" ref="V181">_xlfn.IFS(U181="Monthly",VLOOKUP($O181,PM执行时间!$A:$E,2,0),U181="Quarterly",VLOOKUP($O181,PM执行时间!$A:$E,3,0),U181="Semi-an",VLOOKUP($O181,PM执行时间!$A:$E,4,0),U181="Annual",VLOOKUP($O181,PM执行时间!$A:$E,5,0),U181="","")</f>
        <v>2</v>
      </c>
      <c r="W181" s="77"/>
      <c r="X181" s="77" t="str" cm="1">
        <f t="array" ref="X181">_xlfn.IFS(W181="Monthly",VLOOKUP($O181,PM执行时间!$A:$E,2,0),W181="Quarterly",VLOOKUP($O181,PM执行时间!$A:$E,3,0),W181="Semi-an",VLOOKUP($O181,PM执行时间!$A:$E,4,0),W181="Annual",VLOOKUP($O181,PM执行时间!$A:$E,5,0),W181="","")</f>
        <v/>
      </c>
      <c r="Y181" s="77"/>
      <c r="Z181" s="77" t="str" cm="1">
        <f t="array" ref="Z181">_xlfn.IFS(Y181="Monthly",VLOOKUP($O181,PM执行时间!$A:$E,2,0),Y181="Quarterly",VLOOKUP($O181,PM执行时间!$A:$E,3,0),Y181="Semi-an",VLOOKUP($O181,PM执行时间!$A:$E,4,0),Y181="Annual",VLOOKUP($O181,PM执行时间!$A:$E,5,0),Y181="","")</f>
        <v/>
      </c>
      <c r="AA181" s="101" t="s">
        <v>24</v>
      </c>
      <c r="AB181" s="77" cm="1">
        <f t="array" ref="AB181">_xlfn.IFS(AA181="Monthly",VLOOKUP($O181,PM执行时间!$A:$E,2,0),AA181="Quarterly",VLOOKUP($O181,PM执行时间!$A:$E,3,0),AA181="Semi-an",VLOOKUP($O181,PM执行时间!$A:$E,4,0),AA181="Annual",VLOOKUP($O181,PM执行时间!$A:$E,5,0),AA181="","")</f>
        <v>2</v>
      </c>
      <c r="AC181" s="77"/>
      <c r="AD181" s="77" t="str" cm="1">
        <f t="array" ref="AD181">_xlfn.IFS(AC181="Monthly",VLOOKUP($O181,PM执行时间!$A:$E,2,0),AC181="Quarterly",VLOOKUP($O181,PM执行时间!$A:$E,3,0),AC181="Semi-an",VLOOKUP($O181,PM执行时间!$A:$E,4,0),AC181="Annual",VLOOKUP($O181,PM执行时间!$A:$E,5,0),AC181="","")</f>
        <v/>
      </c>
      <c r="AE181" s="77"/>
      <c r="AF181" s="77" t="str" cm="1">
        <f t="array" ref="AF181">_xlfn.IFS(AE181="Monthly",VLOOKUP($O181,PM执行时间!$A:$E,2,0),AE181="Quarterly",VLOOKUP($O181,PM执行时间!$A:$E,3,0),AE181="Semi-an",VLOOKUP($O181,PM执行时间!$A:$E,4,0),AE181="Annual",VLOOKUP($O181,PM执行时间!$A:$E,5,0),AE181="","")</f>
        <v/>
      </c>
      <c r="AG181" s="101" t="s">
        <v>24</v>
      </c>
      <c r="AH181" s="77" cm="1">
        <f t="array" ref="AH181">_xlfn.IFS(AG181="Monthly",VLOOKUP($O181,PM执行时间!$A:$E,2,0),AG181="Quarterly",VLOOKUP($O181,PM执行时间!$A:$E,3,0),AG181="Semi-an",VLOOKUP($O181,PM执行时间!$A:$E,4,0),AG181="Annual",VLOOKUP($O181,PM执行时间!$A:$E,5,0),AG181="","")</f>
        <v>2</v>
      </c>
      <c r="AI181" s="77"/>
      <c r="AJ181" s="77" t="str" cm="1">
        <f t="array" ref="AJ181">_xlfn.IFS(AI181="Monthly",VLOOKUP($O181,PM执行时间!$A:$E,2,0),AI181="Quarterly",VLOOKUP($O181,PM执行时间!$A:$E,3,0),AI181="Semi-an",VLOOKUP($O181,PM执行时间!$A:$E,4,0),AI181="Annual",VLOOKUP($O181,PM执行时间!$A:$E,5,0),AI181="","")</f>
        <v/>
      </c>
      <c r="AK181" s="77"/>
      <c r="AL181" s="77" t="str" cm="1">
        <f t="array" ref="AL181">_xlfn.IFS(AK181="Monthly",VLOOKUP($O181,PM执行时间!$A:$E,2,0),AK181="Quarterly",VLOOKUP($O181,PM执行时间!$A:$E,3,0),AK181="Semi-an",VLOOKUP($O181,PM执行时间!$A:$E,4,0),AK181="Annual",VLOOKUP($O181,PM执行时间!$A:$E,5,0),AK181="","")</f>
        <v/>
      </c>
      <c r="AM181" s="101" t="s">
        <v>24</v>
      </c>
      <c r="AN181" s="77" cm="1">
        <f t="array" ref="AN181">_xlfn.IFS(AM181="Monthly",VLOOKUP($O181,PM执行时间!$A:$E,2,0),AM181="Quarterly",VLOOKUP($O181,PM执行时间!$A:$E,3,0),AM181="Semi-an",VLOOKUP($O181,PM执行时间!$A:$E,4,0),AM181="Annual",VLOOKUP($O181,PM执行时间!$A:$E,5,0),AM181="","")</f>
        <v>2</v>
      </c>
      <c r="AO181" s="93">
        <v>44896</v>
      </c>
      <c r="AP181" s="88"/>
    </row>
    <row r="182" spans="1:42" ht="24.75" hidden="1" customHeight="1" x14ac:dyDescent="0.2">
      <c r="A182" s="1">
        <v>181</v>
      </c>
      <c r="B182" s="1">
        <f>SUBTOTAL(3,G$3:G182)+0</f>
        <v>33</v>
      </c>
      <c r="C182" s="1"/>
      <c r="D182" s="5">
        <v>740</v>
      </c>
      <c r="E182" s="77" t="s">
        <v>361</v>
      </c>
      <c r="F182" s="77" t="s">
        <v>800</v>
      </c>
      <c r="G182" s="77" t="s">
        <v>801</v>
      </c>
      <c r="H182" s="77" t="s">
        <v>512</v>
      </c>
      <c r="I182" s="24">
        <v>41760</v>
      </c>
      <c r="J182" s="79" t="s">
        <v>1075</v>
      </c>
      <c r="K182" s="92" t="s">
        <v>511</v>
      </c>
      <c r="L182" s="79" t="s">
        <v>620</v>
      </c>
      <c r="M182" s="24" t="s">
        <v>512</v>
      </c>
      <c r="N182" s="77" t="s">
        <v>526</v>
      </c>
      <c r="O182" s="77" t="s">
        <v>802</v>
      </c>
      <c r="P182" s="77" t="s">
        <v>517</v>
      </c>
      <c r="Q182" s="77"/>
      <c r="R182" s="77" t="str" cm="1">
        <f t="array" ref="R182">_xlfn.IFS(Q182="Monthly",VLOOKUP($O182,PM执行时间!$A:$E,2,0),Q182="Quarterly",VLOOKUP($O182,PM执行时间!$A:$E,3,0),Q182="Semi-an",VLOOKUP($O182,PM执行时间!$A:$E,4,0),Q182="Annual",VLOOKUP($O182,PM执行时间!$A:$E,5,0),Q182="","")</f>
        <v/>
      </c>
      <c r="S182" s="77"/>
      <c r="T182" s="77" t="str" cm="1">
        <f t="array" ref="T182">_xlfn.IFS(S182="Monthly",VLOOKUP($O182,PM执行时间!$A:$E,2,0),S182="Quarterly",VLOOKUP($O182,PM执行时间!$A:$E,3,0),S182="Semi-an",VLOOKUP($O182,PM执行时间!$A:$E,4,0),S182="Annual",VLOOKUP($O182,PM执行时间!$A:$E,5,0),S182="","")</f>
        <v/>
      </c>
      <c r="U182" s="94" t="s">
        <v>33</v>
      </c>
      <c r="V182" s="77" cm="1">
        <f t="array" ref="V182">_xlfn.IFS(U182="Monthly",VLOOKUP($O182,PM执行时间!$A:$E,2,0),U182="Quarterly",VLOOKUP($O182,PM执行时间!$A:$E,3,0),U182="Semi-an",VLOOKUP($O182,PM执行时间!$A:$E,4,0),U182="Annual",VLOOKUP($O182,PM执行时间!$A:$E,5,0),U182="","")</f>
        <v>1</v>
      </c>
      <c r="W182" s="77"/>
      <c r="X182" s="77" t="str" cm="1">
        <f t="array" ref="X182">_xlfn.IFS(W182="Monthly",VLOOKUP($O182,PM执行时间!$A:$E,2,0),W182="Quarterly",VLOOKUP($O182,PM执行时间!$A:$E,3,0),W182="Semi-an",VLOOKUP($O182,PM执行时间!$A:$E,4,0),W182="Annual",VLOOKUP($O182,PM执行时间!$A:$E,5,0),W182="","")</f>
        <v/>
      </c>
      <c r="Y182" s="77"/>
      <c r="Z182" s="77" t="str" cm="1">
        <f t="array" ref="Z182">_xlfn.IFS(Y182="Monthly",VLOOKUP($O182,PM执行时间!$A:$E,2,0),Y182="Quarterly",VLOOKUP($O182,PM执行时间!$A:$E,3,0),Y182="Semi-an",VLOOKUP($O182,PM执行时间!$A:$E,4,0),Y182="Annual",VLOOKUP($O182,PM执行时间!$A:$E,5,0),Y182="","")</f>
        <v/>
      </c>
      <c r="AA182" s="77"/>
      <c r="AB182" s="77" t="str" cm="1">
        <f t="array" ref="AB182">_xlfn.IFS(AA182="Monthly",VLOOKUP($O182,PM执行时间!$A:$E,2,0),AA182="Quarterly",VLOOKUP($O182,PM执行时间!$A:$E,3,0),AA182="Semi-an",VLOOKUP($O182,PM执行时间!$A:$E,4,0),AA182="Annual",VLOOKUP($O182,PM执行时间!$A:$E,5,0),AA182="","")</f>
        <v/>
      </c>
      <c r="AC182" s="77"/>
      <c r="AD182" s="77" t="str" cm="1">
        <f t="array" ref="AD182">_xlfn.IFS(AC182="Monthly",VLOOKUP($O182,PM执行时间!$A:$E,2,0),AC182="Quarterly",VLOOKUP($O182,PM执行时间!$A:$E,3,0),AC182="Semi-an",VLOOKUP($O182,PM执行时间!$A:$E,4,0),AC182="Annual",VLOOKUP($O182,PM执行时间!$A:$E,5,0),AC182="","")</f>
        <v/>
      </c>
      <c r="AE182" s="77"/>
      <c r="AF182" s="77" t="str" cm="1">
        <f t="array" ref="AF182">_xlfn.IFS(AE182="Monthly",VLOOKUP($O182,PM执行时间!$A:$E,2,0),AE182="Quarterly",VLOOKUP($O182,PM执行时间!$A:$E,3,0),AE182="Semi-an",VLOOKUP($O182,PM执行时间!$A:$E,4,0),AE182="Annual",VLOOKUP($O182,PM执行时间!$A:$E,5,0),AE182="","")</f>
        <v/>
      </c>
      <c r="AG182" s="77"/>
      <c r="AH182" s="77" t="str" cm="1">
        <f t="array" ref="AH182">_xlfn.IFS(AG182="Monthly",VLOOKUP($O182,PM执行时间!$A:$E,2,0),AG182="Quarterly",VLOOKUP($O182,PM执行时间!$A:$E,3,0),AG182="Semi-an",VLOOKUP($O182,PM执行时间!$A:$E,4,0),AG182="Annual",VLOOKUP($O182,PM执行时间!$A:$E,5,0),AG182="","")</f>
        <v/>
      </c>
      <c r="AI182" s="77"/>
      <c r="AJ182" s="77" t="str" cm="1">
        <f t="array" ref="AJ182">_xlfn.IFS(AI182="Monthly",VLOOKUP($O182,PM执行时间!$A:$E,2,0),AI182="Quarterly",VLOOKUP($O182,PM执行时间!$A:$E,3,0),AI182="Semi-an",VLOOKUP($O182,PM执行时间!$A:$E,4,0),AI182="Annual",VLOOKUP($O182,PM执行时间!$A:$E,5,0),AI182="","")</f>
        <v/>
      </c>
      <c r="AK182" s="77"/>
      <c r="AL182" s="77" t="str" cm="1">
        <f t="array" ref="AL182">_xlfn.IFS(AK182="Monthly",VLOOKUP($O182,PM执行时间!$A:$E,2,0),AK182="Quarterly",VLOOKUP($O182,PM执行时间!$A:$E,3,0),AK182="Semi-an",VLOOKUP($O182,PM执行时间!$A:$E,4,0),AK182="Annual",VLOOKUP($O182,PM执行时间!$A:$E,5,0),AK182="","")</f>
        <v/>
      </c>
      <c r="AM182" s="77"/>
      <c r="AN182" s="77" t="str" cm="1">
        <f t="array" ref="AN182">_xlfn.IFS(AM182="Monthly",VLOOKUP($O182,PM执行时间!$A:$E,2,0),AM182="Quarterly",VLOOKUP($O182,PM执行时间!$A:$E,3,0),AM182="Semi-an",VLOOKUP($O182,PM执行时间!$A:$E,4,0),AM182="Annual",VLOOKUP($O182,PM执行时间!$A:$E,5,0),AM182="","")</f>
        <v/>
      </c>
      <c r="AO182" s="93">
        <v>44621</v>
      </c>
      <c r="AP182" s="88"/>
    </row>
    <row r="183" spans="1:42" ht="24.75" hidden="1" customHeight="1" x14ac:dyDescent="0.2">
      <c r="A183" s="1">
        <v>182</v>
      </c>
      <c r="B183" s="1">
        <f>SUBTOTAL(3,G$3:G183)+0</f>
        <v>33</v>
      </c>
      <c r="C183" s="1"/>
      <c r="D183" s="5">
        <v>746</v>
      </c>
      <c r="E183" s="77" t="s">
        <v>803</v>
      </c>
      <c r="F183" s="77" t="s">
        <v>804</v>
      </c>
      <c r="G183" s="77" t="s">
        <v>805</v>
      </c>
      <c r="H183" s="77" t="s">
        <v>806</v>
      </c>
      <c r="I183" s="24">
        <v>41760</v>
      </c>
      <c r="J183" s="79" t="s">
        <v>1075</v>
      </c>
      <c r="K183" s="92" t="s">
        <v>511</v>
      </c>
      <c r="L183" s="77" t="s">
        <v>637</v>
      </c>
      <c r="M183" s="24" t="s">
        <v>512</v>
      </c>
      <c r="N183" s="77" t="s">
        <v>807</v>
      </c>
      <c r="O183" s="77" t="e">
        <v>#N/A</v>
      </c>
      <c r="P183" s="77"/>
      <c r="Q183" s="77"/>
      <c r="R183" s="77" t="str" cm="1">
        <f t="array" ref="R183">_xlfn.IFS(Q183="Monthly",VLOOKUP($O183,PM执行时间!$A:$E,2,0),Q183="Quarterly",VLOOKUP($O183,PM执行时间!$A:$E,3,0),Q183="Semi-an",VLOOKUP($O183,PM执行时间!$A:$E,4,0),Q183="Annual",VLOOKUP($O183,PM执行时间!$A:$E,5,0),Q183="","")</f>
        <v/>
      </c>
      <c r="S183" s="77"/>
      <c r="T183" s="77" t="str" cm="1">
        <f t="array" ref="T183">_xlfn.IFS(S183="Monthly",VLOOKUP($O183,PM执行时间!$A:$E,2,0),S183="Quarterly",VLOOKUP($O183,PM执行时间!$A:$E,3,0),S183="Semi-an",VLOOKUP($O183,PM执行时间!$A:$E,4,0),S183="Annual",VLOOKUP($O183,PM执行时间!$A:$E,5,0),S183="","")</f>
        <v/>
      </c>
      <c r="U183" s="77"/>
      <c r="V183" s="77" t="str" cm="1">
        <f t="array" ref="V183">_xlfn.IFS(U183="Monthly",VLOOKUP($O183,PM执行时间!$A:$E,2,0),U183="Quarterly",VLOOKUP($O183,PM执行时间!$A:$E,3,0),U183="Semi-an",VLOOKUP($O183,PM执行时间!$A:$E,4,0),U183="Annual",VLOOKUP($O183,PM执行时间!$A:$E,5,0),U183="","")</f>
        <v/>
      </c>
      <c r="W183" s="77"/>
      <c r="X183" s="77" t="str" cm="1">
        <f t="array" ref="X183">_xlfn.IFS(W183="Monthly",VLOOKUP($O183,PM执行时间!$A:$E,2,0),W183="Quarterly",VLOOKUP($O183,PM执行时间!$A:$E,3,0),W183="Semi-an",VLOOKUP($O183,PM执行时间!$A:$E,4,0),W183="Annual",VLOOKUP($O183,PM执行时间!$A:$E,5,0),W183="","")</f>
        <v/>
      </c>
      <c r="Y183" s="77"/>
      <c r="Z183" s="77" t="str" cm="1">
        <f t="array" ref="Z183">_xlfn.IFS(Y183="Monthly",VLOOKUP($O183,PM执行时间!$A:$E,2,0),Y183="Quarterly",VLOOKUP($O183,PM执行时间!$A:$E,3,0),Y183="Semi-an",VLOOKUP($O183,PM执行时间!$A:$E,4,0),Y183="Annual",VLOOKUP($O183,PM执行时间!$A:$E,5,0),Y183="","")</f>
        <v/>
      </c>
      <c r="AA183" s="77"/>
      <c r="AB183" s="77" t="str" cm="1">
        <f t="array" ref="AB183">_xlfn.IFS(AA183="Monthly",VLOOKUP($O183,PM执行时间!$A:$E,2,0),AA183="Quarterly",VLOOKUP($O183,PM执行时间!$A:$E,3,0),AA183="Semi-an",VLOOKUP($O183,PM执行时间!$A:$E,4,0),AA183="Annual",VLOOKUP($O183,PM执行时间!$A:$E,5,0),AA183="","")</f>
        <v/>
      </c>
      <c r="AC183" s="77"/>
      <c r="AD183" s="77" t="str" cm="1">
        <f t="array" ref="AD183">_xlfn.IFS(AC183="Monthly",VLOOKUP($O183,PM执行时间!$A:$E,2,0),AC183="Quarterly",VLOOKUP($O183,PM执行时间!$A:$E,3,0),AC183="Semi-an",VLOOKUP($O183,PM执行时间!$A:$E,4,0),AC183="Annual",VLOOKUP($O183,PM执行时间!$A:$E,5,0),AC183="","")</f>
        <v/>
      </c>
      <c r="AE183" s="77"/>
      <c r="AF183" s="77" t="str" cm="1">
        <f t="array" ref="AF183">_xlfn.IFS(AE183="Monthly",VLOOKUP($O183,PM执行时间!$A:$E,2,0),AE183="Quarterly",VLOOKUP($O183,PM执行时间!$A:$E,3,0),AE183="Semi-an",VLOOKUP($O183,PM执行时间!$A:$E,4,0),AE183="Annual",VLOOKUP($O183,PM执行时间!$A:$E,5,0),AE183="","")</f>
        <v/>
      </c>
      <c r="AG183" s="77"/>
      <c r="AH183" s="77" t="str" cm="1">
        <f t="array" ref="AH183">_xlfn.IFS(AG183="Monthly",VLOOKUP($O183,PM执行时间!$A:$E,2,0),AG183="Quarterly",VLOOKUP($O183,PM执行时间!$A:$E,3,0),AG183="Semi-an",VLOOKUP($O183,PM执行时间!$A:$E,4,0),AG183="Annual",VLOOKUP($O183,PM执行时间!$A:$E,5,0),AG183="","")</f>
        <v/>
      </c>
      <c r="AI183" s="77"/>
      <c r="AJ183" s="77" t="str" cm="1">
        <f t="array" ref="AJ183">_xlfn.IFS(AI183="Monthly",VLOOKUP($O183,PM执行时间!$A:$E,2,0),AI183="Quarterly",VLOOKUP($O183,PM执行时间!$A:$E,3,0),AI183="Semi-an",VLOOKUP($O183,PM执行时间!$A:$E,4,0),AI183="Annual",VLOOKUP($O183,PM执行时间!$A:$E,5,0),AI183="","")</f>
        <v/>
      </c>
      <c r="AK183" s="77"/>
      <c r="AL183" s="77" t="str" cm="1">
        <f t="array" ref="AL183">_xlfn.IFS(AK183="Monthly",VLOOKUP($O183,PM执行时间!$A:$E,2,0),AK183="Quarterly",VLOOKUP($O183,PM执行时间!$A:$E,3,0),AK183="Semi-an",VLOOKUP($O183,PM执行时间!$A:$E,4,0),AK183="Annual",VLOOKUP($O183,PM执行时间!$A:$E,5,0),AK183="","")</f>
        <v/>
      </c>
      <c r="AM183" s="77"/>
      <c r="AN183" s="77" t="str" cm="1">
        <f t="array" ref="AN183">_xlfn.IFS(AM183="Monthly",VLOOKUP($O183,PM执行时间!$A:$E,2,0),AM183="Quarterly",VLOOKUP($O183,PM执行时间!$A:$E,3,0),AM183="Semi-an",VLOOKUP($O183,PM执行时间!$A:$E,4,0),AM183="Annual",VLOOKUP($O183,PM执行时间!$A:$E,5,0),AM183="","")</f>
        <v/>
      </c>
      <c r="AO183" s="93"/>
      <c r="AP183" s="88"/>
    </row>
    <row r="184" spans="1:42" ht="24.75" hidden="1" customHeight="1" x14ac:dyDescent="0.2">
      <c r="A184" s="1">
        <v>183</v>
      </c>
      <c r="B184" s="1">
        <f>SUBTOTAL(3,G$3:G184)+0</f>
        <v>33</v>
      </c>
      <c r="C184" s="1"/>
      <c r="D184" s="5">
        <v>747</v>
      </c>
      <c r="E184" s="77" t="s">
        <v>808</v>
      </c>
      <c r="F184" s="77" t="s">
        <v>809</v>
      </c>
      <c r="G184" s="77" t="s">
        <v>810</v>
      </c>
      <c r="H184" s="77"/>
      <c r="I184" s="24">
        <v>41760</v>
      </c>
      <c r="J184" s="79" t="s">
        <v>1075</v>
      </c>
      <c r="K184" s="92" t="s">
        <v>511</v>
      </c>
      <c r="L184" s="77" t="s">
        <v>811</v>
      </c>
      <c r="M184" s="24" t="s">
        <v>512</v>
      </c>
      <c r="N184" s="77" t="s">
        <v>633</v>
      </c>
      <c r="O184" s="77" t="e">
        <v>#N/A</v>
      </c>
      <c r="P184" s="77"/>
      <c r="Q184" s="77"/>
      <c r="R184" s="77" t="str" cm="1">
        <f t="array" ref="R184">_xlfn.IFS(Q184="Monthly",VLOOKUP($O184,PM执行时间!$A:$E,2,0),Q184="Quarterly",VLOOKUP($O184,PM执行时间!$A:$E,3,0),Q184="Semi-an",VLOOKUP($O184,PM执行时间!$A:$E,4,0),Q184="Annual",VLOOKUP($O184,PM执行时间!$A:$E,5,0),Q184="","")</f>
        <v/>
      </c>
      <c r="S184" s="77"/>
      <c r="T184" s="77" t="str" cm="1">
        <f t="array" ref="T184">_xlfn.IFS(S184="Monthly",VLOOKUP($O184,PM执行时间!$A:$E,2,0),S184="Quarterly",VLOOKUP($O184,PM执行时间!$A:$E,3,0),S184="Semi-an",VLOOKUP($O184,PM执行时间!$A:$E,4,0),S184="Annual",VLOOKUP($O184,PM执行时间!$A:$E,5,0),S184="","")</f>
        <v/>
      </c>
      <c r="U184" s="77"/>
      <c r="V184" s="77" t="str" cm="1">
        <f t="array" ref="V184">_xlfn.IFS(U184="Monthly",VLOOKUP($O184,PM执行时间!$A:$E,2,0),U184="Quarterly",VLOOKUP($O184,PM执行时间!$A:$E,3,0),U184="Semi-an",VLOOKUP($O184,PM执行时间!$A:$E,4,0),U184="Annual",VLOOKUP($O184,PM执行时间!$A:$E,5,0),U184="","")</f>
        <v/>
      </c>
      <c r="W184" s="77"/>
      <c r="X184" s="77" t="str" cm="1">
        <f t="array" ref="X184">_xlfn.IFS(W184="Monthly",VLOOKUP($O184,PM执行时间!$A:$E,2,0),W184="Quarterly",VLOOKUP($O184,PM执行时间!$A:$E,3,0),W184="Semi-an",VLOOKUP($O184,PM执行时间!$A:$E,4,0),W184="Annual",VLOOKUP($O184,PM执行时间!$A:$E,5,0),W184="","")</f>
        <v/>
      </c>
      <c r="Y184" s="77"/>
      <c r="Z184" s="77" t="str" cm="1">
        <f t="array" ref="Z184">_xlfn.IFS(Y184="Monthly",VLOOKUP($O184,PM执行时间!$A:$E,2,0),Y184="Quarterly",VLOOKUP($O184,PM执行时间!$A:$E,3,0),Y184="Semi-an",VLOOKUP($O184,PM执行时间!$A:$E,4,0),Y184="Annual",VLOOKUP($O184,PM执行时间!$A:$E,5,0),Y184="","")</f>
        <v/>
      </c>
      <c r="AA184" s="77"/>
      <c r="AB184" s="77" t="str" cm="1">
        <f t="array" ref="AB184">_xlfn.IFS(AA184="Monthly",VLOOKUP($O184,PM执行时间!$A:$E,2,0),AA184="Quarterly",VLOOKUP($O184,PM执行时间!$A:$E,3,0),AA184="Semi-an",VLOOKUP($O184,PM执行时间!$A:$E,4,0),AA184="Annual",VLOOKUP($O184,PM执行时间!$A:$E,5,0),AA184="","")</f>
        <v/>
      </c>
      <c r="AC184" s="77"/>
      <c r="AD184" s="77" t="str" cm="1">
        <f t="array" ref="AD184">_xlfn.IFS(AC184="Monthly",VLOOKUP($O184,PM执行时间!$A:$E,2,0),AC184="Quarterly",VLOOKUP($O184,PM执行时间!$A:$E,3,0),AC184="Semi-an",VLOOKUP($O184,PM执行时间!$A:$E,4,0),AC184="Annual",VLOOKUP($O184,PM执行时间!$A:$E,5,0),AC184="","")</f>
        <v/>
      </c>
      <c r="AE184" s="77"/>
      <c r="AF184" s="77" t="str" cm="1">
        <f t="array" ref="AF184">_xlfn.IFS(AE184="Monthly",VLOOKUP($O184,PM执行时间!$A:$E,2,0),AE184="Quarterly",VLOOKUP($O184,PM执行时间!$A:$E,3,0),AE184="Semi-an",VLOOKUP($O184,PM执行时间!$A:$E,4,0),AE184="Annual",VLOOKUP($O184,PM执行时间!$A:$E,5,0),AE184="","")</f>
        <v/>
      </c>
      <c r="AG184" s="77"/>
      <c r="AH184" s="77" t="str" cm="1">
        <f t="array" ref="AH184">_xlfn.IFS(AG184="Monthly",VLOOKUP($O184,PM执行时间!$A:$E,2,0),AG184="Quarterly",VLOOKUP($O184,PM执行时间!$A:$E,3,0),AG184="Semi-an",VLOOKUP($O184,PM执行时间!$A:$E,4,0),AG184="Annual",VLOOKUP($O184,PM执行时间!$A:$E,5,0),AG184="","")</f>
        <v/>
      </c>
      <c r="AI184" s="77"/>
      <c r="AJ184" s="77" t="str" cm="1">
        <f t="array" ref="AJ184">_xlfn.IFS(AI184="Monthly",VLOOKUP($O184,PM执行时间!$A:$E,2,0),AI184="Quarterly",VLOOKUP($O184,PM执行时间!$A:$E,3,0),AI184="Semi-an",VLOOKUP($O184,PM执行时间!$A:$E,4,0),AI184="Annual",VLOOKUP($O184,PM执行时间!$A:$E,5,0),AI184="","")</f>
        <v/>
      </c>
      <c r="AK184" s="77"/>
      <c r="AL184" s="77" t="str" cm="1">
        <f t="array" ref="AL184">_xlfn.IFS(AK184="Monthly",VLOOKUP($O184,PM执行时间!$A:$E,2,0),AK184="Quarterly",VLOOKUP($O184,PM执行时间!$A:$E,3,0),AK184="Semi-an",VLOOKUP($O184,PM执行时间!$A:$E,4,0),AK184="Annual",VLOOKUP($O184,PM执行时间!$A:$E,5,0),AK184="","")</f>
        <v/>
      </c>
      <c r="AM184" s="77"/>
      <c r="AN184" s="77" t="str" cm="1">
        <f t="array" ref="AN184">_xlfn.IFS(AM184="Monthly",VLOOKUP($O184,PM执行时间!$A:$E,2,0),AM184="Quarterly",VLOOKUP($O184,PM执行时间!$A:$E,3,0),AM184="Semi-an",VLOOKUP($O184,PM执行时间!$A:$E,4,0),AM184="Annual",VLOOKUP($O184,PM执行时间!$A:$E,5,0),AM184="","")</f>
        <v/>
      </c>
      <c r="AO184" s="93"/>
      <c r="AP184" s="88"/>
    </row>
    <row r="185" spans="1:42" ht="24.75" hidden="1" customHeight="1" x14ac:dyDescent="0.2">
      <c r="A185" s="1">
        <v>184</v>
      </c>
      <c r="B185" s="1">
        <f>SUBTOTAL(3,G$3:G185)+0</f>
        <v>33</v>
      </c>
      <c r="C185" s="1"/>
      <c r="D185" s="5">
        <v>749</v>
      </c>
      <c r="E185" s="77" t="s">
        <v>139</v>
      </c>
      <c r="F185" s="77" t="s">
        <v>140</v>
      </c>
      <c r="G185" s="77" t="s">
        <v>141</v>
      </c>
      <c r="H185" s="77" t="s">
        <v>812</v>
      </c>
      <c r="I185" s="24">
        <v>41760</v>
      </c>
      <c r="J185" s="79" t="s">
        <v>1075</v>
      </c>
      <c r="K185" s="92" t="s">
        <v>511</v>
      </c>
      <c r="L185" s="77" t="s">
        <v>637</v>
      </c>
      <c r="M185" s="24" t="s">
        <v>512</v>
      </c>
      <c r="N185" s="77" t="s">
        <v>807</v>
      </c>
      <c r="O185" s="77" t="e">
        <v>#N/A</v>
      </c>
      <c r="P185" s="77"/>
      <c r="Q185" s="77"/>
      <c r="R185" s="77" t="str" cm="1">
        <f t="array" ref="R185">_xlfn.IFS(Q185="Monthly",VLOOKUP($O185,PM执行时间!$A:$E,2,0),Q185="Quarterly",VLOOKUP($O185,PM执行时间!$A:$E,3,0),Q185="Semi-an",VLOOKUP($O185,PM执行时间!$A:$E,4,0),Q185="Annual",VLOOKUP($O185,PM执行时间!$A:$E,5,0),Q185="","")</f>
        <v/>
      </c>
      <c r="S185" s="77"/>
      <c r="T185" s="77" t="str" cm="1">
        <f t="array" ref="T185">_xlfn.IFS(S185="Monthly",VLOOKUP($O185,PM执行时间!$A:$E,2,0),S185="Quarterly",VLOOKUP($O185,PM执行时间!$A:$E,3,0),S185="Semi-an",VLOOKUP($O185,PM执行时间!$A:$E,4,0),S185="Annual",VLOOKUP($O185,PM执行时间!$A:$E,5,0),S185="","")</f>
        <v/>
      </c>
      <c r="U185" s="77"/>
      <c r="V185" s="77" t="str" cm="1">
        <f t="array" ref="V185">_xlfn.IFS(U185="Monthly",VLOOKUP($O185,PM执行时间!$A:$E,2,0),U185="Quarterly",VLOOKUP($O185,PM执行时间!$A:$E,3,0),U185="Semi-an",VLOOKUP($O185,PM执行时间!$A:$E,4,0),U185="Annual",VLOOKUP($O185,PM执行时间!$A:$E,5,0),U185="","")</f>
        <v/>
      </c>
      <c r="W185" s="77"/>
      <c r="X185" s="77" t="str" cm="1">
        <f t="array" ref="X185">_xlfn.IFS(W185="Monthly",VLOOKUP($O185,PM执行时间!$A:$E,2,0),W185="Quarterly",VLOOKUP($O185,PM执行时间!$A:$E,3,0),W185="Semi-an",VLOOKUP($O185,PM执行时间!$A:$E,4,0),W185="Annual",VLOOKUP($O185,PM执行时间!$A:$E,5,0),W185="","")</f>
        <v/>
      </c>
      <c r="Y185" s="77"/>
      <c r="Z185" s="77" t="str" cm="1">
        <f t="array" ref="Z185">_xlfn.IFS(Y185="Monthly",VLOOKUP($O185,PM执行时间!$A:$E,2,0),Y185="Quarterly",VLOOKUP($O185,PM执行时间!$A:$E,3,0),Y185="Semi-an",VLOOKUP($O185,PM执行时间!$A:$E,4,0),Y185="Annual",VLOOKUP($O185,PM执行时间!$A:$E,5,0),Y185="","")</f>
        <v/>
      </c>
      <c r="AA185" s="77"/>
      <c r="AB185" s="77" t="str" cm="1">
        <f t="array" ref="AB185">_xlfn.IFS(AA185="Monthly",VLOOKUP($O185,PM执行时间!$A:$E,2,0),AA185="Quarterly",VLOOKUP($O185,PM执行时间!$A:$E,3,0),AA185="Semi-an",VLOOKUP($O185,PM执行时间!$A:$E,4,0),AA185="Annual",VLOOKUP($O185,PM执行时间!$A:$E,5,0),AA185="","")</f>
        <v/>
      </c>
      <c r="AC185" s="77"/>
      <c r="AD185" s="77" t="str" cm="1">
        <f t="array" ref="AD185">_xlfn.IFS(AC185="Monthly",VLOOKUP($O185,PM执行时间!$A:$E,2,0),AC185="Quarterly",VLOOKUP($O185,PM执行时间!$A:$E,3,0),AC185="Semi-an",VLOOKUP($O185,PM执行时间!$A:$E,4,0),AC185="Annual",VLOOKUP($O185,PM执行时间!$A:$E,5,0),AC185="","")</f>
        <v/>
      </c>
      <c r="AE185" s="77"/>
      <c r="AF185" s="77" t="str" cm="1">
        <f t="array" ref="AF185">_xlfn.IFS(AE185="Monthly",VLOOKUP($O185,PM执行时间!$A:$E,2,0),AE185="Quarterly",VLOOKUP($O185,PM执行时间!$A:$E,3,0),AE185="Semi-an",VLOOKUP($O185,PM执行时间!$A:$E,4,0),AE185="Annual",VLOOKUP($O185,PM执行时间!$A:$E,5,0),AE185="","")</f>
        <v/>
      </c>
      <c r="AG185" s="77"/>
      <c r="AH185" s="77" t="str" cm="1">
        <f t="array" ref="AH185">_xlfn.IFS(AG185="Monthly",VLOOKUP($O185,PM执行时间!$A:$E,2,0),AG185="Quarterly",VLOOKUP($O185,PM执行时间!$A:$E,3,0),AG185="Semi-an",VLOOKUP($O185,PM执行时间!$A:$E,4,0),AG185="Annual",VLOOKUP($O185,PM执行时间!$A:$E,5,0),AG185="","")</f>
        <v/>
      </c>
      <c r="AI185" s="77"/>
      <c r="AJ185" s="77" t="str" cm="1">
        <f t="array" ref="AJ185">_xlfn.IFS(AI185="Monthly",VLOOKUP($O185,PM执行时间!$A:$E,2,0),AI185="Quarterly",VLOOKUP($O185,PM执行时间!$A:$E,3,0),AI185="Semi-an",VLOOKUP($O185,PM执行时间!$A:$E,4,0),AI185="Annual",VLOOKUP($O185,PM执行时间!$A:$E,5,0),AI185="","")</f>
        <v/>
      </c>
      <c r="AK185" s="77"/>
      <c r="AL185" s="77" t="str" cm="1">
        <f t="array" ref="AL185">_xlfn.IFS(AK185="Monthly",VLOOKUP($O185,PM执行时间!$A:$E,2,0),AK185="Quarterly",VLOOKUP($O185,PM执行时间!$A:$E,3,0),AK185="Semi-an",VLOOKUP($O185,PM执行时间!$A:$E,4,0),AK185="Annual",VLOOKUP($O185,PM执行时间!$A:$E,5,0),AK185="","")</f>
        <v/>
      </c>
      <c r="AM185" s="77"/>
      <c r="AN185" s="77" t="str" cm="1">
        <f t="array" ref="AN185">_xlfn.IFS(AM185="Monthly",VLOOKUP($O185,PM执行时间!$A:$E,2,0),AM185="Quarterly",VLOOKUP($O185,PM执行时间!$A:$E,3,0),AM185="Semi-an",VLOOKUP($O185,PM执行时间!$A:$E,4,0),AM185="Annual",VLOOKUP($O185,PM执行时间!$A:$E,5,0),AM185="","")</f>
        <v/>
      </c>
      <c r="AO185" s="93"/>
      <c r="AP185" s="88"/>
    </row>
    <row r="186" spans="1:42" ht="24.75" hidden="1" customHeight="1" x14ac:dyDescent="0.2">
      <c r="A186" s="1">
        <v>185</v>
      </c>
      <c r="B186" s="1">
        <f>SUBTOTAL(3,G$3:G186)+0</f>
        <v>33</v>
      </c>
      <c r="C186" s="1"/>
      <c r="D186" s="12">
        <v>752</v>
      </c>
      <c r="E186" s="83" t="s">
        <v>107</v>
      </c>
      <c r="F186" s="83" t="s">
        <v>575</v>
      </c>
      <c r="G186" s="83" t="s">
        <v>1102</v>
      </c>
      <c r="H186" s="83">
        <v>133</v>
      </c>
      <c r="I186" s="74">
        <v>41883</v>
      </c>
      <c r="J186" s="84" t="s">
        <v>1075</v>
      </c>
      <c r="K186" s="106" t="s">
        <v>1282</v>
      </c>
      <c r="L186" s="83" t="s">
        <v>513</v>
      </c>
      <c r="M186" s="74">
        <v>41791</v>
      </c>
      <c r="N186" s="83" t="s">
        <v>514</v>
      </c>
      <c r="O186" s="77" t="s">
        <v>521</v>
      </c>
      <c r="P186" s="77" t="s">
        <v>517</v>
      </c>
      <c r="Q186" s="77"/>
      <c r="R186" s="77" t="str" cm="1">
        <f t="array" ref="R186">_xlfn.IFS(Q186="Monthly",VLOOKUP($O186,PM执行时间!$A:$E,2,0),Q186="Quarterly",VLOOKUP($O186,PM执行时间!$A:$E,3,0),Q186="Semi-an",VLOOKUP($O186,PM执行时间!$A:$E,4,0),Q186="Annual",VLOOKUP($O186,PM执行时间!$A:$E,5,0),Q186="","")</f>
        <v/>
      </c>
      <c r="S186" s="77"/>
      <c r="T186" s="77" t="str" cm="1">
        <f t="array" ref="T186">_xlfn.IFS(S186="Monthly",VLOOKUP($O186,PM执行时间!$A:$E,2,0),S186="Quarterly",VLOOKUP($O186,PM执行时间!$A:$E,3,0),S186="Semi-an",VLOOKUP($O186,PM执行时间!$A:$E,4,0),S186="Annual",VLOOKUP($O186,PM执行时间!$A:$E,5,0),S186="","")</f>
        <v/>
      </c>
      <c r="U186" s="77"/>
      <c r="V186" s="77" t="str" cm="1">
        <f t="array" ref="V186">_xlfn.IFS(U186="Monthly",VLOOKUP($O186,PM执行时间!$A:$E,2,0),U186="Quarterly",VLOOKUP($O186,PM执行时间!$A:$E,3,0),U186="Semi-an",VLOOKUP($O186,PM执行时间!$A:$E,4,0),U186="Annual",VLOOKUP($O186,PM执行时间!$A:$E,5,0),U186="","")</f>
        <v/>
      </c>
      <c r="W186" s="77"/>
      <c r="X186" s="77" t="str" cm="1">
        <f t="array" ref="X186">_xlfn.IFS(W186="Monthly",VLOOKUP($O186,PM执行时间!$A:$E,2,0),W186="Quarterly",VLOOKUP($O186,PM执行时间!$A:$E,3,0),W186="Semi-an",VLOOKUP($O186,PM执行时间!$A:$E,4,0),W186="Annual",VLOOKUP($O186,PM执行时间!$A:$E,5,0),W186="","")</f>
        <v/>
      </c>
      <c r="Y186" s="77"/>
      <c r="Z186" s="77" t="str" cm="1">
        <f t="array" ref="Z186">_xlfn.IFS(Y186="Monthly",VLOOKUP($O186,PM执行时间!$A:$E,2,0),Y186="Quarterly",VLOOKUP($O186,PM执行时间!$A:$E,3,0),Y186="Semi-an",VLOOKUP($O186,PM执行时间!$A:$E,4,0),Y186="Annual",VLOOKUP($O186,PM执行时间!$A:$E,5,0),Y186="","")</f>
        <v/>
      </c>
      <c r="AA186" s="77"/>
      <c r="AB186" s="77" t="str" cm="1">
        <f t="array" ref="AB186">_xlfn.IFS(AA186="Monthly",VLOOKUP($O186,PM执行时间!$A:$E,2,0),AA186="Quarterly",VLOOKUP($O186,PM执行时间!$A:$E,3,0),AA186="Semi-an",VLOOKUP($O186,PM执行时间!$A:$E,4,0),AA186="Annual",VLOOKUP($O186,PM执行时间!$A:$E,5,0),AA186="","")</f>
        <v/>
      </c>
      <c r="AC186" s="77"/>
      <c r="AD186" s="77" t="str" cm="1">
        <f t="array" ref="AD186">_xlfn.IFS(AC186="Monthly",VLOOKUP($O186,PM执行时间!$A:$E,2,0),AC186="Quarterly",VLOOKUP($O186,PM执行时间!$A:$E,3,0),AC186="Semi-an",VLOOKUP($O186,PM执行时间!$A:$E,4,0),AC186="Annual",VLOOKUP($O186,PM执行时间!$A:$E,5,0),AC186="","")</f>
        <v/>
      </c>
      <c r="AE186" s="77"/>
      <c r="AF186" s="77" t="str" cm="1">
        <f t="array" ref="AF186">_xlfn.IFS(AE186="Monthly",VLOOKUP($O186,PM执行时间!$A:$E,2,0),AE186="Quarterly",VLOOKUP($O186,PM执行时间!$A:$E,3,0),AE186="Semi-an",VLOOKUP($O186,PM执行时间!$A:$E,4,0),AE186="Annual",VLOOKUP($O186,PM执行时间!$A:$E,5,0),AE186="","")</f>
        <v/>
      </c>
      <c r="AG186" s="77"/>
      <c r="AH186" s="77" t="str" cm="1">
        <f t="array" ref="AH186">_xlfn.IFS(AG186="Monthly",VLOOKUP($O186,PM执行时间!$A:$E,2,0),AG186="Quarterly",VLOOKUP($O186,PM执行时间!$A:$E,3,0),AG186="Semi-an",VLOOKUP($O186,PM执行时间!$A:$E,4,0),AG186="Annual",VLOOKUP($O186,PM执行时间!$A:$E,5,0),AG186="","")</f>
        <v/>
      </c>
      <c r="AI186" s="94" t="s">
        <v>33</v>
      </c>
      <c r="AJ186" s="77" cm="1">
        <f t="array" ref="AJ186">_xlfn.IFS(AI186="Monthly",VLOOKUP($O186,PM执行时间!$A:$E,2,0),AI186="Quarterly",VLOOKUP($O186,PM执行时间!$A:$E,3,0),AI186="Semi-an",VLOOKUP($O186,PM执行时间!$A:$E,4,0),AI186="Annual",VLOOKUP($O186,PM执行时间!$A:$E,5,0),AI186="","")</f>
        <v>1</v>
      </c>
      <c r="AK186" s="77"/>
      <c r="AL186" s="77" t="str" cm="1">
        <f t="array" ref="AL186">_xlfn.IFS(AK186="Monthly",VLOOKUP($O186,PM执行时间!$A:$E,2,0),AK186="Quarterly",VLOOKUP($O186,PM执行时间!$A:$E,3,0),AK186="Semi-an",VLOOKUP($O186,PM执行时间!$A:$E,4,0),AK186="Annual",VLOOKUP($O186,PM执行时间!$A:$E,5,0),AK186="","")</f>
        <v/>
      </c>
      <c r="AM186" s="77"/>
      <c r="AN186" s="77" t="str" cm="1">
        <f t="array" ref="AN186">_xlfn.IFS(AM186="Monthly",VLOOKUP($O186,PM执行时间!$A:$E,2,0),AM186="Quarterly",VLOOKUP($O186,PM执行时间!$A:$E,3,0),AM186="Semi-an",VLOOKUP($O186,PM执行时间!$A:$E,4,0),AM186="Annual",VLOOKUP($O186,PM执行时间!$A:$E,5,0),AM186="","")</f>
        <v/>
      </c>
      <c r="AO186" s="93">
        <v>44835</v>
      </c>
      <c r="AP186" s="88"/>
    </row>
    <row r="187" spans="1:42" ht="24.75" hidden="1" customHeight="1" x14ac:dyDescent="0.2">
      <c r="A187" s="1">
        <v>186</v>
      </c>
      <c r="B187" s="1">
        <f>SUBTOTAL(3,G$3:G187)+0</f>
        <v>33</v>
      </c>
      <c r="C187" s="1"/>
      <c r="D187" s="5">
        <v>753</v>
      </c>
      <c r="E187" s="77" t="s">
        <v>815</v>
      </c>
      <c r="F187" s="77"/>
      <c r="G187" s="77" t="s">
        <v>816</v>
      </c>
      <c r="H187" s="77"/>
      <c r="I187" s="24"/>
      <c r="J187" s="79" t="s">
        <v>1075</v>
      </c>
      <c r="K187" s="92" t="s">
        <v>511</v>
      </c>
      <c r="L187" s="77" t="s">
        <v>525</v>
      </c>
      <c r="M187" s="24" t="s">
        <v>512</v>
      </c>
      <c r="N187" s="77" t="s">
        <v>623</v>
      </c>
      <c r="O187" s="77" t="e">
        <v>#N/A</v>
      </c>
      <c r="P187" s="88"/>
      <c r="Q187" s="77"/>
      <c r="R187" s="77" t="str" cm="1">
        <f t="array" ref="R187">_xlfn.IFS(Q187="Monthly",VLOOKUP($O187,PM执行时间!$A:$E,2,0),Q187="Quarterly",VLOOKUP($O187,PM执行时间!$A:$E,3,0),Q187="Semi-an",VLOOKUP($O187,PM执行时间!$A:$E,4,0),Q187="Annual",VLOOKUP($O187,PM执行时间!$A:$E,5,0),Q187="","")</f>
        <v/>
      </c>
      <c r="S187" s="77"/>
      <c r="T187" s="77" t="str" cm="1">
        <f t="array" ref="T187">_xlfn.IFS(S187="Monthly",VLOOKUP($O187,PM执行时间!$A:$E,2,0),S187="Quarterly",VLOOKUP($O187,PM执行时间!$A:$E,3,0),S187="Semi-an",VLOOKUP($O187,PM执行时间!$A:$E,4,0),S187="Annual",VLOOKUP($O187,PM执行时间!$A:$E,5,0),S187="","")</f>
        <v/>
      </c>
      <c r="U187" s="77"/>
      <c r="V187" s="77" t="str" cm="1">
        <f t="array" ref="V187">_xlfn.IFS(U187="Monthly",VLOOKUP($O187,PM执行时间!$A:$E,2,0),U187="Quarterly",VLOOKUP($O187,PM执行时间!$A:$E,3,0),U187="Semi-an",VLOOKUP($O187,PM执行时间!$A:$E,4,0),U187="Annual",VLOOKUP($O187,PM执行时间!$A:$E,5,0),U187="","")</f>
        <v/>
      </c>
      <c r="W187" s="77"/>
      <c r="X187" s="77" t="str" cm="1">
        <f t="array" ref="X187">_xlfn.IFS(W187="Monthly",VLOOKUP($O187,PM执行时间!$A:$E,2,0),W187="Quarterly",VLOOKUP($O187,PM执行时间!$A:$E,3,0),W187="Semi-an",VLOOKUP($O187,PM执行时间!$A:$E,4,0),W187="Annual",VLOOKUP($O187,PM执行时间!$A:$E,5,0),W187="","")</f>
        <v/>
      </c>
      <c r="Y187" s="77"/>
      <c r="Z187" s="77" t="str" cm="1">
        <f t="array" ref="Z187">_xlfn.IFS(Y187="Monthly",VLOOKUP($O187,PM执行时间!$A:$E,2,0),Y187="Quarterly",VLOOKUP($O187,PM执行时间!$A:$E,3,0),Y187="Semi-an",VLOOKUP($O187,PM执行时间!$A:$E,4,0),Y187="Annual",VLOOKUP($O187,PM执行时间!$A:$E,5,0),Y187="","")</f>
        <v/>
      </c>
      <c r="AA187" s="77"/>
      <c r="AB187" s="77" t="str" cm="1">
        <f t="array" ref="AB187">_xlfn.IFS(AA187="Monthly",VLOOKUP($O187,PM执行时间!$A:$E,2,0),AA187="Quarterly",VLOOKUP($O187,PM执行时间!$A:$E,3,0),AA187="Semi-an",VLOOKUP($O187,PM执行时间!$A:$E,4,0),AA187="Annual",VLOOKUP($O187,PM执行时间!$A:$E,5,0),AA187="","")</f>
        <v/>
      </c>
      <c r="AC187" s="77"/>
      <c r="AD187" s="77" t="str" cm="1">
        <f t="array" ref="AD187">_xlfn.IFS(AC187="Monthly",VLOOKUP($O187,PM执行时间!$A:$E,2,0),AC187="Quarterly",VLOOKUP($O187,PM执行时间!$A:$E,3,0),AC187="Semi-an",VLOOKUP($O187,PM执行时间!$A:$E,4,0),AC187="Annual",VLOOKUP($O187,PM执行时间!$A:$E,5,0),AC187="","")</f>
        <v/>
      </c>
      <c r="AE187" s="77"/>
      <c r="AF187" s="77" t="str" cm="1">
        <f t="array" ref="AF187">_xlfn.IFS(AE187="Monthly",VLOOKUP($O187,PM执行时间!$A:$E,2,0),AE187="Quarterly",VLOOKUP($O187,PM执行时间!$A:$E,3,0),AE187="Semi-an",VLOOKUP($O187,PM执行时间!$A:$E,4,0),AE187="Annual",VLOOKUP($O187,PM执行时间!$A:$E,5,0),AE187="","")</f>
        <v/>
      </c>
      <c r="AG187" s="77"/>
      <c r="AH187" s="77" t="str" cm="1">
        <f t="array" ref="AH187">_xlfn.IFS(AG187="Monthly",VLOOKUP($O187,PM执行时间!$A:$E,2,0),AG187="Quarterly",VLOOKUP($O187,PM执行时间!$A:$E,3,0),AG187="Semi-an",VLOOKUP($O187,PM执行时间!$A:$E,4,0),AG187="Annual",VLOOKUP($O187,PM执行时间!$A:$E,5,0),AG187="","")</f>
        <v/>
      </c>
      <c r="AI187" s="77"/>
      <c r="AJ187" s="77" t="str" cm="1">
        <f t="array" ref="AJ187">_xlfn.IFS(AI187="Monthly",VLOOKUP($O187,PM执行时间!$A:$E,2,0),AI187="Quarterly",VLOOKUP($O187,PM执行时间!$A:$E,3,0),AI187="Semi-an",VLOOKUP($O187,PM执行时间!$A:$E,4,0),AI187="Annual",VLOOKUP($O187,PM执行时间!$A:$E,5,0),AI187="","")</f>
        <v/>
      </c>
      <c r="AK187" s="77"/>
      <c r="AL187" s="77" t="str" cm="1">
        <f t="array" ref="AL187">_xlfn.IFS(AK187="Monthly",VLOOKUP($O187,PM执行时间!$A:$E,2,0),AK187="Quarterly",VLOOKUP($O187,PM执行时间!$A:$E,3,0),AK187="Semi-an",VLOOKUP($O187,PM执行时间!$A:$E,4,0),AK187="Annual",VLOOKUP($O187,PM执行时间!$A:$E,5,0),AK187="","")</f>
        <v/>
      </c>
      <c r="AM187" s="77"/>
      <c r="AN187" s="77" t="str" cm="1">
        <f t="array" ref="AN187">_xlfn.IFS(AM187="Monthly",VLOOKUP($O187,PM执行时间!$A:$E,2,0),AM187="Quarterly",VLOOKUP($O187,PM执行时间!$A:$E,3,0),AM187="Semi-an",VLOOKUP($O187,PM执行时间!$A:$E,4,0),AM187="Annual",VLOOKUP($O187,PM执行时间!$A:$E,5,0),AM187="","")</f>
        <v/>
      </c>
      <c r="AO187" s="93"/>
      <c r="AP187" s="88"/>
    </row>
    <row r="188" spans="1:42" ht="24.75" hidden="1" customHeight="1" x14ac:dyDescent="0.2">
      <c r="A188" s="1">
        <v>187</v>
      </c>
      <c r="B188" s="1">
        <f>SUBTOTAL(3,G$3:G188)+0</f>
        <v>33</v>
      </c>
      <c r="C188" s="1"/>
      <c r="D188" s="5">
        <v>754</v>
      </c>
      <c r="E188" s="77" t="s">
        <v>445</v>
      </c>
      <c r="F188" s="77" t="s">
        <v>446</v>
      </c>
      <c r="G188" s="77" t="s">
        <v>817</v>
      </c>
      <c r="H188" s="77">
        <v>140619</v>
      </c>
      <c r="I188" s="24">
        <v>41821</v>
      </c>
      <c r="J188" s="79" t="s">
        <v>1075</v>
      </c>
      <c r="K188" s="92" t="s">
        <v>511</v>
      </c>
      <c r="L188" s="77" t="s">
        <v>525</v>
      </c>
      <c r="M188" s="24" t="s">
        <v>512</v>
      </c>
      <c r="N188" s="77" t="s">
        <v>526</v>
      </c>
      <c r="O188" s="77" t="s">
        <v>1213</v>
      </c>
      <c r="P188" s="77" t="s">
        <v>517</v>
      </c>
      <c r="Q188" s="77"/>
      <c r="R188" s="77" t="str" cm="1">
        <f t="array" ref="R188">_xlfn.IFS(Q188="Monthly",VLOOKUP($O188,PM执行时间!$A:$E,2,0),Q188="Quarterly",VLOOKUP($O188,PM执行时间!$A:$E,3,0),Q188="Semi-an",VLOOKUP($O188,PM执行时间!$A:$E,4,0),Q188="Annual",VLOOKUP($O188,PM执行时间!$A:$E,5,0),Q188="","")</f>
        <v/>
      </c>
      <c r="S188" s="77"/>
      <c r="T188" s="77" t="str" cm="1">
        <f t="array" ref="T188">_xlfn.IFS(S188="Monthly",VLOOKUP($O188,PM执行时间!$A:$E,2,0),S188="Quarterly",VLOOKUP($O188,PM执行时间!$A:$E,3,0),S188="Semi-an",VLOOKUP($O188,PM执行时间!$A:$E,4,0),S188="Annual",VLOOKUP($O188,PM执行时间!$A:$E,5,0),S188="","")</f>
        <v/>
      </c>
      <c r="U188" s="77"/>
      <c r="V188" s="77" t="str" cm="1">
        <f t="array" ref="V188">_xlfn.IFS(U188="Monthly",VLOOKUP($O188,PM执行时间!$A:$E,2,0),U188="Quarterly",VLOOKUP($O188,PM执行时间!$A:$E,3,0),U188="Semi-an",VLOOKUP($O188,PM执行时间!$A:$E,4,0),U188="Annual",VLOOKUP($O188,PM执行时间!$A:$E,5,0),U188="","")</f>
        <v/>
      </c>
      <c r="W188" s="77"/>
      <c r="X188" s="77" t="str" cm="1">
        <f t="array" ref="X188">_xlfn.IFS(W188="Monthly",VLOOKUP($O188,PM执行时间!$A:$E,2,0),W188="Quarterly",VLOOKUP($O188,PM执行时间!$A:$E,3,0),W188="Semi-an",VLOOKUP($O188,PM执行时间!$A:$E,4,0),W188="Annual",VLOOKUP($O188,PM执行时间!$A:$E,5,0),W188="","")</f>
        <v/>
      </c>
      <c r="Y188" s="77"/>
      <c r="Z188" s="77" t="str" cm="1">
        <f t="array" ref="Z188">_xlfn.IFS(Y188="Monthly",VLOOKUP($O188,PM执行时间!$A:$E,2,0),Y188="Quarterly",VLOOKUP($O188,PM执行时间!$A:$E,3,0),Y188="Semi-an",VLOOKUP($O188,PM执行时间!$A:$E,4,0),Y188="Annual",VLOOKUP($O188,PM执行时间!$A:$E,5,0),Y188="","")</f>
        <v/>
      </c>
      <c r="AA188" s="94" t="s">
        <v>33</v>
      </c>
      <c r="AB188" s="77" cm="1">
        <f t="array" ref="AB188">_xlfn.IFS(AA188="Monthly",VLOOKUP($O188,PM执行时间!$A:$E,2,0),AA188="Quarterly",VLOOKUP($O188,PM执行时间!$A:$E,3,0),AA188="Semi-an",VLOOKUP($O188,PM执行时间!$A:$E,4,0),AA188="Annual",VLOOKUP($O188,PM执行时间!$A:$E,5,0),AA188="","")</f>
        <v>1</v>
      </c>
      <c r="AC188" s="77"/>
      <c r="AD188" s="77" t="str" cm="1">
        <f t="array" ref="AD188">_xlfn.IFS(AC188="Monthly",VLOOKUP($O188,PM执行时间!$A:$E,2,0),AC188="Quarterly",VLOOKUP($O188,PM执行时间!$A:$E,3,0),AC188="Semi-an",VLOOKUP($O188,PM执行时间!$A:$E,4,0),AC188="Annual",VLOOKUP($O188,PM执行时间!$A:$E,5,0),AC188="","")</f>
        <v/>
      </c>
      <c r="AE188" s="77"/>
      <c r="AF188" s="77" t="str" cm="1">
        <f t="array" ref="AF188">_xlfn.IFS(AE188="Monthly",VLOOKUP($O188,PM执行时间!$A:$E,2,0),AE188="Quarterly",VLOOKUP($O188,PM执行时间!$A:$E,3,0),AE188="Semi-an",VLOOKUP($O188,PM执行时间!$A:$E,4,0),AE188="Annual",VLOOKUP($O188,PM执行时间!$A:$E,5,0),AE188="","")</f>
        <v/>
      </c>
      <c r="AG188" s="77"/>
      <c r="AH188" s="77" t="str" cm="1">
        <f t="array" ref="AH188">_xlfn.IFS(AG188="Monthly",VLOOKUP($O188,PM执行时间!$A:$E,2,0),AG188="Quarterly",VLOOKUP($O188,PM执行时间!$A:$E,3,0),AG188="Semi-an",VLOOKUP($O188,PM执行时间!$A:$E,4,0),AG188="Annual",VLOOKUP($O188,PM执行时间!$A:$E,5,0),AG188="","")</f>
        <v/>
      </c>
      <c r="AI188" s="77"/>
      <c r="AJ188" s="77" t="str" cm="1">
        <f t="array" ref="AJ188">_xlfn.IFS(AI188="Monthly",VLOOKUP($O188,PM执行时间!$A:$E,2,0),AI188="Quarterly",VLOOKUP($O188,PM执行时间!$A:$E,3,0),AI188="Semi-an",VLOOKUP($O188,PM执行时间!$A:$E,4,0),AI188="Annual",VLOOKUP($O188,PM执行时间!$A:$E,5,0),AI188="","")</f>
        <v/>
      </c>
      <c r="AK188" s="77"/>
      <c r="AL188" s="77" t="str" cm="1">
        <f t="array" ref="AL188">_xlfn.IFS(AK188="Monthly",VLOOKUP($O188,PM执行时间!$A:$E,2,0),AK188="Quarterly",VLOOKUP($O188,PM执行时间!$A:$E,3,0),AK188="Semi-an",VLOOKUP($O188,PM执行时间!$A:$E,4,0),AK188="Annual",VLOOKUP($O188,PM执行时间!$A:$E,5,0),AK188="","")</f>
        <v/>
      </c>
      <c r="AM188" s="77"/>
      <c r="AN188" s="77" t="str" cm="1">
        <f t="array" ref="AN188">_xlfn.IFS(AM188="Monthly",VLOOKUP($O188,PM执行时间!$A:$E,2,0),AM188="Quarterly",VLOOKUP($O188,PM执行时间!$A:$E,3,0),AM188="Semi-an",VLOOKUP($O188,PM执行时间!$A:$E,4,0),AM188="Annual",VLOOKUP($O188,PM执行时间!$A:$E,5,0),AM188="","")</f>
        <v/>
      </c>
      <c r="AO188" s="93">
        <v>44713</v>
      </c>
      <c r="AP188" s="88"/>
    </row>
    <row r="189" spans="1:42" ht="24.75" hidden="1" customHeight="1" x14ac:dyDescent="0.2">
      <c r="A189" s="1">
        <v>188</v>
      </c>
      <c r="B189" s="1">
        <f>SUBTOTAL(3,G$3:G189)+0</f>
        <v>33</v>
      </c>
      <c r="C189" s="1"/>
      <c r="D189" s="5">
        <v>757</v>
      </c>
      <c r="E189" s="77" t="s">
        <v>67</v>
      </c>
      <c r="F189" s="77" t="s">
        <v>68</v>
      </c>
      <c r="G189" s="85" t="s">
        <v>61</v>
      </c>
      <c r="H189" s="77" t="s">
        <v>818</v>
      </c>
      <c r="I189" s="24">
        <v>41852</v>
      </c>
      <c r="J189" s="79" t="s">
        <v>1075</v>
      </c>
      <c r="K189" s="92" t="s">
        <v>511</v>
      </c>
      <c r="L189" s="77" t="s">
        <v>819</v>
      </c>
      <c r="M189" s="24">
        <v>2014</v>
      </c>
      <c r="N189" s="77" t="s">
        <v>526</v>
      </c>
      <c r="O189" s="77" t="s">
        <v>1230</v>
      </c>
      <c r="P189" s="77" t="s">
        <v>517</v>
      </c>
      <c r="Q189" s="94" t="s">
        <v>33</v>
      </c>
      <c r="R189" s="77" cm="1">
        <f t="array" ref="R189">_xlfn.IFS(Q189="Monthly",VLOOKUP($O189,PM执行时间!$A:$E,2,0),Q189="Quarterly",VLOOKUP($O189,PM执行时间!$A:$E,3,0),Q189="Semi-an",VLOOKUP($O189,PM执行时间!$A:$E,4,0),Q189="Annual",VLOOKUP($O189,PM执行时间!$A:$E,5,0),Q189="","")</f>
        <v>1</v>
      </c>
      <c r="S189" s="77"/>
      <c r="T189" s="77" t="str" cm="1">
        <f t="array" ref="T189">_xlfn.IFS(S189="Monthly",VLOOKUP($O189,PM执行时间!$A:$E,2,0),S189="Quarterly",VLOOKUP($O189,PM执行时间!$A:$E,3,0),S189="Semi-an",VLOOKUP($O189,PM执行时间!$A:$E,4,0),S189="Annual",VLOOKUP($O189,PM执行时间!$A:$E,5,0),S189="","")</f>
        <v/>
      </c>
      <c r="U189" s="77"/>
      <c r="V189" s="77" t="str" cm="1">
        <f t="array" ref="V189">_xlfn.IFS(U189="Monthly",VLOOKUP($O189,PM执行时间!$A:$E,2,0),U189="Quarterly",VLOOKUP($O189,PM执行时间!$A:$E,3,0),U189="Semi-an",VLOOKUP($O189,PM执行时间!$A:$E,4,0),U189="Annual",VLOOKUP($O189,PM执行时间!$A:$E,5,0),U189="","")</f>
        <v/>
      </c>
      <c r="W189" s="77"/>
      <c r="X189" s="77" t="str" cm="1">
        <f t="array" ref="X189">_xlfn.IFS(W189="Monthly",VLOOKUP($O189,PM执行时间!$A:$E,2,0),W189="Quarterly",VLOOKUP($O189,PM执行时间!$A:$E,3,0),W189="Semi-an",VLOOKUP($O189,PM执行时间!$A:$E,4,0),W189="Annual",VLOOKUP($O189,PM执行时间!$A:$E,5,0),W189="","")</f>
        <v/>
      </c>
      <c r="Y189" s="77"/>
      <c r="Z189" s="77" t="str" cm="1">
        <f t="array" ref="Z189">_xlfn.IFS(Y189="Monthly",VLOOKUP($O189,PM执行时间!$A:$E,2,0),Y189="Quarterly",VLOOKUP($O189,PM执行时间!$A:$E,3,0),Y189="Semi-an",VLOOKUP($O189,PM执行时间!$A:$E,4,0),Y189="Annual",VLOOKUP($O189,PM执行时间!$A:$E,5,0),Y189="","")</f>
        <v/>
      </c>
      <c r="AA189" s="77"/>
      <c r="AB189" s="77" t="str" cm="1">
        <f t="array" ref="AB189">_xlfn.IFS(AA189="Monthly",VLOOKUP($O189,PM执行时间!$A:$E,2,0),AA189="Quarterly",VLOOKUP($O189,PM执行时间!$A:$E,3,0),AA189="Semi-an",VLOOKUP($O189,PM执行时间!$A:$E,4,0),AA189="Annual",VLOOKUP($O189,PM执行时间!$A:$E,5,0),AA189="","")</f>
        <v/>
      </c>
      <c r="AC189" s="77"/>
      <c r="AD189" s="77" t="str" cm="1">
        <f t="array" ref="AD189">_xlfn.IFS(AC189="Monthly",VLOOKUP($O189,PM执行时间!$A:$E,2,0),AC189="Quarterly",VLOOKUP($O189,PM执行时间!$A:$E,3,0),AC189="Semi-an",VLOOKUP($O189,PM执行时间!$A:$E,4,0),AC189="Annual",VLOOKUP($O189,PM执行时间!$A:$E,5,0),AC189="","")</f>
        <v/>
      </c>
      <c r="AE189" s="77"/>
      <c r="AF189" s="77" t="str" cm="1">
        <f t="array" ref="AF189">_xlfn.IFS(AE189="Monthly",VLOOKUP($O189,PM执行时间!$A:$E,2,0),AE189="Quarterly",VLOOKUP($O189,PM执行时间!$A:$E,3,0),AE189="Semi-an",VLOOKUP($O189,PM执行时间!$A:$E,4,0),AE189="Annual",VLOOKUP($O189,PM执行时间!$A:$E,5,0),AE189="","")</f>
        <v/>
      </c>
      <c r="AG189" s="77"/>
      <c r="AH189" s="77" t="str" cm="1">
        <f t="array" ref="AH189">_xlfn.IFS(AG189="Monthly",VLOOKUP($O189,PM执行时间!$A:$E,2,0),AG189="Quarterly",VLOOKUP($O189,PM执行时间!$A:$E,3,0),AG189="Semi-an",VLOOKUP($O189,PM执行时间!$A:$E,4,0),AG189="Annual",VLOOKUP($O189,PM执行时间!$A:$E,5,0),AG189="","")</f>
        <v/>
      </c>
      <c r="AI189" s="77"/>
      <c r="AJ189" s="77" t="str" cm="1">
        <f t="array" ref="AJ189">_xlfn.IFS(AI189="Monthly",VLOOKUP($O189,PM执行时间!$A:$E,2,0),AI189="Quarterly",VLOOKUP($O189,PM执行时间!$A:$E,3,0),AI189="Semi-an",VLOOKUP($O189,PM执行时间!$A:$E,4,0),AI189="Annual",VLOOKUP($O189,PM执行时间!$A:$E,5,0),AI189="","")</f>
        <v/>
      </c>
      <c r="AK189" s="77"/>
      <c r="AL189" s="77" t="str" cm="1">
        <f t="array" ref="AL189">_xlfn.IFS(AK189="Monthly",VLOOKUP($O189,PM执行时间!$A:$E,2,0),AK189="Quarterly",VLOOKUP($O189,PM执行时间!$A:$E,3,0),AK189="Semi-an",VLOOKUP($O189,PM执行时间!$A:$E,4,0),AK189="Annual",VLOOKUP($O189,PM执行时间!$A:$E,5,0),AK189="","")</f>
        <v/>
      </c>
      <c r="AM189" s="77"/>
      <c r="AN189" s="77" t="str" cm="1">
        <f t="array" ref="AN189">_xlfn.IFS(AM189="Monthly",VLOOKUP($O189,PM执行时间!$A:$E,2,0),AM189="Quarterly",VLOOKUP($O189,PM执行时间!$A:$E,3,0),AM189="Semi-an",VLOOKUP($O189,PM执行时间!$A:$E,4,0),AM189="Annual",VLOOKUP($O189,PM执行时间!$A:$E,5,0),AM189="","")</f>
        <v/>
      </c>
      <c r="AO189" s="93">
        <v>44562</v>
      </c>
      <c r="AP189" s="88"/>
    </row>
    <row r="190" spans="1:42" ht="24.75" hidden="1" customHeight="1" x14ac:dyDescent="0.2">
      <c r="A190" s="1">
        <v>189</v>
      </c>
      <c r="B190" s="1">
        <f>SUBTOTAL(3,G$3:G190)+0</f>
        <v>33</v>
      </c>
      <c r="C190" s="1"/>
      <c r="D190" s="5">
        <v>760</v>
      </c>
      <c r="E190" s="77" t="s">
        <v>102</v>
      </c>
      <c r="F190" s="77" t="s">
        <v>576</v>
      </c>
      <c r="G190" s="77" t="s">
        <v>1102</v>
      </c>
      <c r="H190" s="77">
        <v>585</v>
      </c>
      <c r="I190" s="24">
        <v>41883</v>
      </c>
      <c r="J190" s="79" t="s">
        <v>1075</v>
      </c>
      <c r="K190" s="92" t="s">
        <v>511</v>
      </c>
      <c r="L190" s="77" t="s">
        <v>513</v>
      </c>
      <c r="M190" s="24">
        <v>41852</v>
      </c>
      <c r="N190" s="77" t="s">
        <v>514</v>
      </c>
      <c r="O190" s="77" t="s">
        <v>521</v>
      </c>
      <c r="P190" s="77" t="s">
        <v>517</v>
      </c>
      <c r="Q190" s="77"/>
      <c r="R190" s="77" t="str" cm="1">
        <f t="array" ref="R190">_xlfn.IFS(Q190="Monthly",VLOOKUP($O190,PM执行时间!$A:$E,2,0),Q190="Quarterly",VLOOKUP($O190,PM执行时间!$A:$E,3,0),Q190="Semi-an",VLOOKUP($O190,PM执行时间!$A:$E,4,0),Q190="Annual",VLOOKUP($O190,PM执行时间!$A:$E,5,0),Q190="","")</f>
        <v/>
      </c>
      <c r="S190" s="77"/>
      <c r="T190" s="77" t="str" cm="1">
        <f t="array" ref="T190">_xlfn.IFS(S190="Monthly",VLOOKUP($O190,PM执行时间!$A:$E,2,0),S190="Quarterly",VLOOKUP($O190,PM执行时间!$A:$E,3,0),S190="Semi-an",VLOOKUP($O190,PM执行时间!$A:$E,4,0),S190="Annual",VLOOKUP($O190,PM执行时间!$A:$E,5,0),S190="","")</f>
        <v/>
      </c>
      <c r="U190" s="77"/>
      <c r="V190" s="77" t="str" cm="1">
        <f t="array" ref="V190">_xlfn.IFS(U190="Monthly",VLOOKUP($O190,PM执行时间!$A:$E,2,0),U190="Quarterly",VLOOKUP($O190,PM执行时间!$A:$E,3,0),U190="Semi-an",VLOOKUP($O190,PM执行时间!$A:$E,4,0),U190="Annual",VLOOKUP($O190,PM执行时间!$A:$E,5,0),U190="","")</f>
        <v/>
      </c>
      <c r="W190" s="77"/>
      <c r="X190" s="77" t="str" cm="1">
        <f t="array" ref="X190">_xlfn.IFS(W190="Monthly",VLOOKUP($O190,PM执行时间!$A:$E,2,0),W190="Quarterly",VLOOKUP($O190,PM执行时间!$A:$E,3,0),W190="Semi-an",VLOOKUP($O190,PM执行时间!$A:$E,4,0),W190="Annual",VLOOKUP($O190,PM执行时间!$A:$E,5,0),W190="","")</f>
        <v/>
      </c>
      <c r="Y190" s="77"/>
      <c r="Z190" s="77" t="str" cm="1">
        <f t="array" ref="Z190">_xlfn.IFS(Y190="Monthly",VLOOKUP($O190,PM执行时间!$A:$E,2,0),Y190="Quarterly",VLOOKUP($O190,PM执行时间!$A:$E,3,0),Y190="Semi-an",VLOOKUP($O190,PM执行时间!$A:$E,4,0),Y190="Annual",VLOOKUP($O190,PM执行时间!$A:$E,5,0),Y190="","")</f>
        <v/>
      </c>
      <c r="AA190" s="77"/>
      <c r="AB190" s="77" t="str" cm="1">
        <f t="array" ref="AB190">_xlfn.IFS(AA190="Monthly",VLOOKUP($O190,PM执行时间!$A:$E,2,0),AA190="Quarterly",VLOOKUP($O190,PM执行时间!$A:$E,3,0),AA190="Semi-an",VLOOKUP($O190,PM执行时间!$A:$E,4,0),AA190="Annual",VLOOKUP($O190,PM执行时间!$A:$E,5,0),AA190="","")</f>
        <v/>
      </c>
      <c r="AC190" s="77"/>
      <c r="AD190" s="77" t="str" cm="1">
        <f t="array" ref="AD190">_xlfn.IFS(AC190="Monthly",VLOOKUP($O190,PM执行时间!$A:$E,2,0),AC190="Quarterly",VLOOKUP($O190,PM执行时间!$A:$E,3,0),AC190="Semi-an",VLOOKUP($O190,PM执行时间!$A:$E,4,0),AC190="Annual",VLOOKUP($O190,PM执行时间!$A:$E,5,0),AC190="","")</f>
        <v/>
      </c>
      <c r="AE190" s="77"/>
      <c r="AF190" s="77" t="str" cm="1">
        <f t="array" ref="AF190">_xlfn.IFS(AE190="Monthly",VLOOKUP($O190,PM执行时间!$A:$E,2,0),AE190="Quarterly",VLOOKUP($O190,PM执行时间!$A:$E,3,0),AE190="Semi-an",VLOOKUP($O190,PM执行时间!$A:$E,4,0),AE190="Annual",VLOOKUP($O190,PM执行时间!$A:$E,5,0),AE190="","")</f>
        <v/>
      </c>
      <c r="AG190" s="77"/>
      <c r="AH190" s="77" t="str" cm="1">
        <f t="array" ref="AH190">_xlfn.IFS(AG190="Monthly",VLOOKUP($O190,PM执行时间!$A:$E,2,0),AG190="Quarterly",VLOOKUP($O190,PM执行时间!$A:$E,3,0),AG190="Semi-an",VLOOKUP($O190,PM执行时间!$A:$E,4,0),AG190="Annual",VLOOKUP($O190,PM执行时间!$A:$E,5,0),AG190="","")</f>
        <v/>
      </c>
      <c r="AI190" s="94" t="s">
        <v>33</v>
      </c>
      <c r="AJ190" s="77" cm="1">
        <f t="array" ref="AJ190">_xlfn.IFS(AI190="Monthly",VLOOKUP($O190,PM执行时间!$A:$E,2,0),AI190="Quarterly",VLOOKUP($O190,PM执行时间!$A:$E,3,0),AI190="Semi-an",VLOOKUP($O190,PM执行时间!$A:$E,4,0),AI190="Annual",VLOOKUP($O190,PM执行时间!$A:$E,5,0),AI190="","")</f>
        <v>1</v>
      </c>
      <c r="AK190" s="77"/>
      <c r="AL190" s="77" t="str" cm="1">
        <f t="array" ref="AL190">_xlfn.IFS(AK190="Monthly",VLOOKUP($O190,PM执行时间!$A:$E,2,0),AK190="Quarterly",VLOOKUP($O190,PM执行时间!$A:$E,3,0),AK190="Semi-an",VLOOKUP($O190,PM执行时间!$A:$E,4,0),AK190="Annual",VLOOKUP($O190,PM执行时间!$A:$E,5,0),AK190="","")</f>
        <v/>
      </c>
      <c r="AM190" s="77"/>
      <c r="AN190" s="77" t="str" cm="1">
        <f t="array" ref="AN190">_xlfn.IFS(AM190="Monthly",VLOOKUP($O190,PM执行时间!$A:$E,2,0),AM190="Quarterly",VLOOKUP($O190,PM执行时间!$A:$E,3,0),AM190="Semi-an",VLOOKUP($O190,PM执行时间!$A:$E,4,0),AM190="Annual",VLOOKUP($O190,PM执行时间!$A:$E,5,0),AM190="","")</f>
        <v/>
      </c>
      <c r="AO190" s="93">
        <v>44835</v>
      </c>
      <c r="AP190" s="88"/>
    </row>
    <row r="191" spans="1:42" ht="24.75" hidden="1" customHeight="1" x14ac:dyDescent="0.2">
      <c r="A191" s="1">
        <v>190</v>
      </c>
      <c r="B191" s="1">
        <f>SUBTOTAL(3,G$3:G191)+0</f>
        <v>33</v>
      </c>
      <c r="C191" s="1"/>
      <c r="D191" s="5">
        <v>768</v>
      </c>
      <c r="E191" s="77" t="s">
        <v>67</v>
      </c>
      <c r="F191" s="77" t="s">
        <v>68</v>
      </c>
      <c r="G191" s="85" t="s">
        <v>61</v>
      </c>
      <c r="H191" s="77" t="s">
        <v>820</v>
      </c>
      <c r="I191" s="24">
        <v>41944</v>
      </c>
      <c r="J191" s="79" t="s">
        <v>1075</v>
      </c>
      <c r="K191" s="92" t="s">
        <v>511</v>
      </c>
      <c r="L191" s="79" t="s">
        <v>620</v>
      </c>
      <c r="M191" s="24">
        <v>2014</v>
      </c>
      <c r="N191" s="77" t="s">
        <v>529</v>
      </c>
      <c r="O191" s="77" t="s">
        <v>1230</v>
      </c>
      <c r="P191" s="77" t="s">
        <v>517</v>
      </c>
      <c r="Q191" s="94" t="s">
        <v>33</v>
      </c>
      <c r="R191" s="77" cm="1">
        <f t="array" ref="R191">_xlfn.IFS(Q191="Monthly",VLOOKUP($O191,PM执行时间!$A:$E,2,0),Q191="Quarterly",VLOOKUP($O191,PM执行时间!$A:$E,3,0),Q191="Semi-an",VLOOKUP($O191,PM执行时间!$A:$E,4,0),Q191="Annual",VLOOKUP($O191,PM执行时间!$A:$E,5,0),Q191="","")</f>
        <v>1</v>
      </c>
      <c r="S191" s="77"/>
      <c r="T191" s="77" t="str" cm="1">
        <f t="array" ref="T191">_xlfn.IFS(S191="Monthly",VLOOKUP($O191,PM执行时间!$A:$E,2,0),S191="Quarterly",VLOOKUP($O191,PM执行时间!$A:$E,3,0),S191="Semi-an",VLOOKUP($O191,PM执行时间!$A:$E,4,0),S191="Annual",VLOOKUP($O191,PM执行时间!$A:$E,5,0),S191="","")</f>
        <v/>
      </c>
      <c r="U191" s="77"/>
      <c r="V191" s="77" t="str" cm="1">
        <f t="array" ref="V191">_xlfn.IFS(U191="Monthly",VLOOKUP($O191,PM执行时间!$A:$E,2,0),U191="Quarterly",VLOOKUP($O191,PM执行时间!$A:$E,3,0),U191="Semi-an",VLOOKUP($O191,PM执行时间!$A:$E,4,0),U191="Annual",VLOOKUP($O191,PM执行时间!$A:$E,5,0),U191="","")</f>
        <v/>
      </c>
      <c r="W191" s="77"/>
      <c r="X191" s="77" t="str" cm="1">
        <f t="array" ref="X191">_xlfn.IFS(W191="Monthly",VLOOKUP($O191,PM执行时间!$A:$E,2,0),W191="Quarterly",VLOOKUP($O191,PM执行时间!$A:$E,3,0),W191="Semi-an",VLOOKUP($O191,PM执行时间!$A:$E,4,0),W191="Annual",VLOOKUP($O191,PM执行时间!$A:$E,5,0),W191="","")</f>
        <v/>
      </c>
      <c r="Y191" s="77"/>
      <c r="Z191" s="77" t="str" cm="1">
        <f t="array" ref="Z191">_xlfn.IFS(Y191="Monthly",VLOOKUP($O191,PM执行时间!$A:$E,2,0),Y191="Quarterly",VLOOKUP($O191,PM执行时间!$A:$E,3,0),Y191="Semi-an",VLOOKUP($O191,PM执行时间!$A:$E,4,0),Y191="Annual",VLOOKUP($O191,PM执行时间!$A:$E,5,0),Y191="","")</f>
        <v/>
      </c>
      <c r="AA191" s="77"/>
      <c r="AB191" s="77" t="str" cm="1">
        <f t="array" ref="AB191">_xlfn.IFS(AA191="Monthly",VLOOKUP($O191,PM执行时间!$A:$E,2,0),AA191="Quarterly",VLOOKUP($O191,PM执行时间!$A:$E,3,0),AA191="Semi-an",VLOOKUP($O191,PM执行时间!$A:$E,4,0),AA191="Annual",VLOOKUP($O191,PM执行时间!$A:$E,5,0),AA191="","")</f>
        <v/>
      </c>
      <c r="AC191" s="77"/>
      <c r="AD191" s="77" t="str" cm="1">
        <f t="array" ref="AD191">_xlfn.IFS(AC191="Monthly",VLOOKUP($O191,PM执行时间!$A:$E,2,0),AC191="Quarterly",VLOOKUP($O191,PM执行时间!$A:$E,3,0),AC191="Semi-an",VLOOKUP($O191,PM执行时间!$A:$E,4,0),AC191="Annual",VLOOKUP($O191,PM执行时间!$A:$E,5,0),AC191="","")</f>
        <v/>
      </c>
      <c r="AE191" s="77"/>
      <c r="AF191" s="77" t="str" cm="1">
        <f t="array" ref="AF191">_xlfn.IFS(AE191="Monthly",VLOOKUP($O191,PM执行时间!$A:$E,2,0),AE191="Quarterly",VLOOKUP($O191,PM执行时间!$A:$E,3,0),AE191="Semi-an",VLOOKUP($O191,PM执行时间!$A:$E,4,0),AE191="Annual",VLOOKUP($O191,PM执行时间!$A:$E,5,0),AE191="","")</f>
        <v/>
      </c>
      <c r="AG191" s="77"/>
      <c r="AH191" s="77" t="str" cm="1">
        <f t="array" ref="AH191">_xlfn.IFS(AG191="Monthly",VLOOKUP($O191,PM执行时间!$A:$E,2,0),AG191="Quarterly",VLOOKUP($O191,PM执行时间!$A:$E,3,0),AG191="Semi-an",VLOOKUP($O191,PM执行时间!$A:$E,4,0),AG191="Annual",VLOOKUP($O191,PM执行时间!$A:$E,5,0),AG191="","")</f>
        <v/>
      </c>
      <c r="AI191" s="77"/>
      <c r="AJ191" s="77" t="str" cm="1">
        <f t="array" ref="AJ191">_xlfn.IFS(AI191="Monthly",VLOOKUP($O191,PM执行时间!$A:$E,2,0),AI191="Quarterly",VLOOKUP($O191,PM执行时间!$A:$E,3,0),AI191="Semi-an",VLOOKUP($O191,PM执行时间!$A:$E,4,0),AI191="Annual",VLOOKUP($O191,PM执行时间!$A:$E,5,0),AI191="","")</f>
        <v/>
      </c>
      <c r="AK191" s="77"/>
      <c r="AL191" s="77" t="str" cm="1">
        <f t="array" ref="AL191">_xlfn.IFS(AK191="Monthly",VLOOKUP($O191,PM执行时间!$A:$E,2,0),AK191="Quarterly",VLOOKUP($O191,PM执行时间!$A:$E,3,0),AK191="Semi-an",VLOOKUP($O191,PM执行时间!$A:$E,4,0),AK191="Annual",VLOOKUP($O191,PM执行时间!$A:$E,5,0),AK191="","")</f>
        <v/>
      </c>
      <c r="AM191" s="77"/>
      <c r="AN191" s="77" t="str" cm="1">
        <f t="array" ref="AN191">_xlfn.IFS(AM191="Monthly",VLOOKUP($O191,PM执行时间!$A:$E,2,0),AM191="Quarterly",VLOOKUP($O191,PM执行时间!$A:$E,3,0),AM191="Semi-an",VLOOKUP($O191,PM执行时间!$A:$E,4,0),AM191="Annual",VLOOKUP($O191,PM执行时间!$A:$E,5,0),AM191="","")</f>
        <v/>
      </c>
      <c r="AO191" s="93">
        <v>44562</v>
      </c>
      <c r="AP191" s="88"/>
    </row>
    <row r="192" spans="1:42" ht="24.75" hidden="1" customHeight="1" x14ac:dyDescent="0.2">
      <c r="A192" s="1">
        <v>191</v>
      </c>
      <c r="B192" s="1">
        <f>SUBTOTAL(3,G$3:G192)+0</f>
        <v>33</v>
      </c>
      <c r="C192" s="1"/>
      <c r="D192" s="5">
        <v>770</v>
      </c>
      <c r="E192" s="77" t="s">
        <v>67</v>
      </c>
      <c r="F192" s="77" t="s">
        <v>68</v>
      </c>
      <c r="G192" s="85" t="s">
        <v>61</v>
      </c>
      <c r="H192" s="77" t="s">
        <v>821</v>
      </c>
      <c r="I192" s="24">
        <v>41944</v>
      </c>
      <c r="J192" s="79" t="s">
        <v>1075</v>
      </c>
      <c r="K192" s="92" t="s">
        <v>511</v>
      </c>
      <c r="L192" s="77" t="s">
        <v>819</v>
      </c>
      <c r="M192" s="24">
        <v>2014</v>
      </c>
      <c r="N192" s="77" t="s">
        <v>526</v>
      </c>
      <c r="O192" s="77" t="s">
        <v>1230</v>
      </c>
      <c r="P192" s="77" t="s">
        <v>517</v>
      </c>
      <c r="Q192" s="94" t="s">
        <v>33</v>
      </c>
      <c r="R192" s="77" cm="1">
        <f t="array" ref="R192">_xlfn.IFS(Q192="Monthly",VLOOKUP($O192,PM执行时间!$A:$E,2,0),Q192="Quarterly",VLOOKUP($O192,PM执行时间!$A:$E,3,0),Q192="Semi-an",VLOOKUP($O192,PM执行时间!$A:$E,4,0),Q192="Annual",VLOOKUP($O192,PM执行时间!$A:$E,5,0),Q192="","")</f>
        <v>1</v>
      </c>
      <c r="S192" s="77"/>
      <c r="T192" s="77" t="str" cm="1">
        <f t="array" ref="T192">_xlfn.IFS(S192="Monthly",VLOOKUP($O192,PM执行时间!$A:$E,2,0),S192="Quarterly",VLOOKUP($O192,PM执行时间!$A:$E,3,0),S192="Semi-an",VLOOKUP($O192,PM执行时间!$A:$E,4,0),S192="Annual",VLOOKUP($O192,PM执行时间!$A:$E,5,0),S192="","")</f>
        <v/>
      </c>
      <c r="U192" s="77"/>
      <c r="V192" s="77" t="str" cm="1">
        <f t="array" ref="V192">_xlfn.IFS(U192="Monthly",VLOOKUP($O192,PM执行时间!$A:$E,2,0),U192="Quarterly",VLOOKUP($O192,PM执行时间!$A:$E,3,0),U192="Semi-an",VLOOKUP($O192,PM执行时间!$A:$E,4,0),U192="Annual",VLOOKUP($O192,PM执行时间!$A:$E,5,0),U192="","")</f>
        <v/>
      </c>
      <c r="W192" s="77"/>
      <c r="X192" s="77" t="str" cm="1">
        <f t="array" ref="X192">_xlfn.IFS(W192="Monthly",VLOOKUP($O192,PM执行时间!$A:$E,2,0),W192="Quarterly",VLOOKUP($O192,PM执行时间!$A:$E,3,0),W192="Semi-an",VLOOKUP($O192,PM执行时间!$A:$E,4,0),W192="Annual",VLOOKUP($O192,PM执行时间!$A:$E,5,0),W192="","")</f>
        <v/>
      </c>
      <c r="Y192" s="77"/>
      <c r="Z192" s="77" t="str" cm="1">
        <f t="array" ref="Z192">_xlfn.IFS(Y192="Monthly",VLOOKUP($O192,PM执行时间!$A:$E,2,0),Y192="Quarterly",VLOOKUP($O192,PM执行时间!$A:$E,3,0),Y192="Semi-an",VLOOKUP($O192,PM执行时间!$A:$E,4,0),Y192="Annual",VLOOKUP($O192,PM执行时间!$A:$E,5,0),Y192="","")</f>
        <v/>
      </c>
      <c r="AA192" s="77"/>
      <c r="AB192" s="77" t="str" cm="1">
        <f t="array" ref="AB192">_xlfn.IFS(AA192="Monthly",VLOOKUP($O192,PM执行时间!$A:$E,2,0),AA192="Quarterly",VLOOKUP($O192,PM执行时间!$A:$E,3,0),AA192="Semi-an",VLOOKUP($O192,PM执行时间!$A:$E,4,0),AA192="Annual",VLOOKUP($O192,PM执行时间!$A:$E,5,0),AA192="","")</f>
        <v/>
      </c>
      <c r="AC192" s="77"/>
      <c r="AD192" s="77" t="str" cm="1">
        <f t="array" ref="AD192">_xlfn.IFS(AC192="Monthly",VLOOKUP($O192,PM执行时间!$A:$E,2,0),AC192="Quarterly",VLOOKUP($O192,PM执行时间!$A:$E,3,0),AC192="Semi-an",VLOOKUP($O192,PM执行时间!$A:$E,4,0),AC192="Annual",VLOOKUP($O192,PM执行时间!$A:$E,5,0),AC192="","")</f>
        <v/>
      </c>
      <c r="AE192" s="77"/>
      <c r="AF192" s="77" t="str" cm="1">
        <f t="array" ref="AF192">_xlfn.IFS(AE192="Monthly",VLOOKUP($O192,PM执行时间!$A:$E,2,0),AE192="Quarterly",VLOOKUP($O192,PM执行时间!$A:$E,3,0),AE192="Semi-an",VLOOKUP($O192,PM执行时间!$A:$E,4,0),AE192="Annual",VLOOKUP($O192,PM执行时间!$A:$E,5,0),AE192="","")</f>
        <v/>
      </c>
      <c r="AG192" s="77"/>
      <c r="AH192" s="77" t="str" cm="1">
        <f t="array" ref="AH192">_xlfn.IFS(AG192="Monthly",VLOOKUP($O192,PM执行时间!$A:$E,2,0),AG192="Quarterly",VLOOKUP($O192,PM执行时间!$A:$E,3,0),AG192="Semi-an",VLOOKUP($O192,PM执行时间!$A:$E,4,0),AG192="Annual",VLOOKUP($O192,PM执行时间!$A:$E,5,0),AG192="","")</f>
        <v/>
      </c>
      <c r="AI192" s="77"/>
      <c r="AJ192" s="77" t="str" cm="1">
        <f t="array" ref="AJ192">_xlfn.IFS(AI192="Monthly",VLOOKUP($O192,PM执行时间!$A:$E,2,0),AI192="Quarterly",VLOOKUP($O192,PM执行时间!$A:$E,3,0),AI192="Semi-an",VLOOKUP($O192,PM执行时间!$A:$E,4,0),AI192="Annual",VLOOKUP($O192,PM执行时间!$A:$E,5,0),AI192="","")</f>
        <v/>
      </c>
      <c r="AK192" s="77"/>
      <c r="AL192" s="77" t="str" cm="1">
        <f t="array" ref="AL192">_xlfn.IFS(AK192="Monthly",VLOOKUP($O192,PM执行时间!$A:$E,2,0),AK192="Quarterly",VLOOKUP($O192,PM执行时间!$A:$E,3,0),AK192="Semi-an",VLOOKUP($O192,PM执行时间!$A:$E,4,0),AK192="Annual",VLOOKUP($O192,PM执行时间!$A:$E,5,0),AK192="","")</f>
        <v/>
      </c>
      <c r="AM192" s="77"/>
      <c r="AN192" s="77" t="str" cm="1">
        <f t="array" ref="AN192">_xlfn.IFS(AM192="Monthly",VLOOKUP($O192,PM执行时间!$A:$E,2,0),AM192="Quarterly",VLOOKUP($O192,PM执行时间!$A:$E,3,0),AM192="Semi-an",VLOOKUP($O192,PM执行时间!$A:$E,4,0),AM192="Annual",VLOOKUP($O192,PM执行时间!$A:$E,5,0),AM192="","")</f>
        <v/>
      </c>
      <c r="AO192" s="93">
        <v>44562</v>
      </c>
      <c r="AP192" s="88"/>
    </row>
    <row r="193" spans="1:42" ht="24.75" hidden="1" customHeight="1" x14ac:dyDescent="0.2">
      <c r="A193" s="1">
        <v>192</v>
      </c>
      <c r="B193" s="1">
        <f>SUBTOTAL(3,G$3:G193)+0</f>
        <v>33</v>
      </c>
      <c r="C193" s="1"/>
      <c r="D193" s="5">
        <v>771</v>
      </c>
      <c r="E193" s="77" t="s">
        <v>67</v>
      </c>
      <c r="F193" s="77" t="s">
        <v>68</v>
      </c>
      <c r="G193" s="85" t="s">
        <v>61</v>
      </c>
      <c r="H193" s="77" t="s">
        <v>822</v>
      </c>
      <c r="I193" s="24">
        <v>41944</v>
      </c>
      <c r="J193" s="79" t="s">
        <v>1075</v>
      </c>
      <c r="K193" s="92" t="s">
        <v>511</v>
      </c>
      <c r="L193" s="77" t="s">
        <v>819</v>
      </c>
      <c r="M193" s="24">
        <v>2014</v>
      </c>
      <c r="N193" s="77" t="s">
        <v>526</v>
      </c>
      <c r="O193" s="77" t="s">
        <v>1230</v>
      </c>
      <c r="P193" s="77" t="s">
        <v>517</v>
      </c>
      <c r="Q193" s="94" t="s">
        <v>33</v>
      </c>
      <c r="R193" s="77" cm="1">
        <f t="array" ref="R193">_xlfn.IFS(Q193="Monthly",VLOOKUP($O193,PM执行时间!$A:$E,2,0),Q193="Quarterly",VLOOKUP($O193,PM执行时间!$A:$E,3,0),Q193="Semi-an",VLOOKUP($O193,PM执行时间!$A:$E,4,0),Q193="Annual",VLOOKUP($O193,PM执行时间!$A:$E,5,0),Q193="","")</f>
        <v>1</v>
      </c>
      <c r="S193" s="77"/>
      <c r="T193" s="77" t="str" cm="1">
        <f t="array" ref="T193">_xlfn.IFS(S193="Monthly",VLOOKUP($O193,PM执行时间!$A:$E,2,0),S193="Quarterly",VLOOKUP($O193,PM执行时间!$A:$E,3,0),S193="Semi-an",VLOOKUP($O193,PM执行时间!$A:$E,4,0),S193="Annual",VLOOKUP($O193,PM执行时间!$A:$E,5,0),S193="","")</f>
        <v/>
      </c>
      <c r="U193" s="77"/>
      <c r="V193" s="77" t="str" cm="1">
        <f t="array" ref="V193">_xlfn.IFS(U193="Monthly",VLOOKUP($O193,PM执行时间!$A:$E,2,0),U193="Quarterly",VLOOKUP($O193,PM执行时间!$A:$E,3,0),U193="Semi-an",VLOOKUP($O193,PM执行时间!$A:$E,4,0),U193="Annual",VLOOKUP($O193,PM执行时间!$A:$E,5,0),U193="","")</f>
        <v/>
      </c>
      <c r="W193" s="77"/>
      <c r="X193" s="77" t="str" cm="1">
        <f t="array" ref="X193">_xlfn.IFS(W193="Monthly",VLOOKUP($O193,PM执行时间!$A:$E,2,0),W193="Quarterly",VLOOKUP($O193,PM执行时间!$A:$E,3,0),W193="Semi-an",VLOOKUP($O193,PM执行时间!$A:$E,4,0),W193="Annual",VLOOKUP($O193,PM执行时间!$A:$E,5,0),W193="","")</f>
        <v/>
      </c>
      <c r="Y193" s="77"/>
      <c r="Z193" s="77" t="str" cm="1">
        <f t="array" ref="Z193">_xlfn.IFS(Y193="Monthly",VLOOKUP($O193,PM执行时间!$A:$E,2,0),Y193="Quarterly",VLOOKUP($O193,PM执行时间!$A:$E,3,0),Y193="Semi-an",VLOOKUP($O193,PM执行时间!$A:$E,4,0),Y193="Annual",VLOOKUP($O193,PM执行时间!$A:$E,5,0),Y193="","")</f>
        <v/>
      </c>
      <c r="AA193" s="77"/>
      <c r="AB193" s="77" t="str" cm="1">
        <f t="array" ref="AB193">_xlfn.IFS(AA193="Monthly",VLOOKUP($O193,PM执行时间!$A:$E,2,0),AA193="Quarterly",VLOOKUP($O193,PM执行时间!$A:$E,3,0),AA193="Semi-an",VLOOKUP($O193,PM执行时间!$A:$E,4,0),AA193="Annual",VLOOKUP($O193,PM执行时间!$A:$E,5,0),AA193="","")</f>
        <v/>
      </c>
      <c r="AC193" s="77"/>
      <c r="AD193" s="77" t="str" cm="1">
        <f t="array" ref="AD193">_xlfn.IFS(AC193="Monthly",VLOOKUP($O193,PM执行时间!$A:$E,2,0),AC193="Quarterly",VLOOKUP($O193,PM执行时间!$A:$E,3,0),AC193="Semi-an",VLOOKUP($O193,PM执行时间!$A:$E,4,0),AC193="Annual",VLOOKUP($O193,PM执行时间!$A:$E,5,0),AC193="","")</f>
        <v/>
      </c>
      <c r="AE193" s="77"/>
      <c r="AF193" s="77" t="str" cm="1">
        <f t="array" ref="AF193">_xlfn.IFS(AE193="Monthly",VLOOKUP($O193,PM执行时间!$A:$E,2,0),AE193="Quarterly",VLOOKUP($O193,PM执行时间!$A:$E,3,0),AE193="Semi-an",VLOOKUP($O193,PM执行时间!$A:$E,4,0),AE193="Annual",VLOOKUP($O193,PM执行时间!$A:$E,5,0),AE193="","")</f>
        <v/>
      </c>
      <c r="AG193" s="77"/>
      <c r="AH193" s="77" t="str" cm="1">
        <f t="array" ref="AH193">_xlfn.IFS(AG193="Monthly",VLOOKUP($O193,PM执行时间!$A:$E,2,0),AG193="Quarterly",VLOOKUP($O193,PM执行时间!$A:$E,3,0),AG193="Semi-an",VLOOKUP($O193,PM执行时间!$A:$E,4,0),AG193="Annual",VLOOKUP($O193,PM执行时间!$A:$E,5,0),AG193="","")</f>
        <v/>
      </c>
      <c r="AI193" s="77"/>
      <c r="AJ193" s="77" t="str" cm="1">
        <f t="array" ref="AJ193">_xlfn.IFS(AI193="Monthly",VLOOKUP($O193,PM执行时间!$A:$E,2,0),AI193="Quarterly",VLOOKUP($O193,PM执行时间!$A:$E,3,0),AI193="Semi-an",VLOOKUP($O193,PM执行时间!$A:$E,4,0),AI193="Annual",VLOOKUP($O193,PM执行时间!$A:$E,5,0),AI193="","")</f>
        <v/>
      </c>
      <c r="AK193" s="77"/>
      <c r="AL193" s="77" t="str" cm="1">
        <f t="array" ref="AL193">_xlfn.IFS(AK193="Monthly",VLOOKUP($O193,PM执行时间!$A:$E,2,0),AK193="Quarterly",VLOOKUP($O193,PM执行时间!$A:$E,3,0),AK193="Semi-an",VLOOKUP($O193,PM执行时间!$A:$E,4,0),AK193="Annual",VLOOKUP($O193,PM执行时间!$A:$E,5,0),AK193="","")</f>
        <v/>
      </c>
      <c r="AM193" s="77"/>
      <c r="AN193" s="77" t="str" cm="1">
        <f t="array" ref="AN193">_xlfn.IFS(AM193="Monthly",VLOOKUP($O193,PM执行时间!$A:$E,2,0),AM193="Quarterly",VLOOKUP($O193,PM执行时间!$A:$E,3,0),AM193="Semi-an",VLOOKUP($O193,PM执行时间!$A:$E,4,0),AM193="Annual",VLOOKUP($O193,PM执行时间!$A:$E,5,0),AM193="","")</f>
        <v/>
      </c>
      <c r="AO193" s="93">
        <v>44562</v>
      </c>
      <c r="AP193" s="88"/>
    </row>
    <row r="194" spans="1:42" ht="24.75" hidden="1" customHeight="1" x14ac:dyDescent="0.2">
      <c r="A194" s="1">
        <v>193</v>
      </c>
      <c r="B194" s="1">
        <f>SUBTOTAL(3,G$3:G194)+0</f>
        <v>33</v>
      </c>
      <c r="C194" s="1"/>
      <c r="D194" s="5">
        <v>774</v>
      </c>
      <c r="E194" s="77" t="s">
        <v>823</v>
      </c>
      <c r="F194" s="77" t="s">
        <v>824</v>
      </c>
      <c r="G194" s="77" t="s">
        <v>825</v>
      </c>
      <c r="H194" s="77">
        <v>299</v>
      </c>
      <c r="I194" s="24"/>
      <c r="J194" s="79" t="s">
        <v>1075</v>
      </c>
      <c r="K194" s="92" t="s">
        <v>511</v>
      </c>
      <c r="L194" s="79" t="s">
        <v>513</v>
      </c>
      <c r="M194" s="24">
        <v>41974</v>
      </c>
      <c r="N194" s="79" t="s">
        <v>514</v>
      </c>
      <c r="O194" s="77" t="e">
        <v>#N/A</v>
      </c>
      <c r="P194" s="88"/>
      <c r="Q194" s="77"/>
      <c r="R194" s="77" t="str" cm="1">
        <f t="array" ref="R194">_xlfn.IFS(Q194="Monthly",VLOOKUP($O194,PM执行时间!$A:$E,2,0),Q194="Quarterly",VLOOKUP($O194,PM执行时间!$A:$E,3,0),Q194="Semi-an",VLOOKUP($O194,PM执行时间!$A:$E,4,0),Q194="Annual",VLOOKUP($O194,PM执行时间!$A:$E,5,0),Q194="","")</f>
        <v/>
      </c>
      <c r="S194" s="77"/>
      <c r="T194" s="77" t="str" cm="1">
        <f t="array" ref="T194">_xlfn.IFS(S194="Monthly",VLOOKUP($O194,PM执行时间!$A:$E,2,0),S194="Quarterly",VLOOKUP($O194,PM执行时间!$A:$E,3,0),S194="Semi-an",VLOOKUP($O194,PM执行时间!$A:$E,4,0),S194="Annual",VLOOKUP($O194,PM执行时间!$A:$E,5,0),S194="","")</f>
        <v/>
      </c>
      <c r="U194" s="77"/>
      <c r="V194" s="77" t="str" cm="1">
        <f t="array" ref="V194">_xlfn.IFS(U194="Monthly",VLOOKUP($O194,PM执行时间!$A:$E,2,0),U194="Quarterly",VLOOKUP($O194,PM执行时间!$A:$E,3,0),U194="Semi-an",VLOOKUP($O194,PM执行时间!$A:$E,4,0),U194="Annual",VLOOKUP($O194,PM执行时间!$A:$E,5,0),U194="","")</f>
        <v/>
      </c>
      <c r="W194" s="77"/>
      <c r="X194" s="77" t="str" cm="1">
        <f t="array" ref="X194">_xlfn.IFS(W194="Monthly",VLOOKUP($O194,PM执行时间!$A:$E,2,0),W194="Quarterly",VLOOKUP($O194,PM执行时间!$A:$E,3,0),W194="Semi-an",VLOOKUP($O194,PM执行时间!$A:$E,4,0),W194="Annual",VLOOKUP($O194,PM执行时间!$A:$E,5,0),W194="","")</f>
        <v/>
      </c>
      <c r="Y194" s="77"/>
      <c r="Z194" s="77" t="str" cm="1">
        <f t="array" ref="Z194">_xlfn.IFS(Y194="Monthly",VLOOKUP($O194,PM执行时间!$A:$E,2,0),Y194="Quarterly",VLOOKUP($O194,PM执行时间!$A:$E,3,0),Y194="Semi-an",VLOOKUP($O194,PM执行时间!$A:$E,4,0),Y194="Annual",VLOOKUP($O194,PM执行时间!$A:$E,5,0),Y194="","")</f>
        <v/>
      </c>
      <c r="AA194" s="77"/>
      <c r="AB194" s="77" t="str" cm="1">
        <f t="array" ref="AB194">_xlfn.IFS(AA194="Monthly",VLOOKUP($O194,PM执行时间!$A:$E,2,0),AA194="Quarterly",VLOOKUP($O194,PM执行时间!$A:$E,3,0),AA194="Semi-an",VLOOKUP($O194,PM执行时间!$A:$E,4,0),AA194="Annual",VLOOKUP($O194,PM执行时间!$A:$E,5,0),AA194="","")</f>
        <v/>
      </c>
      <c r="AC194" s="77"/>
      <c r="AD194" s="77" t="str" cm="1">
        <f t="array" ref="AD194">_xlfn.IFS(AC194="Monthly",VLOOKUP($O194,PM执行时间!$A:$E,2,0),AC194="Quarterly",VLOOKUP($O194,PM执行时间!$A:$E,3,0),AC194="Semi-an",VLOOKUP($O194,PM执行时间!$A:$E,4,0),AC194="Annual",VLOOKUP($O194,PM执行时间!$A:$E,5,0),AC194="","")</f>
        <v/>
      </c>
      <c r="AE194" s="77"/>
      <c r="AF194" s="77" t="str" cm="1">
        <f t="array" ref="AF194">_xlfn.IFS(AE194="Monthly",VLOOKUP($O194,PM执行时间!$A:$E,2,0),AE194="Quarterly",VLOOKUP($O194,PM执行时间!$A:$E,3,0),AE194="Semi-an",VLOOKUP($O194,PM执行时间!$A:$E,4,0),AE194="Annual",VLOOKUP($O194,PM执行时间!$A:$E,5,0),AE194="","")</f>
        <v/>
      </c>
      <c r="AG194" s="77"/>
      <c r="AH194" s="77" t="str" cm="1">
        <f t="array" ref="AH194">_xlfn.IFS(AG194="Monthly",VLOOKUP($O194,PM执行时间!$A:$E,2,0),AG194="Quarterly",VLOOKUP($O194,PM执行时间!$A:$E,3,0),AG194="Semi-an",VLOOKUP($O194,PM执行时间!$A:$E,4,0),AG194="Annual",VLOOKUP($O194,PM执行时间!$A:$E,5,0),AG194="","")</f>
        <v/>
      </c>
      <c r="AI194" s="77"/>
      <c r="AJ194" s="77" t="str" cm="1">
        <f t="array" ref="AJ194">_xlfn.IFS(AI194="Monthly",VLOOKUP($O194,PM执行时间!$A:$E,2,0),AI194="Quarterly",VLOOKUP($O194,PM执行时间!$A:$E,3,0),AI194="Semi-an",VLOOKUP($O194,PM执行时间!$A:$E,4,0),AI194="Annual",VLOOKUP($O194,PM执行时间!$A:$E,5,0),AI194="","")</f>
        <v/>
      </c>
      <c r="AK194" s="77"/>
      <c r="AL194" s="77" t="str" cm="1">
        <f t="array" ref="AL194">_xlfn.IFS(AK194="Monthly",VLOOKUP($O194,PM执行时间!$A:$E,2,0),AK194="Quarterly",VLOOKUP($O194,PM执行时间!$A:$E,3,0),AK194="Semi-an",VLOOKUP($O194,PM执行时间!$A:$E,4,0),AK194="Annual",VLOOKUP($O194,PM执行时间!$A:$E,5,0),AK194="","")</f>
        <v/>
      </c>
      <c r="AM194" s="77"/>
      <c r="AN194" s="77" t="str" cm="1">
        <f t="array" ref="AN194">_xlfn.IFS(AM194="Monthly",VLOOKUP($O194,PM执行时间!$A:$E,2,0),AM194="Quarterly",VLOOKUP($O194,PM执行时间!$A:$E,3,0),AM194="Semi-an",VLOOKUP($O194,PM执行时间!$A:$E,4,0),AM194="Annual",VLOOKUP($O194,PM执行时间!$A:$E,5,0),AM194="","")</f>
        <v/>
      </c>
      <c r="AO194" s="93"/>
      <c r="AP194" s="88"/>
    </row>
    <row r="195" spans="1:42" ht="24.75" hidden="1" customHeight="1" x14ac:dyDescent="0.2">
      <c r="A195" s="1">
        <v>194</v>
      </c>
      <c r="B195" s="1">
        <f>SUBTOTAL(3,G$3:G195)+0</f>
        <v>33</v>
      </c>
      <c r="C195" s="1"/>
      <c r="D195" s="5">
        <v>775</v>
      </c>
      <c r="E195" s="77" t="s">
        <v>254</v>
      </c>
      <c r="F195" s="77" t="s">
        <v>826</v>
      </c>
      <c r="G195" s="77" t="s">
        <v>654</v>
      </c>
      <c r="H195" s="77" t="s">
        <v>827</v>
      </c>
      <c r="I195" s="24">
        <v>42005</v>
      </c>
      <c r="J195" s="77" t="s">
        <v>1058</v>
      </c>
      <c r="K195" s="92" t="s">
        <v>511</v>
      </c>
      <c r="L195" s="79" t="s">
        <v>513</v>
      </c>
      <c r="M195" s="24" t="s">
        <v>512</v>
      </c>
      <c r="N195" s="77" t="s">
        <v>514</v>
      </c>
      <c r="O195" s="77" t="s">
        <v>239</v>
      </c>
      <c r="P195" s="77" t="s">
        <v>517</v>
      </c>
      <c r="Q195" s="77"/>
      <c r="R195" s="77" t="str" cm="1">
        <f t="array" ref="R195">_xlfn.IFS(Q195="Monthly",VLOOKUP($O195,PM执行时间!$A:$E,2,0),Q195="Quarterly",VLOOKUP($O195,PM执行时间!$A:$E,3,0),Q195="Semi-an",VLOOKUP($O195,PM执行时间!$A:$E,4,0),Q195="Annual",VLOOKUP($O195,PM执行时间!$A:$E,5,0),Q195="","")</f>
        <v/>
      </c>
      <c r="S195" s="77"/>
      <c r="T195" s="77" t="str" cm="1">
        <f t="array" ref="T195">_xlfn.IFS(S195="Monthly",VLOOKUP($O195,PM执行时间!$A:$E,2,0),S195="Quarterly",VLOOKUP($O195,PM执行时间!$A:$E,3,0),S195="Semi-an",VLOOKUP($O195,PM执行时间!$A:$E,4,0),S195="Annual",VLOOKUP($O195,PM执行时间!$A:$E,5,0),S195="","")</f>
        <v/>
      </c>
      <c r="U195" s="77"/>
      <c r="V195" s="77" t="str" cm="1">
        <f t="array" ref="V195">_xlfn.IFS(U195="Monthly",VLOOKUP($O195,PM执行时间!$A:$E,2,0),U195="Quarterly",VLOOKUP($O195,PM执行时间!$A:$E,3,0),U195="Semi-an",VLOOKUP($O195,PM执行时间!$A:$E,4,0),U195="Annual",VLOOKUP($O195,PM执行时间!$A:$E,5,0),U195="","")</f>
        <v/>
      </c>
      <c r="W195" s="77"/>
      <c r="X195" s="77" t="str" cm="1">
        <f t="array" ref="X195">_xlfn.IFS(W195="Monthly",VLOOKUP($O195,PM执行时间!$A:$E,2,0),W195="Quarterly",VLOOKUP($O195,PM执行时间!$A:$E,3,0),W195="Semi-an",VLOOKUP($O195,PM执行时间!$A:$E,4,0),W195="Annual",VLOOKUP($O195,PM执行时间!$A:$E,5,0),W195="","")</f>
        <v/>
      </c>
      <c r="Y195" s="77"/>
      <c r="Z195" s="77" t="str" cm="1">
        <f t="array" ref="Z195">_xlfn.IFS(Y195="Monthly",VLOOKUP($O195,PM执行时间!$A:$E,2,0),Y195="Quarterly",VLOOKUP($O195,PM执行时间!$A:$E,3,0),Y195="Semi-an",VLOOKUP($O195,PM执行时间!$A:$E,4,0),Y195="Annual",VLOOKUP($O195,PM执行时间!$A:$E,5,0),Y195="","")</f>
        <v/>
      </c>
      <c r="AA195" s="77"/>
      <c r="AB195" s="77" t="str" cm="1">
        <f t="array" ref="AB195">_xlfn.IFS(AA195="Monthly",VLOOKUP($O195,PM执行时间!$A:$E,2,0),AA195="Quarterly",VLOOKUP($O195,PM执行时间!$A:$E,3,0),AA195="Semi-an",VLOOKUP($O195,PM执行时间!$A:$E,4,0),AA195="Annual",VLOOKUP($O195,PM执行时间!$A:$E,5,0),AA195="","")</f>
        <v/>
      </c>
      <c r="AC195" s="77"/>
      <c r="AD195" s="77" t="str" cm="1">
        <f t="array" ref="AD195">_xlfn.IFS(AC195="Monthly",VLOOKUP($O195,PM执行时间!$A:$E,2,0),AC195="Quarterly",VLOOKUP($O195,PM执行时间!$A:$E,3,0),AC195="Semi-an",VLOOKUP($O195,PM执行时间!$A:$E,4,0),AC195="Annual",VLOOKUP($O195,PM执行时间!$A:$E,5,0),AC195="","")</f>
        <v/>
      </c>
      <c r="AE195" s="77"/>
      <c r="AF195" s="77" t="str" cm="1">
        <f t="array" ref="AF195">_xlfn.IFS(AE195="Monthly",VLOOKUP($O195,PM执行时间!$A:$E,2,0),AE195="Quarterly",VLOOKUP($O195,PM执行时间!$A:$E,3,0),AE195="Semi-an",VLOOKUP($O195,PM执行时间!$A:$E,4,0),AE195="Annual",VLOOKUP($O195,PM执行时间!$A:$E,5,0),AE195="","")</f>
        <v/>
      </c>
      <c r="AG195" s="77"/>
      <c r="AH195" s="77" t="str" cm="1">
        <f t="array" ref="AH195">_xlfn.IFS(AG195="Monthly",VLOOKUP($O195,PM执行时间!$A:$E,2,0),AG195="Quarterly",VLOOKUP($O195,PM执行时间!$A:$E,3,0),AG195="Semi-an",VLOOKUP($O195,PM执行时间!$A:$E,4,0),AG195="Annual",VLOOKUP($O195,PM执行时间!$A:$E,5,0),AG195="","")</f>
        <v/>
      </c>
      <c r="AI195" s="77"/>
      <c r="AJ195" s="77" t="str" cm="1">
        <f t="array" ref="AJ195">_xlfn.IFS(AI195="Monthly",VLOOKUP($O195,PM执行时间!$A:$E,2,0),AI195="Quarterly",VLOOKUP($O195,PM执行时间!$A:$E,3,0),AI195="Semi-an",VLOOKUP($O195,PM执行时间!$A:$E,4,0),AI195="Annual",VLOOKUP($O195,PM执行时间!$A:$E,5,0),AI195="","")</f>
        <v/>
      </c>
      <c r="AK195" s="94" t="s">
        <v>33</v>
      </c>
      <c r="AL195" s="77" cm="1">
        <f t="array" ref="AL195">_xlfn.IFS(AK195="Monthly",VLOOKUP($O195,PM执行时间!$A:$E,2,0),AK195="Quarterly",VLOOKUP($O195,PM执行时间!$A:$E,3,0),AK195="Semi-an",VLOOKUP($O195,PM执行时间!$A:$E,4,0),AK195="Annual",VLOOKUP($O195,PM执行时间!$A:$E,5,0),AK195="","")</f>
        <v>2</v>
      </c>
      <c r="AM195" s="77"/>
      <c r="AN195" s="77" t="str" cm="1">
        <f t="array" ref="AN195">_xlfn.IFS(AM195="Monthly",VLOOKUP($O195,PM执行时间!$A:$E,2,0),AM195="Quarterly",VLOOKUP($O195,PM执行时间!$A:$E,3,0),AM195="Semi-an",VLOOKUP($O195,PM执行时间!$A:$E,4,0),AM195="Annual",VLOOKUP($O195,PM执行时间!$A:$E,5,0),AM195="","")</f>
        <v/>
      </c>
      <c r="AO195" s="93">
        <v>44866</v>
      </c>
      <c r="AP195" s="88"/>
    </row>
    <row r="196" spans="1:42" ht="24.75" hidden="1" customHeight="1" x14ac:dyDescent="0.2">
      <c r="A196" s="1">
        <v>195</v>
      </c>
      <c r="B196" s="1">
        <f>SUBTOTAL(3,G$3:G196)+0</f>
        <v>33</v>
      </c>
      <c r="C196" s="1"/>
      <c r="D196" s="5">
        <v>776</v>
      </c>
      <c r="E196" s="77" t="s">
        <v>254</v>
      </c>
      <c r="F196" s="77" t="s">
        <v>826</v>
      </c>
      <c r="G196" s="77" t="s">
        <v>654</v>
      </c>
      <c r="H196" s="77" t="s">
        <v>828</v>
      </c>
      <c r="I196" s="24">
        <v>42005</v>
      </c>
      <c r="J196" s="77" t="s">
        <v>1058</v>
      </c>
      <c r="K196" s="92" t="s">
        <v>511</v>
      </c>
      <c r="L196" s="79" t="s">
        <v>513</v>
      </c>
      <c r="M196" s="24" t="s">
        <v>512</v>
      </c>
      <c r="N196" s="77" t="s">
        <v>514</v>
      </c>
      <c r="O196" s="77" t="s">
        <v>239</v>
      </c>
      <c r="P196" s="77" t="s">
        <v>517</v>
      </c>
      <c r="Q196" s="77"/>
      <c r="R196" s="77" t="str" cm="1">
        <f t="array" ref="R196">_xlfn.IFS(Q196="Monthly",VLOOKUP($O196,PM执行时间!$A:$E,2,0),Q196="Quarterly",VLOOKUP($O196,PM执行时间!$A:$E,3,0),Q196="Semi-an",VLOOKUP($O196,PM执行时间!$A:$E,4,0),Q196="Annual",VLOOKUP($O196,PM执行时间!$A:$E,5,0),Q196="","")</f>
        <v/>
      </c>
      <c r="S196" s="77"/>
      <c r="T196" s="77" t="str" cm="1">
        <f t="array" ref="T196">_xlfn.IFS(S196="Monthly",VLOOKUP($O196,PM执行时间!$A:$E,2,0),S196="Quarterly",VLOOKUP($O196,PM执行时间!$A:$E,3,0),S196="Semi-an",VLOOKUP($O196,PM执行时间!$A:$E,4,0),S196="Annual",VLOOKUP($O196,PM执行时间!$A:$E,5,0),S196="","")</f>
        <v/>
      </c>
      <c r="U196" s="77"/>
      <c r="V196" s="77" t="str" cm="1">
        <f t="array" ref="V196">_xlfn.IFS(U196="Monthly",VLOOKUP($O196,PM执行时间!$A:$E,2,0),U196="Quarterly",VLOOKUP($O196,PM执行时间!$A:$E,3,0),U196="Semi-an",VLOOKUP($O196,PM执行时间!$A:$E,4,0),U196="Annual",VLOOKUP($O196,PM执行时间!$A:$E,5,0),U196="","")</f>
        <v/>
      </c>
      <c r="W196" s="77"/>
      <c r="X196" s="77" t="str" cm="1">
        <f t="array" ref="X196">_xlfn.IFS(W196="Monthly",VLOOKUP($O196,PM执行时间!$A:$E,2,0),W196="Quarterly",VLOOKUP($O196,PM执行时间!$A:$E,3,0),W196="Semi-an",VLOOKUP($O196,PM执行时间!$A:$E,4,0),W196="Annual",VLOOKUP($O196,PM执行时间!$A:$E,5,0),W196="","")</f>
        <v/>
      </c>
      <c r="Y196" s="77"/>
      <c r="Z196" s="77" t="str" cm="1">
        <f t="array" ref="Z196">_xlfn.IFS(Y196="Monthly",VLOOKUP($O196,PM执行时间!$A:$E,2,0),Y196="Quarterly",VLOOKUP($O196,PM执行时间!$A:$E,3,0),Y196="Semi-an",VLOOKUP($O196,PM执行时间!$A:$E,4,0),Y196="Annual",VLOOKUP($O196,PM执行时间!$A:$E,5,0),Y196="","")</f>
        <v/>
      </c>
      <c r="AA196" s="77"/>
      <c r="AB196" s="77" t="str" cm="1">
        <f t="array" ref="AB196">_xlfn.IFS(AA196="Monthly",VLOOKUP($O196,PM执行时间!$A:$E,2,0),AA196="Quarterly",VLOOKUP($O196,PM执行时间!$A:$E,3,0),AA196="Semi-an",VLOOKUP($O196,PM执行时间!$A:$E,4,0),AA196="Annual",VLOOKUP($O196,PM执行时间!$A:$E,5,0),AA196="","")</f>
        <v/>
      </c>
      <c r="AC196" s="77"/>
      <c r="AD196" s="77" t="str" cm="1">
        <f t="array" ref="AD196">_xlfn.IFS(AC196="Monthly",VLOOKUP($O196,PM执行时间!$A:$E,2,0),AC196="Quarterly",VLOOKUP($O196,PM执行时间!$A:$E,3,0),AC196="Semi-an",VLOOKUP($O196,PM执行时间!$A:$E,4,0),AC196="Annual",VLOOKUP($O196,PM执行时间!$A:$E,5,0),AC196="","")</f>
        <v/>
      </c>
      <c r="AE196" s="77"/>
      <c r="AF196" s="77" t="str" cm="1">
        <f t="array" ref="AF196">_xlfn.IFS(AE196="Monthly",VLOOKUP($O196,PM执行时间!$A:$E,2,0),AE196="Quarterly",VLOOKUP($O196,PM执行时间!$A:$E,3,0),AE196="Semi-an",VLOOKUP($O196,PM执行时间!$A:$E,4,0),AE196="Annual",VLOOKUP($O196,PM执行时间!$A:$E,5,0),AE196="","")</f>
        <v/>
      </c>
      <c r="AG196" s="77"/>
      <c r="AH196" s="77" t="str" cm="1">
        <f t="array" ref="AH196">_xlfn.IFS(AG196="Monthly",VLOOKUP($O196,PM执行时间!$A:$E,2,0),AG196="Quarterly",VLOOKUP($O196,PM执行时间!$A:$E,3,0),AG196="Semi-an",VLOOKUP($O196,PM执行时间!$A:$E,4,0),AG196="Annual",VLOOKUP($O196,PM执行时间!$A:$E,5,0),AG196="","")</f>
        <v/>
      </c>
      <c r="AI196" s="77"/>
      <c r="AJ196" s="77" t="str" cm="1">
        <f t="array" ref="AJ196">_xlfn.IFS(AI196="Monthly",VLOOKUP($O196,PM执行时间!$A:$E,2,0),AI196="Quarterly",VLOOKUP($O196,PM执行时间!$A:$E,3,0),AI196="Semi-an",VLOOKUP($O196,PM执行时间!$A:$E,4,0),AI196="Annual",VLOOKUP($O196,PM执行时间!$A:$E,5,0),AI196="","")</f>
        <v/>
      </c>
      <c r="AK196" s="94" t="s">
        <v>33</v>
      </c>
      <c r="AL196" s="77" cm="1">
        <f t="array" ref="AL196">_xlfn.IFS(AK196="Monthly",VLOOKUP($O196,PM执行时间!$A:$E,2,0),AK196="Quarterly",VLOOKUP($O196,PM执行时间!$A:$E,3,0),AK196="Semi-an",VLOOKUP($O196,PM执行时间!$A:$E,4,0),AK196="Annual",VLOOKUP($O196,PM执行时间!$A:$E,5,0),AK196="","")</f>
        <v>2</v>
      </c>
      <c r="AM196" s="77"/>
      <c r="AN196" s="77" t="str" cm="1">
        <f t="array" ref="AN196">_xlfn.IFS(AM196="Monthly",VLOOKUP($O196,PM执行时间!$A:$E,2,0),AM196="Quarterly",VLOOKUP($O196,PM执行时间!$A:$E,3,0),AM196="Semi-an",VLOOKUP($O196,PM执行时间!$A:$E,4,0),AM196="Annual",VLOOKUP($O196,PM执行时间!$A:$E,5,0),AM196="","")</f>
        <v/>
      </c>
      <c r="AO196" s="93">
        <v>44866</v>
      </c>
      <c r="AP196" s="88"/>
    </row>
    <row r="197" spans="1:42" ht="24.75" hidden="1" customHeight="1" x14ac:dyDescent="0.2">
      <c r="A197" s="1">
        <v>196</v>
      </c>
      <c r="B197" s="1">
        <f>SUBTOTAL(3,G$3:G197)+0</f>
        <v>33</v>
      </c>
      <c r="C197" s="10"/>
      <c r="D197" s="11">
        <v>779</v>
      </c>
      <c r="E197" s="83" t="s">
        <v>829</v>
      </c>
      <c r="F197" s="83" t="s">
        <v>830</v>
      </c>
      <c r="G197" s="83" t="s">
        <v>831</v>
      </c>
      <c r="H197" s="77">
        <v>110570</v>
      </c>
      <c r="I197" s="24">
        <v>42036</v>
      </c>
      <c r="J197" s="79" t="s">
        <v>1075</v>
      </c>
      <c r="K197" s="92" t="s">
        <v>1282</v>
      </c>
      <c r="L197" s="79" t="s">
        <v>513</v>
      </c>
      <c r="M197" s="24" t="s">
        <v>512</v>
      </c>
      <c r="N197" s="77" t="s">
        <v>514</v>
      </c>
      <c r="O197" s="83" t="s">
        <v>832</v>
      </c>
      <c r="P197" s="83" t="s">
        <v>517</v>
      </c>
      <c r="Q197" s="83"/>
      <c r="R197" s="77" t="str" cm="1">
        <f t="array" ref="R197">_xlfn.IFS(Q197="Monthly",VLOOKUP($O197,PM执行时间!$A:$E,2,0),Q197="Quarterly",VLOOKUP($O197,PM执行时间!$A:$E,3,0),Q197="Semi-an",VLOOKUP($O197,PM执行时间!$A:$E,4,0),Q197="Annual",VLOOKUP($O197,PM执行时间!$A:$E,5,0),Q197="","")</f>
        <v/>
      </c>
      <c r="S197" s="83"/>
      <c r="T197" s="77" t="str" cm="1">
        <f t="array" ref="T197">_xlfn.IFS(S197="Monthly",VLOOKUP($O197,PM执行时间!$A:$E,2,0),S197="Quarterly",VLOOKUP($O197,PM执行时间!$A:$E,3,0),S197="Semi-an",VLOOKUP($O197,PM执行时间!$A:$E,4,0),S197="Annual",VLOOKUP($O197,PM执行时间!$A:$E,5,0),S197="","")</f>
        <v/>
      </c>
      <c r="U197" s="114" t="s">
        <v>33</v>
      </c>
      <c r="V197" s="77" cm="1">
        <f t="array" ref="V197">_xlfn.IFS(U197="Monthly",VLOOKUP($O197,PM执行时间!$A:$E,2,0),U197="Quarterly",VLOOKUP($O197,PM执行时间!$A:$E,3,0),U197="Semi-an",VLOOKUP($O197,PM执行时间!$A:$E,4,0),U197="Annual",VLOOKUP($O197,PM执行时间!$A:$E,5,0),U197="","")</f>
        <v>1</v>
      </c>
      <c r="W197" s="83"/>
      <c r="X197" s="77" t="str" cm="1">
        <f t="array" ref="X197">_xlfn.IFS(W197="Monthly",VLOOKUP($O197,PM执行时间!$A:$E,2,0),W197="Quarterly",VLOOKUP($O197,PM执行时间!$A:$E,3,0),W197="Semi-an",VLOOKUP($O197,PM执行时间!$A:$E,4,0),W197="Annual",VLOOKUP($O197,PM执行时间!$A:$E,5,0),W197="","")</f>
        <v/>
      </c>
      <c r="Y197" s="83"/>
      <c r="Z197" s="77" t="str" cm="1">
        <f t="array" ref="Z197">_xlfn.IFS(Y197="Monthly",VLOOKUP($O197,PM执行时间!$A:$E,2,0),Y197="Quarterly",VLOOKUP($O197,PM执行时间!$A:$E,3,0),Y197="Semi-an",VLOOKUP($O197,PM执行时间!$A:$E,4,0),Y197="Annual",VLOOKUP($O197,PM执行时间!$A:$E,5,0),Y197="","")</f>
        <v/>
      </c>
      <c r="AA197" s="83"/>
      <c r="AB197" s="77" t="str" cm="1">
        <f t="array" ref="AB197">_xlfn.IFS(AA197="Monthly",VLOOKUP($O197,PM执行时间!$A:$E,2,0),AA197="Quarterly",VLOOKUP($O197,PM执行时间!$A:$E,3,0),AA197="Semi-an",VLOOKUP($O197,PM执行时间!$A:$E,4,0),AA197="Annual",VLOOKUP($O197,PM执行时间!$A:$E,5,0),AA197="","")</f>
        <v/>
      </c>
      <c r="AC197" s="83"/>
      <c r="AD197" s="77" t="str" cm="1">
        <f t="array" ref="AD197">_xlfn.IFS(AC197="Monthly",VLOOKUP($O197,PM执行时间!$A:$E,2,0),AC197="Quarterly",VLOOKUP($O197,PM执行时间!$A:$E,3,0),AC197="Semi-an",VLOOKUP($O197,PM执行时间!$A:$E,4,0),AC197="Annual",VLOOKUP($O197,PM执行时间!$A:$E,5,0),AC197="","")</f>
        <v/>
      </c>
      <c r="AE197" s="83"/>
      <c r="AF197" s="77" t="str" cm="1">
        <f t="array" ref="AF197">_xlfn.IFS(AE197="Monthly",VLOOKUP($O197,PM执行时间!$A:$E,2,0),AE197="Quarterly",VLOOKUP($O197,PM执行时间!$A:$E,3,0),AE197="Semi-an",VLOOKUP($O197,PM执行时间!$A:$E,4,0),AE197="Annual",VLOOKUP($O197,PM执行时间!$A:$E,5,0),AE197="","")</f>
        <v/>
      </c>
      <c r="AG197" s="83"/>
      <c r="AH197" s="77" t="str" cm="1">
        <f t="array" ref="AH197">_xlfn.IFS(AG197="Monthly",VLOOKUP($O197,PM执行时间!$A:$E,2,0),AG197="Quarterly",VLOOKUP($O197,PM执行时间!$A:$E,3,0),AG197="Semi-an",VLOOKUP($O197,PM执行时间!$A:$E,4,0),AG197="Annual",VLOOKUP($O197,PM执行时间!$A:$E,5,0),AG197="","")</f>
        <v/>
      </c>
      <c r="AI197" s="83"/>
      <c r="AJ197" s="77" t="str" cm="1">
        <f t="array" ref="AJ197">_xlfn.IFS(AI197="Monthly",VLOOKUP($O197,PM执行时间!$A:$E,2,0),AI197="Quarterly",VLOOKUP($O197,PM执行时间!$A:$E,3,0),AI197="Semi-an",VLOOKUP($O197,PM执行时间!$A:$E,4,0),AI197="Annual",VLOOKUP($O197,PM执行时间!$A:$E,5,0),AI197="","")</f>
        <v/>
      </c>
      <c r="AK197" s="83"/>
      <c r="AL197" s="77" t="str" cm="1">
        <f t="array" ref="AL197">_xlfn.IFS(AK197="Monthly",VLOOKUP($O197,PM执行时间!$A:$E,2,0),AK197="Quarterly",VLOOKUP($O197,PM执行时间!$A:$E,3,0),AK197="Semi-an",VLOOKUP($O197,PM执行时间!$A:$E,4,0),AK197="Annual",VLOOKUP($O197,PM执行时间!$A:$E,5,0),AK197="","")</f>
        <v/>
      </c>
      <c r="AM197" s="83"/>
      <c r="AN197" s="77" t="str" cm="1">
        <f t="array" ref="AN197">_xlfn.IFS(AM197="Monthly",VLOOKUP($O197,PM执行时间!$A:$E,2,0),AM197="Quarterly",VLOOKUP($O197,PM执行时间!$A:$E,3,0),AM197="Semi-an",VLOOKUP($O197,PM执行时间!$A:$E,4,0),AM197="Annual",VLOOKUP($O197,PM执行时间!$A:$E,5,0),AM197="","")</f>
        <v/>
      </c>
      <c r="AO197" s="93">
        <v>44621</v>
      </c>
      <c r="AP197" s="88"/>
    </row>
    <row r="198" spans="1:42" ht="24.75" hidden="1" customHeight="1" x14ac:dyDescent="0.2">
      <c r="A198" s="1">
        <v>197</v>
      </c>
      <c r="B198" s="1">
        <f>SUBTOTAL(3,G$3:G198)+0</f>
        <v>33</v>
      </c>
      <c r="C198" s="18"/>
      <c r="D198" s="5">
        <v>782</v>
      </c>
      <c r="E198" s="77" t="s">
        <v>27</v>
      </c>
      <c r="F198" s="77" t="s">
        <v>160</v>
      </c>
      <c r="G198" s="77" t="s">
        <v>161</v>
      </c>
      <c r="H198" s="77" t="s">
        <v>833</v>
      </c>
      <c r="I198" s="24">
        <v>42064</v>
      </c>
      <c r="J198" s="77" t="s">
        <v>1058</v>
      </c>
      <c r="K198" s="92" t="s">
        <v>511</v>
      </c>
      <c r="L198" s="79" t="s">
        <v>582</v>
      </c>
      <c r="M198" s="24">
        <v>42005</v>
      </c>
      <c r="N198" s="77" t="s">
        <v>529</v>
      </c>
      <c r="O198" s="77" t="s">
        <v>751</v>
      </c>
      <c r="P198" s="77" t="s">
        <v>1108</v>
      </c>
      <c r="Q198" s="98" t="s">
        <v>25</v>
      </c>
      <c r="R198" s="77" cm="1">
        <f t="array" ref="R198">_xlfn.IFS(Q198="Monthly",VLOOKUP($O198,PM执行时间!$A:$E,2,0),Q198="Quarterly",VLOOKUP($O198,PM执行时间!$A:$E,3,0),Q198="Semi-an",VLOOKUP($O198,PM执行时间!$A:$E,4,0),Q198="Annual",VLOOKUP($O198,PM执行时间!$A:$E,5,0),Q198="","")</f>
        <v>1.08</v>
      </c>
      <c r="S198" s="97" t="s">
        <v>164</v>
      </c>
      <c r="T198" s="77" cm="1">
        <f t="array" ref="T198">_xlfn.IFS(S198="Monthly",VLOOKUP($O198,PM执行时间!$A:$E,2,0),S198="Quarterly",VLOOKUP($O198,PM执行时间!$A:$E,3,0),S198="Semi-an",VLOOKUP($O198,PM执行时间!$A:$E,4,0),S198="Annual",VLOOKUP($O198,PM执行时间!$A:$E,5,0),S198="","")</f>
        <v>0.83</v>
      </c>
      <c r="U198" s="97" t="s">
        <v>164</v>
      </c>
      <c r="V198" s="77" cm="1">
        <f t="array" ref="V198">_xlfn.IFS(U198="Monthly",VLOOKUP($O198,PM执行时间!$A:$E,2,0),U198="Quarterly",VLOOKUP($O198,PM执行时间!$A:$E,3,0),U198="Semi-an",VLOOKUP($O198,PM执行时间!$A:$E,4,0),U198="Annual",VLOOKUP($O198,PM执行时间!$A:$E,5,0),U198="","")</f>
        <v>0.83</v>
      </c>
      <c r="W198" s="97" t="s">
        <v>164</v>
      </c>
      <c r="X198" s="77" cm="1">
        <f t="array" ref="X198">_xlfn.IFS(W198="Monthly",VLOOKUP($O198,PM执行时间!$A:$E,2,0),W198="Quarterly",VLOOKUP($O198,PM执行时间!$A:$E,3,0),W198="Semi-an",VLOOKUP($O198,PM执行时间!$A:$E,4,0),W198="Annual",VLOOKUP($O198,PM执行时间!$A:$E,5,0),W198="","")</f>
        <v>0.83</v>
      </c>
      <c r="Y198" s="97" t="s">
        <v>164</v>
      </c>
      <c r="Z198" s="77" cm="1">
        <f t="array" ref="Z198">_xlfn.IFS(Y198="Monthly",VLOOKUP($O198,PM执行时间!$A:$E,2,0),Y198="Quarterly",VLOOKUP($O198,PM执行时间!$A:$E,3,0),Y198="Semi-an",VLOOKUP($O198,PM执行时间!$A:$E,4,0),Y198="Annual",VLOOKUP($O198,PM执行时间!$A:$E,5,0),Y198="","")</f>
        <v>0.83</v>
      </c>
      <c r="AA198" s="97" t="s">
        <v>164</v>
      </c>
      <c r="AB198" s="77" cm="1">
        <f t="array" ref="AB198">_xlfn.IFS(AA198="Monthly",VLOOKUP($O198,PM执行时间!$A:$E,2,0),AA198="Quarterly",VLOOKUP($O198,PM执行时间!$A:$E,3,0),AA198="Semi-an",VLOOKUP($O198,PM执行时间!$A:$E,4,0),AA198="Annual",VLOOKUP($O198,PM执行时间!$A:$E,5,0),AA198="","")</f>
        <v>0.83</v>
      </c>
      <c r="AC198" s="94" t="s">
        <v>223</v>
      </c>
      <c r="AD198" s="77" cm="1">
        <f t="array" ref="AD198">_xlfn.IFS(AC198="Monthly",VLOOKUP($O198,PM执行时间!$A:$E,2,0),AC198="Quarterly",VLOOKUP($O198,PM执行时间!$A:$E,3,0),AC198="Semi-an",VLOOKUP($O198,PM执行时间!$A:$E,4,0),AC198="Annual",VLOOKUP($O198,PM执行时间!$A:$E,5,0),AC198="","")</f>
        <v>2.58</v>
      </c>
      <c r="AE198" s="97" t="s">
        <v>164</v>
      </c>
      <c r="AF198" s="77" cm="1">
        <f t="array" ref="AF198">_xlfn.IFS(AE198="Monthly",VLOOKUP($O198,PM执行时间!$A:$E,2,0),AE198="Quarterly",VLOOKUP($O198,PM执行时间!$A:$E,3,0),AE198="Semi-an",VLOOKUP($O198,PM执行时间!$A:$E,4,0),AE198="Annual",VLOOKUP($O198,PM执行时间!$A:$E,5,0),AE198="","")</f>
        <v>0.83</v>
      </c>
      <c r="AG198" s="97" t="s">
        <v>164</v>
      </c>
      <c r="AH198" s="77" cm="1">
        <f t="array" ref="AH198">_xlfn.IFS(AG198="Monthly",VLOOKUP($O198,PM执行时间!$A:$E,2,0),AG198="Quarterly",VLOOKUP($O198,PM执行时间!$A:$E,3,0),AG198="Semi-an",VLOOKUP($O198,PM执行时间!$A:$E,4,0),AG198="Annual",VLOOKUP($O198,PM执行时间!$A:$E,5,0),AG198="","")</f>
        <v>0.83</v>
      </c>
      <c r="AI198" s="97" t="s">
        <v>164</v>
      </c>
      <c r="AJ198" s="77" cm="1">
        <f t="array" ref="AJ198">_xlfn.IFS(AI198="Monthly",VLOOKUP($O198,PM执行时间!$A:$E,2,0),AI198="Quarterly",VLOOKUP($O198,PM执行时间!$A:$E,3,0),AI198="Semi-an",VLOOKUP($O198,PM执行时间!$A:$E,4,0),AI198="Annual",VLOOKUP($O198,PM执行时间!$A:$E,5,0),AI198="","")</f>
        <v>0.83</v>
      </c>
      <c r="AK198" s="97" t="s">
        <v>164</v>
      </c>
      <c r="AL198" s="77" cm="1">
        <f t="array" ref="AL198">_xlfn.IFS(AK198="Monthly",VLOOKUP($O198,PM执行时间!$A:$E,2,0),AK198="Quarterly",VLOOKUP($O198,PM执行时间!$A:$E,3,0),AK198="Semi-an",VLOOKUP($O198,PM执行时间!$A:$E,4,0),AK198="Annual",VLOOKUP($O198,PM执行时间!$A:$E,5,0),AK198="","")</f>
        <v>0.83</v>
      </c>
      <c r="AM198" s="97" t="s">
        <v>164</v>
      </c>
      <c r="AN198" s="77" cm="1">
        <f t="array" ref="AN198">_xlfn.IFS(AM198="Monthly",VLOOKUP($O198,PM执行时间!$A:$E,2,0),AM198="Quarterly",VLOOKUP($O198,PM执行时间!$A:$E,3,0),AM198="Semi-an",VLOOKUP($O198,PM执行时间!$A:$E,4,0),AM198="Annual",VLOOKUP($O198,PM执行时间!$A:$E,5,0),AM198="","")</f>
        <v>0.83</v>
      </c>
      <c r="AO198" s="99">
        <v>44743</v>
      </c>
      <c r="AP198" s="88"/>
    </row>
    <row r="199" spans="1:42" ht="24.75" hidden="1" customHeight="1" x14ac:dyDescent="0.2">
      <c r="A199" s="1">
        <v>198</v>
      </c>
      <c r="B199" s="1">
        <f>SUBTOTAL(3,G$3:G199)+0</f>
        <v>33</v>
      </c>
      <c r="C199" s="18"/>
      <c r="D199" s="5">
        <v>783</v>
      </c>
      <c r="E199" s="77" t="s">
        <v>27</v>
      </c>
      <c r="F199" s="77" t="s">
        <v>160</v>
      </c>
      <c r="G199" s="77" t="s">
        <v>161</v>
      </c>
      <c r="H199" s="77" t="s">
        <v>834</v>
      </c>
      <c r="I199" s="24">
        <v>42064</v>
      </c>
      <c r="J199" s="77" t="s">
        <v>1058</v>
      </c>
      <c r="K199" s="92" t="s">
        <v>511</v>
      </c>
      <c r="L199" s="79" t="s">
        <v>582</v>
      </c>
      <c r="M199" s="24">
        <v>42005</v>
      </c>
      <c r="N199" s="77" t="s">
        <v>529</v>
      </c>
      <c r="O199" s="77" t="s">
        <v>751</v>
      </c>
      <c r="P199" s="77" t="s">
        <v>1108</v>
      </c>
      <c r="Q199" s="98" t="s">
        <v>25</v>
      </c>
      <c r="R199" s="77" cm="1">
        <f t="array" ref="R199">_xlfn.IFS(Q199="Monthly",VLOOKUP($O199,PM执行时间!$A:$E,2,0),Q199="Quarterly",VLOOKUP($O199,PM执行时间!$A:$E,3,0),Q199="Semi-an",VLOOKUP($O199,PM执行时间!$A:$E,4,0),Q199="Annual",VLOOKUP($O199,PM执行时间!$A:$E,5,0),Q199="","")</f>
        <v>1.08</v>
      </c>
      <c r="S199" s="97" t="s">
        <v>164</v>
      </c>
      <c r="T199" s="77" cm="1">
        <f t="array" ref="T199">_xlfn.IFS(S199="Monthly",VLOOKUP($O199,PM执行时间!$A:$E,2,0),S199="Quarterly",VLOOKUP($O199,PM执行时间!$A:$E,3,0),S199="Semi-an",VLOOKUP($O199,PM执行时间!$A:$E,4,0),S199="Annual",VLOOKUP($O199,PM执行时间!$A:$E,5,0),S199="","")</f>
        <v>0.83</v>
      </c>
      <c r="U199" s="97" t="s">
        <v>164</v>
      </c>
      <c r="V199" s="77" cm="1">
        <f t="array" ref="V199">_xlfn.IFS(U199="Monthly",VLOOKUP($O199,PM执行时间!$A:$E,2,0),U199="Quarterly",VLOOKUP($O199,PM执行时间!$A:$E,3,0),U199="Semi-an",VLOOKUP($O199,PM执行时间!$A:$E,4,0),U199="Annual",VLOOKUP($O199,PM执行时间!$A:$E,5,0),U199="","")</f>
        <v>0.83</v>
      </c>
      <c r="W199" s="97" t="s">
        <v>164</v>
      </c>
      <c r="X199" s="77" cm="1">
        <f t="array" ref="X199">_xlfn.IFS(W199="Monthly",VLOOKUP($O199,PM执行时间!$A:$E,2,0),W199="Quarterly",VLOOKUP($O199,PM执行时间!$A:$E,3,0),W199="Semi-an",VLOOKUP($O199,PM执行时间!$A:$E,4,0),W199="Annual",VLOOKUP($O199,PM执行时间!$A:$E,5,0),W199="","")</f>
        <v>0.83</v>
      </c>
      <c r="Y199" s="97" t="s">
        <v>164</v>
      </c>
      <c r="Z199" s="77" cm="1">
        <f t="array" ref="Z199">_xlfn.IFS(Y199="Monthly",VLOOKUP($O199,PM执行时间!$A:$E,2,0),Y199="Quarterly",VLOOKUP($O199,PM执行时间!$A:$E,3,0),Y199="Semi-an",VLOOKUP($O199,PM执行时间!$A:$E,4,0),Y199="Annual",VLOOKUP($O199,PM执行时间!$A:$E,5,0),Y199="","")</f>
        <v>0.83</v>
      </c>
      <c r="AA199" s="97" t="s">
        <v>164</v>
      </c>
      <c r="AB199" s="77" cm="1">
        <f t="array" ref="AB199">_xlfn.IFS(AA199="Monthly",VLOOKUP($O199,PM执行时间!$A:$E,2,0),AA199="Quarterly",VLOOKUP($O199,PM执行时间!$A:$E,3,0),AA199="Semi-an",VLOOKUP($O199,PM执行时间!$A:$E,4,0),AA199="Annual",VLOOKUP($O199,PM执行时间!$A:$E,5,0),AA199="","")</f>
        <v>0.83</v>
      </c>
      <c r="AC199" s="94" t="s">
        <v>223</v>
      </c>
      <c r="AD199" s="77" cm="1">
        <f t="array" ref="AD199">_xlfn.IFS(AC199="Monthly",VLOOKUP($O199,PM执行时间!$A:$E,2,0),AC199="Quarterly",VLOOKUP($O199,PM执行时间!$A:$E,3,0),AC199="Semi-an",VLOOKUP($O199,PM执行时间!$A:$E,4,0),AC199="Annual",VLOOKUP($O199,PM执行时间!$A:$E,5,0),AC199="","")</f>
        <v>2.58</v>
      </c>
      <c r="AE199" s="97" t="s">
        <v>164</v>
      </c>
      <c r="AF199" s="77" cm="1">
        <f t="array" ref="AF199">_xlfn.IFS(AE199="Monthly",VLOOKUP($O199,PM执行时间!$A:$E,2,0),AE199="Quarterly",VLOOKUP($O199,PM执行时间!$A:$E,3,0),AE199="Semi-an",VLOOKUP($O199,PM执行时间!$A:$E,4,0),AE199="Annual",VLOOKUP($O199,PM执行时间!$A:$E,5,0),AE199="","")</f>
        <v>0.83</v>
      </c>
      <c r="AG199" s="97" t="s">
        <v>164</v>
      </c>
      <c r="AH199" s="77" cm="1">
        <f t="array" ref="AH199">_xlfn.IFS(AG199="Monthly",VLOOKUP($O199,PM执行时间!$A:$E,2,0),AG199="Quarterly",VLOOKUP($O199,PM执行时间!$A:$E,3,0),AG199="Semi-an",VLOOKUP($O199,PM执行时间!$A:$E,4,0),AG199="Annual",VLOOKUP($O199,PM执行时间!$A:$E,5,0),AG199="","")</f>
        <v>0.83</v>
      </c>
      <c r="AI199" s="97" t="s">
        <v>164</v>
      </c>
      <c r="AJ199" s="77" cm="1">
        <f t="array" ref="AJ199">_xlfn.IFS(AI199="Monthly",VLOOKUP($O199,PM执行时间!$A:$E,2,0),AI199="Quarterly",VLOOKUP($O199,PM执行时间!$A:$E,3,0),AI199="Semi-an",VLOOKUP($O199,PM执行时间!$A:$E,4,0),AI199="Annual",VLOOKUP($O199,PM执行时间!$A:$E,5,0),AI199="","")</f>
        <v>0.83</v>
      </c>
      <c r="AK199" s="97" t="s">
        <v>164</v>
      </c>
      <c r="AL199" s="77" cm="1">
        <f t="array" ref="AL199">_xlfn.IFS(AK199="Monthly",VLOOKUP($O199,PM执行时间!$A:$E,2,0),AK199="Quarterly",VLOOKUP($O199,PM执行时间!$A:$E,3,0),AK199="Semi-an",VLOOKUP($O199,PM执行时间!$A:$E,4,0),AK199="Annual",VLOOKUP($O199,PM执行时间!$A:$E,5,0),AK199="","")</f>
        <v>0.83</v>
      </c>
      <c r="AM199" s="97" t="s">
        <v>164</v>
      </c>
      <c r="AN199" s="77" cm="1">
        <f t="array" ref="AN199">_xlfn.IFS(AM199="Monthly",VLOOKUP($O199,PM执行时间!$A:$E,2,0),AM199="Quarterly",VLOOKUP($O199,PM执行时间!$A:$E,3,0),AM199="Semi-an",VLOOKUP($O199,PM执行时间!$A:$E,4,0),AM199="Annual",VLOOKUP($O199,PM执行时间!$A:$E,5,0),AM199="","")</f>
        <v>0.83</v>
      </c>
      <c r="AO199" s="99">
        <v>44743</v>
      </c>
      <c r="AP199" s="88"/>
    </row>
    <row r="200" spans="1:42" ht="24.75" hidden="1" customHeight="1" x14ac:dyDescent="0.2">
      <c r="A200" s="1">
        <v>199</v>
      </c>
      <c r="B200" s="1">
        <f>SUBTOTAL(3,G$3:G200)+0</f>
        <v>33</v>
      </c>
      <c r="C200" s="18"/>
      <c r="D200" s="5">
        <v>784</v>
      </c>
      <c r="E200" s="77" t="s">
        <v>27</v>
      </c>
      <c r="F200" s="77" t="s">
        <v>160</v>
      </c>
      <c r="G200" s="77" t="s">
        <v>161</v>
      </c>
      <c r="H200" s="77" t="s">
        <v>835</v>
      </c>
      <c r="I200" s="24">
        <v>42064</v>
      </c>
      <c r="J200" s="77" t="s">
        <v>1058</v>
      </c>
      <c r="K200" s="92" t="s">
        <v>511</v>
      </c>
      <c r="L200" s="79" t="s">
        <v>582</v>
      </c>
      <c r="M200" s="24">
        <v>42005</v>
      </c>
      <c r="N200" s="77" t="s">
        <v>529</v>
      </c>
      <c r="O200" s="77" t="s">
        <v>751</v>
      </c>
      <c r="P200" s="77" t="s">
        <v>1108</v>
      </c>
      <c r="Q200" s="98" t="s">
        <v>25</v>
      </c>
      <c r="R200" s="77" cm="1">
        <f t="array" ref="R200">_xlfn.IFS(Q200="Monthly",VLOOKUP($O200,PM执行时间!$A:$E,2,0),Q200="Quarterly",VLOOKUP($O200,PM执行时间!$A:$E,3,0),Q200="Semi-an",VLOOKUP($O200,PM执行时间!$A:$E,4,0),Q200="Annual",VLOOKUP($O200,PM执行时间!$A:$E,5,0),Q200="","")</f>
        <v>1.08</v>
      </c>
      <c r="S200" s="97" t="s">
        <v>164</v>
      </c>
      <c r="T200" s="77" cm="1">
        <f t="array" ref="T200">_xlfn.IFS(S200="Monthly",VLOOKUP($O200,PM执行时间!$A:$E,2,0),S200="Quarterly",VLOOKUP($O200,PM执行时间!$A:$E,3,0),S200="Semi-an",VLOOKUP($O200,PM执行时间!$A:$E,4,0),S200="Annual",VLOOKUP($O200,PM执行时间!$A:$E,5,0),S200="","")</f>
        <v>0.83</v>
      </c>
      <c r="U200" s="97" t="s">
        <v>164</v>
      </c>
      <c r="V200" s="77" cm="1">
        <f t="array" ref="V200">_xlfn.IFS(U200="Monthly",VLOOKUP($O200,PM执行时间!$A:$E,2,0),U200="Quarterly",VLOOKUP($O200,PM执行时间!$A:$E,3,0),U200="Semi-an",VLOOKUP($O200,PM执行时间!$A:$E,4,0),U200="Annual",VLOOKUP($O200,PM执行时间!$A:$E,5,0),U200="","")</f>
        <v>0.83</v>
      </c>
      <c r="W200" s="97" t="s">
        <v>164</v>
      </c>
      <c r="X200" s="77" cm="1">
        <f t="array" ref="X200">_xlfn.IFS(W200="Monthly",VLOOKUP($O200,PM执行时间!$A:$E,2,0),W200="Quarterly",VLOOKUP($O200,PM执行时间!$A:$E,3,0),W200="Semi-an",VLOOKUP($O200,PM执行时间!$A:$E,4,0),W200="Annual",VLOOKUP($O200,PM执行时间!$A:$E,5,0),W200="","")</f>
        <v>0.83</v>
      </c>
      <c r="Y200" s="97" t="s">
        <v>164</v>
      </c>
      <c r="Z200" s="77" cm="1">
        <f t="array" ref="Z200">_xlfn.IFS(Y200="Monthly",VLOOKUP($O200,PM执行时间!$A:$E,2,0),Y200="Quarterly",VLOOKUP($O200,PM执行时间!$A:$E,3,0),Y200="Semi-an",VLOOKUP($O200,PM执行时间!$A:$E,4,0),Y200="Annual",VLOOKUP($O200,PM执行时间!$A:$E,5,0),Y200="","")</f>
        <v>0.83</v>
      </c>
      <c r="AA200" s="97" t="s">
        <v>164</v>
      </c>
      <c r="AB200" s="77" cm="1">
        <f t="array" ref="AB200">_xlfn.IFS(AA200="Monthly",VLOOKUP($O200,PM执行时间!$A:$E,2,0),AA200="Quarterly",VLOOKUP($O200,PM执行时间!$A:$E,3,0),AA200="Semi-an",VLOOKUP($O200,PM执行时间!$A:$E,4,0),AA200="Annual",VLOOKUP($O200,PM执行时间!$A:$E,5,0),AA200="","")</f>
        <v>0.83</v>
      </c>
      <c r="AC200" s="94" t="s">
        <v>223</v>
      </c>
      <c r="AD200" s="77" cm="1">
        <f t="array" ref="AD200">_xlfn.IFS(AC200="Monthly",VLOOKUP($O200,PM执行时间!$A:$E,2,0),AC200="Quarterly",VLOOKUP($O200,PM执行时间!$A:$E,3,0),AC200="Semi-an",VLOOKUP($O200,PM执行时间!$A:$E,4,0),AC200="Annual",VLOOKUP($O200,PM执行时间!$A:$E,5,0),AC200="","")</f>
        <v>2.58</v>
      </c>
      <c r="AE200" s="97" t="s">
        <v>164</v>
      </c>
      <c r="AF200" s="77" cm="1">
        <f t="array" ref="AF200">_xlfn.IFS(AE200="Monthly",VLOOKUP($O200,PM执行时间!$A:$E,2,0),AE200="Quarterly",VLOOKUP($O200,PM执行时间!$A:$E,3,0),AE200="Semi-an",VLOOKUP($O200,PM执行时间!$A:$E,4,0),AE200="Annual",VLOOKUP($O200,PM执行时间!$A:$E,5,0),AE200="","")</f>
        <v>0.83</v>
      </c>
      <c r="AG200" s="97" t="s">
        <v>164</v>
      </c>
      <c r="AH200" s="77" cm="1">
        <f t="array" ref="AH200">_xlfn.IFS(AG200="Monthly",VLOOKUP($O200,PM执行时间!$A:$E,2,0),AG200="Quarterly",VLOOKUP($O200,PM执行时间!$A:$E,3,0),AG200="Semi-an",VLOOKUP($O200,PM执行时间!$A:$E,4,0),AG200="Annual",VLOOKUP($O200,PM执行时间!$A:$E,5,0),AG200="","")</f>
        <v>0.83</v>
      </c>
      <c r="AI200" s="97" t="s">
        <v>164</v>
      </c>
      <c r="AJ200" s="77" cm="1">
        <f t="array" ref="AJ200">_xlfn.IFS(AI200="Monthly",VLOOKUP($O200,PM执行时间!$A:$E,2,0),AI200="Quarterly",VLOOKUP($O200,PM执行时间!$A:$E,3,0),AI200="Semi-an",VLOOKUP($O200,PM执行时间!$A:$E,4,0),AI200="Annual",VLOOKUP($O200,PM执行时间!$A:$E,5,0),AI200="","")</f>
        <v>0.83</v>
      </c>
      <c r="AK200" s="97" t="s">
        <v>164</v>
      </c>
      <c r="AL200" s="77" cm="1">
        <f t="array" ref="AL200">_xlfn.IFS(AK200="Monthly",VLOOKUP($O200,PM执行时间!$A:$E,2,0),AK200="Quarterly",VLOOKUP($O200,PM执行时间!$A:$E,3,0),AK200="Semi-an",VLOOKUP($O200,PM执行时间!$A:$E,4,0),AK200="Annual",VLOOKUP($O200,PM执行时间!$A:$E,5,0),AK200="","")</f>
        <v>0.83</v>
      </c>
      <c r="AM200" s="97" t="s">
        <v>164</v>
      </c>
      <c r="AN200" s="77" cm="1">
        <f t="array" ref="AN200">_xlfn.IFS(AM200="Monthly",VLOOKUP($O200,PM执行时间!$A:$E,2,0),AM200="Quarterly",VLOOKUP($O200,PM执行时间!$A:$E,3,0),AM200="Semi-an",VLOOKUP($O200,PM执行时间!$A:$E,4,0),AM200="Annual",VLOOKUP($O200,PM执行时间!$A:$E,5,0),AM200="","")</f>
        <v>0.83</v>
      </c>
      <c r="AO200" s="99">
        <v>44743</v>
      </c>
      <c r="AP200" s="88"/>
    </row>
    <row r="201" spans="1:42" ht="24.75" hidden="1" customHeight="1" x14ac:dyDescent="0.2">
      <c r="A201" s="1">
        <v>200</v>
      </c>
      <c r="B201" s="1">
        <f>SUBTOTAL(3,G$3:G201)+0</f>
        <v>33</v>
      </c>
      <c r="C201" s="18"/>
      <c r="D201" s="5">
        <v>787</v>
      </c>
      <c r="E201" s="79" t="s">
        <v>27</v>
      </c>
      <c r="F201" s="85" t="s">
        <v>836</v>
      </c>
      <c r="G201" s="85" t="s">
        <v>246</v>
      </c>
      <c r="H201" s="77" t="s">
        <v>837</v>
      </c>
      <c r="I201" s="160">
        <v>42125</v>
      </c>
      <c r="J201" s="77" t="s">
        <v>1058</v>
      </c>
      <c r="K201" s="92" t="s">
        <v>511</v>
      </c>
      <c r="L201" s="77" t="s">
        <v>652</v>
      </c>
      <c r="M201" s="160">
        <v>42005</v>
      </c>
      <c r="N201" s="77" t="s">
        <v>838</v>
      </c>
      <c r="O201" s="77" t="s">
        <v>751</v>
      </c>
      <c r="P201" s="77" t="s">
        <v>1108</v>
      </c>
      <c r="Q201" s="98" t="s">
        <v>25</v>
      </c>
      <c r="R201" s="77" cm="1">
        <f t="array" ref="R201">_xlfn.IFS(Q201="Monthly",VLOOKUP($O201,PM执行时间!$A:$E,2,0),Q201="Quarterly",VLOOKUP($O201,PM执行时间!$A:$E,3,0),Q201="Semi-an",VLOOKUP($O201,PM执行时间!$A:$E,4,0),Q201="Annual",VLOOKUP($O201,PM执行时间!$A:$E,5,0),Q201="","")</f>
        <v>1.08</v>
      </c>
      <c r="S201" s="97" t="s">
        <v>164</v>
      </c>
      <c r="T201" s="77" cm="1">
        <f t="array" ref="T201">_xlfn.IFS(S201="Monthly",VLOOKUP($O201,PM执行时间!$A:$E,2,0),S201="Quarterly",VLOOKUP($O201,PM执行时间!$A:$E,3,0),S201="Semi-an",VLOOKUP($O201,PM执行时间!$A:$E,4,0),S201="Annual",VLOOKUP($O201,PM执行时间!$A:$E,5,0),S201="","")</f>
        <v>0.83</v>
      </c>
      <c r="U201" s="97" t="s">
        <v>164</v>
      </c>
      <c r="V201" s="77" cm="1">
        <f t="array" ref="V201">_xlfn.IFS(U201="Monthly",VLOOKUP($O201,PM执行时间!$A:$E,2,0),U201="Quarterly",VLOOKUP($O201,PM执行时间!$A:$E,3,0),U201="Semi-an",VLOOKUP($O201,PM执行时间!$A:$E,4,0),U201="Annual",VLOOKUP($O201,PM执行时间!$A:$E,5,0),U201="","")</f>
        <v>0.83</v>
      </c>
      <c r="W201" s="97" t="s">
        <v>164</v>
      </c>
      <c r="X201" s="77" cm="1">
        <f t="array" ref="X201">_xlfn.IFS(W201="Monthly",VLOOKUP($O201,PM执行时间!$A:$E,2,0),W201="Quarterly",VLOOKUP($O201,PM执行时间!$A:$E,3,0),W201="Semi-an",VLOOKUP($O201,PM执行时间!$A:$E,4,0),W201="Annual",VLOOKUP($O201,PM执行时间!$A:$E,5,0),W201="","")</f>
        <v>0.83</v>
      </c>
      <c r="Y201" s="97" t="s">
        <v>164</v>
      </c>
      <c r="Z201" s="77" cm="1">
        <f t="array" ref="Z201">_xlfn.IFS(Y201="Monthly",VLOOKUP($O201,PM执行时间!$A:$E,2,0),Y201="Quarterly",VLOOKUP($O201,PM执行时间!$A:$E,3,0),Y201="Semi-an",VLOOKUP($O201,PM执行时间!$A:$E,4,0),Y201="Annual",VLOOKUP($O201,PM执行时间!$A:$E,5,0),Y201="","")</f>
        <v>0.83</v>
      </c>
      <c r="AA201" s="97" t="s">
        <v>164</v>
      </c>
      <c r="AB201" s="77" cm="1">
        <f t="array" ref="AB201">_xlfn.IFS(AA201="Monthly",VLOOKUP($O201,PM执行时间!$A:$E,2,0),AA201="Quarterly",VLOOKUP($O201,PM执行时间!$A:$E,3,0),AA201="Semi-an",VLOOKUP($O201,PM执行时间!$A:$E,4,0),AA201="Annual",VLOOKUP($O201,PM执行时间!$A:$E,5,0),AA201="","")</f>
        <v>0.83</v>
      </c>
      <c r="AC201" s="94" t="s">
        <v>223</v>
      </c>
      <c r="AD201" s="77" cm="1">
        <f t="array" ref="AD201">_xlfn.IFS(AC201="Monthly",VLOOKUP($O201,PM执行时间!$A:$E,2,0),AC201="Quarterly",VLOOKUP($O201,PM执行时间!$A:$E,3,0),AC201="Semi-an",VLOOKUP($O201,PM执行时间!$A:$E,4,0),AC201="Annual",VLOOKUP($O201,PM执行时间!$A:$E,5,0),AC201="","")</f>
        <v>2.58</v>
      </c>
      <c r="AE201" s="97" t="s">
        <v>164</v>
      </c>
      <c r="AF201" s="77" cm="1">
        <f t="array" ref="AF201">_xlfn.IFS(AE201="Monthly",VLOOKUP($O201,PM执行时间!$A:$E,2,0),AE201="Quarterly",VLOOKUP($O201,PM执行时间!$A:$E,3,0),AE201="Semi-an",VLOOKUP($O201,PM执行时间!$A:$E,4,0),AE201="Annual",VLOOKUP($O201,PM执行时间!$A:$E,5,0),AE201="","")</f>
        <v>0.83</v>
      </c>
      <c r="AG201" s="97" t="s">
        <v>164</v>
      </c>
      <c r="AH201" s="77" cm="1">
        <f t="array" ref="AH201">_xlfn.IFS(AG201="Monthly",VLOOKUP($O201,PM执行时间!$A:$E,2,0),AG201="Quarterly",VLOOKUP($O201,PM执行时间!$A:$E,3,0),AG201="Semi-an",VLOOKUP($O201,PM执行时间!$A:$E,4,0),AG201="Annual",VLOOKUP($O201,PM执行时间!$A:$E,5,0),AG201="","")</f>
        <v>0.83</v>
      </c>
      <c r="AI201" s="97" t="s">
        <v>164</v>
      </c>
      <c r="AJ201" s="77" cm="1">
        <f t="array" ref="AJ201">_xlfn.IFS(AI201="Monthly",VLOOKUP($O201,PM执行时间!$A:$E,2,0),AI201="Quarterly",VLOOKUP($O201,PM执行时间!$A:$E,3,0),AI201="Semi-an",VLOOKUP($O201,PM执行时间!$A:$E,4,0),AI201="Annual",VLOOKUP($O201,PM执行时间!$A:$E,5,0),AI201="","")</f>
        <v>0.83</v>
      </c>
      <c r="AK201" s="97" t="s">
        <v>164</v>
      </c>
      <c r="AL201" s="77" cm="1">
        <f t="array" ref="AL201">_xlfn.IFS(AK201="Monthly",VLOOKUP($O201,PM执行时间!$A:$E,2,0),AK201="Quarterly",VLOOKUP($O201,PM执行时间!$A:$E,3,0),AK201="Semi-an",VLOOKUP($O201,PM执行时间!$A:$E,4,0),AK201="Annual",VLOOKUP($O201,PM执行时间!$A:$E,5,0),AK201="","")</f>
        <v>0.83</v>
      </c>
      <c r="AM201" s="97" t="s">
        <v>164</v>
      </c>
      <c r="AN201" s="77" cm="1">
        <f t="array" ref="AN201">_xlfn.IFS(AM201="Monthly",VLOOKUP($O201,PM执行时间!$A:$E,2,0),AM201="Quarterly",VLOOKUP($O201,PM执行时间!$A:$E,3,0),AM201="Semi-an",VLOOKUP($O201,PM执行时间!$A:$E,4,0),AM201="Annual",VLOOKUP($O201,PM执行时间!$A:$E,5,0),AM201="","")</f>
        <v>0.83</v>
      </c>
      <c r="AO201" s="99">
        <v>44743</v>
      </c>
      <c r="AP201" s="88"/>
    </row>
    <row r="202" spans="1:42" ht="24.75" hidden="1" customHeight="1" x14ac:dyDescent="0.2">
      <c r="A202" s="1">
        <v>201</v>
      </c>
      <c r="B202" s="1">
        <f>SUBTOTAL(3,G$3:G202)+0</f>
        <v>33</v>
      </c>
      <c r="C202" s="1"/>
      <c r="D202" s="5">
        <v>791</v>
      </c>
      <c r="E202" s="77" t="s">
        <v>64</v>
      </c>
      <c r="F202" s="77" t="s">
        <v>653</v>
      </c>
      <c r="G202" s="77" t="s">
        <v>654</v>
      </c>
      <c r="H202" s="149">
        <v>11415596234</v>
      </c>
      <c r="I202" s="24">
        <v>42125</v>
      </c>
      <c r="J202" s="157" t="s">
        <v>1058</v>
      </c>
      <c r="K202" s="92" t="s">
        <v>511</v>
      </c>
      <c r="L202" s="162" t="s">
        <v>513</v>
      </c>
      <c r="M202" s="24">
        <v>2014</v>
      </c>
      <c r="N202" s="157" t="s">
        <v>514</v>
      </c>
      <c r="O202" s="77" t="s">
        <v>641</v>
      </c>
      <c r="P202" s="77" t="s">
        <v>1106</v>
      </c>
      <c r="Q202" s="101" t="s">
        <v>24</v>
      </c>
      <c r="R202" s="77" cm="1">
        <f t="array" ref="R202">_xlfn.IFS(Q202="Monthly",VLOOKUP($O202,PM执行时间!$A:$E,2,0),Q202="Quarterly",VLOOKUP($O202,PM执行时间!$A:$E,3,0),Q202="Semi-an",VLOOKUP($O202,PM执行时间!$A:$E,4,0),Q202="Annual",VLOOKUP($O202,PM执行时间!$A:$E,5,0),Q202="","")</f>
        <v>0.83</v>
      </c>
      <c r="S202" s="77"/>
      <c r="T202" s="77" t="str" cm="1">
        <f t="array" ref="T202">_xlfn.IFS(S202="Monthly",VLOOKUP($O202,PM执行时间!$A:$E,2,0),S202="Quarterly",VLOOKUP($O202,PM执行时间!$A:$E,3,0),S202="Semi-an",VLOOKUP($O202,PM执行时间!$A:$E,4,0),S202="Annual",VLOOKUP($O202,PM执行时间!$A:$E,5,0),S202="","")</f>
        <v/>
      </c>
      <c r="U202" s="77"/>
      <c r="V202" s="77" t="str" cm="1">
        <f t="array" ref="V202">_xlfn.IFS(U202="Monthly",VLOOKUP($O202,PM执行时间!$A:$E,2,0),U202="Quarterly",VLOOKUP($O202,PM执行时间!$A:$E,3,0),U202="Semi-an",VLOOKUP($O202,PM执行时间!$A:$E,4,0),U202="Annual",VLOOKUP($O202,PM执行时间!$A:$E,5,0),U202="","")</f>
        <v/>
      </c>
      <c r="W202" s="98" t="s">
        <v>25</v>
      </c>
      <c r="X202" s="77" cm="1">
        <f t="array" ref="X202">_xlfn.IFS(W202="Monthly",VLOOKUP($O202,PM执行时间!$A:$E,2,0),W202="Quarterly",VLOOKUP($O202,PM执行时间!$A:$E,3,0),W202="Semi-an",VLOOKUP($O202,PM执行时间!$A:$E,4,0),W202="Annual",VLOOKUP($O202,PM执行时间!$A:$E,5,0),W202="","")</f>
        <v>1.1599999999999999</v>
      </c>
      <c r="Y202" s="77"/>
      <c r="Z202" s="77" t="str" cm="1">
        <f t="array" ref="Z202">_xlfn.IFS(Y202="Monthly",VLOOKUP($O202,PM执行时间!$A:$E,2,0),Y202="Quarterly",VLOOKUP($O202,PM执行时间!$A:$E,3,0),Y202="Semi-an",VLOOKUP($O202,PM执行时间!$A:$E,4,0),Y202="Annual",VLOOKUP($O202,PM执行时间!$A:$E,5,0),Y202="","")</f>
        <v/>
      </c>
      <c r="AA202" s="77"/>
      <c r="AB202" s="77" t="str" cm="1">
        <f t="array" ref="AB202">_xlfn.IFS(AA202="Monthly",VLOOKUP($O202,PM执行时间!$A:$E,2,0),AA202="Quarterly",VLOOKUP($O202,PM执行时间!$A:$E,3,0),AA202="Semi-an",VLOOKUP($O202,PM执行时间!$A:$E,4,0),AA202="Annual",VLOOKUP($O202,PM执行时间!$A:$E,5,0),AA202="","")</f>
        <v/>
      </c>
      <c r="AC202" s="101" t="s">
        <v>24</v>
      </c>
      <c r="AD202" s="77" cm="1">
        <f t="array" ref="AD202">_xlfn.IFS(AC202="Monthly",VLOOKUP($O202,PM执行时间!$A:$E,2,0),AC202="Quarterly",VLOOKUP($O202,PM执行时间!$A:$E,3,0),AC202="Semi-an",VLOOKUP($O202,PM执行时间!$A:$E,4,0),AC202="Annual",VLOOKUP($O202,PM执行时间!$A:$E,5,0),AC202="","")</f>
        <v>0.83</v>
      </c>
      <c r="AE202" s="77"/>
      <c r="AF202" s="77" t="str" cm="1">
        <f t="array" ref="AF202">_xlfn.IFS(AE202="Monthly",VLOOKUP($O202,PM执行时间!$A:$E,2,0),AE202="Quarterly",VLOOKUP($O202,PM执行时间!$A:$E,3,0),AE202="Semi-an",VLOOKUP($O202,PM执行时间!$A:$E,4,0),AE202="Annual",VLOOKUP($O202,PM执行时间!$A:$E,5,0),AE202="","")</f>
        <v/>
      </c>
      <c r="AG202" s="77"/>
      <c r="AH202" s="77" t="str" cm="1">
        <f t="array" ref="AH202">_xlfn.IFS(AG202="Monthly",VLOOKUP($O202,PM执行时间!$A:$E,2,0),AG202="Quarterly",VLOOKUP($O202,PM执行时间!$A:$E,3,0),AG202="Semi-an",VLOOKUP($O202,PM执行时间!$A:$E,4,0),AG202="Annual",VLOOKUP($O202,PM执行时间!$A:$E,5,0),AG202="","")</f>
        <v/>
      </c>
      <c r="AI202" s="94" t="s">
        <v>223</v>
      </c>
      <c r="AJ202" s="77" cm="1">
        <f t="array" ref="AJ202">_xlfn.IFS(AI202="Monthly",VLOOKUP($O202,PM执行时间!$A:$E,2,0),AI202="Quarterly",VLOOKUP($O202,PM执行时间!$A:$E,3,0),AI202="Semi-an",VLOOKUP($O202,PM执行时间!$A:$E,4,0),AI202="Annual",VLOOKUP($O202,PM执行时间!$A:$E,5,0),AI202="","")</f>
        <v>2.4900000000000002</v>
      </c>
      <c r="AK202" s="77"/>
      <c r="AL202" s="77" t="str" cm="1">
        <f t="array" ref="AL202">_xlfn.IFS(AK202="Monthly",VLOOKUP($O202,PM执行时间!$A:$E,2,0),AK202="Quarterly",VLOOKUP($O202,PM执行时间!$A:$E,3,0),AK202="Semi-an",VLOOKUP($O202,PM执行时间!$A:$E,4,0),AK202="Annual",VLOOKUP($O202,PM执行时间!$A:$E,5,0),AK202="","")</f>
        <v/>
      </c>
      <c r="AM202" s="77"/>
      <c r="AN202" s="77" t="str" cm="1">
        <f t="array" ref="AN202">_xlfn.IFS(AM202="Monthly",VLOOKUP($O202,PM执行时间!$A:$E,2,0),AM202="Quarterly",VLOOKUP($O202,PM执行时间!$A:$E,3,0),AM202="Semi-an",VLOOKUP($O202,PM执行时间!$A:$E,4,0),AM202="Annual",VLOOKUP($O202,PM执行时间!$A:$E,5,0),AM202="","")</f>
        <v/>
      </c>
      <c r="AO202" s="93">
        <v>44835</v>
      </c>
      <c r="AP202" s="88"/>
    </row>
    <row r="203" spans="1:42" ht="24.75" hidden="1" customHeight="1" x14ac:dyDescent="0.2">
      <c r="A203" s="1">
        <v>202</v>
      </c>
      <c r="B203" s="1">
        <f>SUBTOTAL(3,G$3:G203)+0</f>
        <v>33</v>
      </c>
      <c r="C203" s="1"/>
      <c r="D203" s="5">
        <v>792</v>
      </c>
      <c r="E203" s="77" t="s">
        <v>64</v>
      </c>
      <c r="F203" s="77" t="s">
        <v>653</v>
      </c>
      <c r="G203" s="77" t="s">
        <v>654</v>
      </c>
      <c r="H203" s="149">
        <v>11415596254</v>
      </c>
      <c r="I203" s="24">
        <v>42125</v>
      </c>
      <c r="J203" s="157" t="s">
        <v>1058</v>
      </c>
      <c r="K203" s="92" t="s">
        <v>511</v>
      </c>
      <c r="L203" s="162" t="s">
        <v>513</v>
      </c>
      <c r="M203" s="24">
        <v>2014</v>
      </c>
      <c r="N203" s="157" t="s">
        <v>514</v>
      </c>
      <c r="O203" s="77" t="s">
        <v>641</v>
      </c>
      <c r="P203" s="77" t="s">
        <v>1106</v>
      </c>
      <c r="Q203" s="101" t="s">
        <v>24</v>
      </c>
      <c r="R203" s="77" cm="1">
        <f t="array" ref="R203">_xlfn.IFS(Q203="Monthly",VLOOKUP($O203,PM执行时间!$A:$E,2,0),Q203="Quarterly",VLOOKUP($O203,PM执行时间!$A:$E,3,0),Q203="Semi-an",VLOOKUP($O203,PM执行时间!$A:$E,4,0),Q203="Annual",VLOOKUP($O203,PM执行时间!$A:$E,5,0),Q203="","")</f>
        <v>0.83</v>
      </c>
      <c r="S203" s="77"/>
      <c r="T203" s="77" t="str" cm="1">
        <f t="array" ref="T203">_xlfn.IFS(S203="Monthly",VLOOKUP($O203,PM执行时间!$A:$E,2,0),S203="Quarterly",VLOOKUP($O203,PM执行时间!$A:$E,3,0),S203="Semi-an",VLOOKUP($O203,PM执行时间!$A:$E,4,0),S203="Annual",VLOOKUP($O203,PM执行时间!$A:$E,5,0),S203="","")</f>
        <v/>
      </c>
      <c r="U203" s="77"/>
      <c r="V203" s="77" t="str" cm="1">
        <f t="array" ref="V203">_xlfn.IFS(U203="Monthly",VLOOKUP($O203,PM执行时间!$A:$E,2,0),U203="Quarterly",VLOOKUP($O203,PM执行时间!$A:$E,3,0),U203="Semi-an",VLOOKUP($O203,PM执行时间!$A:$E,4,0),U203="Annual",VLOOKUP($O203,PM执行时间!$A:$E,5,0),U203="","")</f>
        <v/>
      </c>
      <c r="W203" s="98" t="s">
        <v>25</v>
      </c>
      <c r="X203" s="77" cm="1">
        <f t="array" ref="X203">_xlfn.IFS(W203="Monthly",VLOOKUP($O203,PM执行时间!$A:$E,2,0),W203="Quarterly",VLOOKUP($O203,PM执行时间!$A:$E,3,0),W203="Semi-an",VLOOKUP($O203,PM执行时间!$A:$E,4,0),W203="Annual",VLOOKUP($O203,PM执行时间!$A:$E,5,0),W203="","")</f>
        <v>1.1599999999999999</v>
      </c>
      <c r="Y203" s="77"/>
      <c r="Z203" s="77" t="str" cm="1">
        <f t="array" ref="Z203">_xlfn.IFS(Y203="Monthly",VLOOKUP($O203,PM执行时间!$A:$E,2,0),Y203="Quarterly",VLOOKUP($O203,PM执行时间!$A:$E,3,0),Y203="Semi-an",VLOOKUP($O203,PM执行时间!$A:$E,4,0),Y203="Annual",VLOOKUP($O203,PM执行时间!$A:$E,5,0),Y203="","")</f>
        <v/>
      </c>
      <c r="AA203" s="77"/>
      <c r="AB203" s="77" t="str" cm="1">
        <f t="array" ref="AB203">_xlfn.IFS(AA203="Monthly",VLOOKUP($O203,PM执行时间!$A:$E,2,0),AA203="Quarterly",VLOOKUP($O203,PM执行时间!$A:$E,3,0),AA203="Semi-an",VLOOKUP($O203,PM执行时间!$A:$E,4,0),AA203="Annual",VLOOKUP($O203,PM执行时间!$A:$E,5,0),AA203="","")</f>
        <v/>
      </c>
      <c r="AC203" s="101" t="s">
        <v>24</v>
      </c>
      <c r="AD203" s="77" cm="1">
        <f t="array" ref="AD203">_xlfn.IFS(AC203="Monthly",VLOOKUP($O203,PM执行时间!$A:$E,2,0),AC203="Quarterly",VLOOKUP($O203,PM执行时间!$A:$E,3,0),AC203="Semi-an",VLOOKUP($O203,PM执行时间!$A:$E,4,0),AC203="Annual",VLOOKUP($O203,PM执行时间!$A:$E,5,0),AC203="","")</f>
        <v>0.83</v>
      </c>
      <c r="AE203" s="77"/>
      <c r="AF203" s="77" t="str" cm="1">
        <f t="array" ref="AF203">_xlfn.IFS(AE203="Monthly",VLOOKUP($O203,PM执行时间!$A:$E,2,0),AE203="Quarterly",VLOOKUP($O203,PM执行时间!$A:$E,3,0),AE203="Semi-an",VLOOKUP($O203,PM执行时间!$A:$E,4,0),AE203="Annual",VLOOKUP($O203,PM执行时间!$A:$E,5,0),AE203="","")</f>
        <v/>
      </c>
      <c r="AG203" s="77"/>
      <c r="AH203" s="77" t="str" cm="1">
        <f t="array" ref="AH203">_xlfn.IFS(AG203="Monthly",VLOOKUP($O203,PM执行时间!$A:$E,2,0),AG203="Quarterly",VLOOKUP($O203,PM执行时间!$A:$E,3,0),AG203="Semi-an",VLOOKUP($O203,PM执行时间!$A:$E,4,0),AG203="Annual",VLOOKUP($O203,PM执行时间!$A:$E,5,0),AG203="","")</f>
        <v/>
      </c>
      <c r="AI203" s="94" t="s">
        <v>223</v>
      </c>
      <c r="AJ203" s="77" cm="1">
        <f t="array" ref="AJ203">_xlfn.IFS(AI203="Monthly",VLOOKUP($O203,PM执行时间!$A:$E,2,0),AI203="Quarterly",VLOOKUP($O203,PM执行时间!$A:$E,3,0),AI203="Semi-an",VLOOKUP($O203,PM执行时间!$A:$E,4,0),AI203="Annual",VLOOKUP($O203,PM执行时间!$A:$E,5,0),AI203="","")</f>
        <v>2.4900000000000002</v>
      </c>
      <c r="AK203" s="77"/>
      <c r="AL203" s="77" t="str" cm="1">
        <f t="array" ref="AL203">_xlfn.IFS(AK203="Monthly",VLOOKUP($O203,PM执行时间!$A:$E,2,0),AK203="Quarterly",VLOOKUP($O203,PM执行时间!$A:$E,3,0),AK203="Semi-an",VLOOKUP($O203,PM执行时间!$A:$E,4,0),AK203="Annual",VLOOKUP($O203,PM执行时间!$A:$E,5,0),AK203="","")</f>
        <v/>
      </c>
      <c r="AM203" s="77"/>
      <c r="AN203" s="77" t="str" cm="1">
        <f t="array" ref="AN203">_xlfn.IFS(AM203="Monthly",VLOOKUP($O203,PM执行时间!$A:$E,2,0),AM203="Quarterly",VLOOKUP($O203,PM执行时间!$A:$E,3,0),AM203="Semi-an",VLOOKUP($O203,PM执行时间!$A:$E,4,0),AM203="Annual",VLOOKUP($O203,PM执行时间!$A:$E,5,0),AM203="","")</f>
        <v/>
      </c>
      <c r="AO203" s="93">
        <v>44835</v>
      </c>
      <c r="AP203" s="88"/>
    </row>
    <row r="204" spans="1:42" ht="24.75" hidden="1" customHeight="1" x14ac:dyDescent="0.2">
      <c r="A204" s="1">
        <v>203</v>
      </c>
      <c r="B204" s="1">
        <f>SUBTOTAL(3,G$3:G204)+0</f>
        <v>33</v>
      </c>
      <c r="C204" s="1"/>
      <c r="D204" s="5">
        <v>794</v>
      </c>
      <c r="E204" s="77" t="s">
        <v>157</v>
      </c>
      <c r="F204" s="77" t="s">
        <v>842</v>
      </c>
      <c r="G204" s="77" t="s">
        <v>843</v>
      </c>
      <c r="H204" s="77">
        <v>403460201</v>
      </c>
      <c r="I204" s="138">
        <v>42125</v>
      </c>
      <c r="J204" s="77" t="s">
        <v>1058</v>
      </c>
      <c r="K204" s="92" t="s">
        <v>511</v>
      </c>
      <c r="L204" s="77" t="s">
        <v>525</v>
      </c>
      <c r="M204" s="138" t="s">
        <v>512</v>
      </c>
      <c r="N204" s="77" t="s">
        <v>526</v>
      </c>
      <c r="O204" s="77" t="s">
        <v>155</v>
      </c>
      <c r="P204" s="77" t="s">
        <v>517</v>
      </c>
      <c r="Q204" s="77"/>
      <c r="R204" s="77" t="str" cm="1">
        <f t="array" ref="R204">_xlfn.IFS(Q204="Monthly",VLOOKUP($O204,PM执行时间!$A:$E,2,0),Q204="Quarterly",VLOOKUP($O204,PM执行时间!$A:$E,3,0),Q204="Semi-an",VLOOKUP($O204,PM执行时间!$A:$E,4,0),Q204="Annual",VLOOKUP($O204,PM执行时间!$A:$E,5,0),Q204="","")</f>
        <v/>
      </c>
      <c r="S204" s="77"/>
      <c r="T204" s="77" t="str" cm="1">
        <f t="array" ref="T204">_xlfn.IFS(S204="Monthly",VLOOKUP($O204,PM执行时间!$A:$E,2,0),S204="Quarterly",VLOOKUP($O204,PM执行时间!$A:$E,3,0),S204="Semi-an",VLOOKUP($O204,PM执行时间!$A:$E,4,0),S204="Annual",VLOOKUP($O204,PM执行时间!$A:$E,5,0),S204="","")</f>
        <v/>
      </c>
      <c r="U204" s="77"/>
      <c r="V204" s="77" t="str" cm="1">
        <f t="array" ref="V204">_xlfn.IFS(U204="Monthly",VLOOKUP($O204,PM执行时间!$A:$E,2,0),U204="Quarterly",VLOOKUP($O204,PM执行时间!$A:$E,3,0),U204="Semi-an",VLOOKUP($O204,PM执行时间!$A:$E,4,0),U204="Annual",VLOOKUP($O204,PM执行时间!$A:$E,5,0),U204="","")</f>
        <v/>
      </c>
      <c r="W204" s="77"/>
      <c r="X204" s="77" t="str" cm="1">
        <f t="array" ref="X204">_xlfn.IFS(W204="Monthly",VLOOKUP($O204,PM执行时间!$A:$E,2,0),W204="Quarterly",VLOOKUP($O204,PM执行时间!$A:$E,3,0),W204="Semi-an",VLOOKUP($O204,PM执行时间!$A:$E,4,0),W204="Annual",VLOOKUP($O204,PM执行时间!$A:$E,5,0),W204="","")</f>
        <v/>
      </c>
      <c r="Y204" s="77"/>
      <c r="Z204" s="77" t="str" cm="1">
        <f t="array" ref="Z204">_xlfn.IFS(Y204="Monthly",VLOOKUP($O204,PM执行时间!$A:$E,2,0),Y204="Quarterly",VLOOKUP($O204,PM执行时间!$A:$E,3,0),Y204="Semi-an",VLOOKUP($O204,PM执行时间!$A:$E,4,0),Y204="Annual",VLOOKUP($O204,PM执行时间!$A:$E,5,0),Y204="","")</f>
        <v/>
      </c>
      <c r="AA204" s="77"/>
      <c r="AB204" s="77" t="str" cm="1">
        <f t="array" ref="AB204">_xlfn.IFS(AA204="Monthly",VLOOKUP($O204,PM执行时间!$A:$E,2,0),AA204="Quarterly",VLOOKUP($O204,PM执行时间!$A:$E,3,0),AA204="Semi-an",VLOOKUP($O204,PM执行时间!$A:$E,4,0),AA204="Annual",VLOOKUP($O204,PM执行时间!$A:$E,5,0),AA204="","")</f>
        <v/>
      </c>
      <c r="AC204" s="77"/>
      <c r="AD204" s="77" t="str" cm="1">
        <f t="array" ref="AD204">_xlfn.IFS(AC204="Monthly",VLOOKUP($O204,PM执行时间!$A:$E,2,0),AC204="Quarterly",VLOOKUP($O204,PM执行时间!$A:$E,3,0),AC204="Semi-an",VLOOKUP($O204,PM执行时间!$A:$E,4,0),AC204="Annual",VLOOKUP($O204,PM执行时间!$A:$E,5,0),AC204="","")</f>
        <v/>
      </c>
      <c r="AE204" s="77"/>
      <c r="AF204" s="77" t="str" cm="1">
        <f t="array" ref="AF204">_xlfn.IFS(AE204="Monthly",VLOOKUP($O204,PM执行时间!$A:$E,2,0),AE204="Quarterly",VLOOKUP($O204,PM执行时间!$A:$E,3,0),AE204="Semi-an",VLOOKUP($O204,PM执行时间!$A:$E,4,0),AE204="Annual",VLOOKUP($O204,PM执行时间!$A:$E,5,0),AE204="","")</f>
        <v/>
      </c>
      <c r="AG204" s="94" t="s">
        <v>33</v>
      </c>
      <c r="AH204" s="77" cm="1">
        <f t="array" ref="AH204">_xlfn.IFS(AG204="Monthly",VLOOKUP($O204,PM执行时间!$A:$E,2,0),AG204="Quarterly",VLOOKUP($O204,PM执行时间!$A:$E,3,0),AG204="Semi-an",VLOOKUP($O204,PM执行时间!$A:$E,4,0),AG204="Annual",VLOOKUP($O204,PM执行时间!$A:$E,5,0),AG204="","")</f>
        <v>1</v>
      </c>
      <c r="AI204" s="77"/>
      <c r="AJ204" s="77" t="str" cm="1">
        <f t="array" ref="AJ204">_xlfn.IFS(AI204="Monthly",VLOOKUP($O204,PM执行时间!$A:$E,2,0),AI204="Quarterly",VLOOKUP($O204,PM执行时间!$A:$E,3,0),AI204="Semi-an",VLOOKUP($O204,PM执行时间!$A:$E,4,0),AI204="Annual",VLOOKUP($O204,PM执行时间!$A:$E,5,0),AI204="","")</f>
        <v/>
      </c>
      <c r="AK204" s="77"/>
      <c r="AL204" s="77" t="str" cm="1">
        <f t="array" ref="AL204">_xlfn.IFS(AK204="Monthly",VLOOKUP($O204,PM执行时间!$A:$E,2,0),AK204="Quarterly",VLOOKUP($O204,PM执行时间!$A:$E,3,0),AK204="Semi-an",VLOOKUP($O204,PM执行时间!$A:$E,4,0),AK204="Annual",VLOOKUP($O204,PM执行时间!$A:$E,5,0),AK204="","")</f>
        <v/>
      </c>
      <c r="AM204" s="77"/>
      <c r="AN204" s="77" t="str" cm="1">
        <f t="array" ref="AN204">_xlfn.IFS(AM204="Monthly",VLOOKUP($O204,PM执行时间!$A:$E,2,0),AM204="Quarterly",VLOOKUP($O204,PM执行时间!$A:$E,3,0),AM204="Semi-an",VLOOKUP($O204,PM执行时间!$A:$E,4,0),AM204="Annual",VLOOKUP($O204,PM执行时间!$A:$E,5,0),AM204="","")</f>
        <v/>
      </c>
      <c r="AO204" s="93">
        <v>44805</v>
      </c>
      <c r="AP204" s="88"/>
    </row>
    <row r="205" spans="1:42" ht="24.75" hidden="1" customHeight="1" x14ac:dyDescent="0.2">
      <c r="A205" s="1">
        <v>204</v>
      </c>
      <c r="B205" s="1">
        <f>SUBTOTAL(3,G$3:G205)+0</f>
        <v>33</v>
      </c>
      <c r="C205" s="1"/>
      <c r="D205" s="5">
        <v>810</v>
      </c>
      <c r="E205" s="77" t="s">
        <v>130</v>
      </c>
      <c r="F205" s="77" t="s">
        <v>844</v>
      </c>
      <c r="G205" s="77" t="s">
        <v>845</v>
      </c>
      <c r="H205" s="77">
        <v>9846</v>
      </c>
      <c r="I205" s="24">
        <v>42339</v>
      </c>
      <c r="J205" s="79" t="s">
        <v>1075</v>
      </c>
      <c r="K205" s="92" t="s">
        <v>511</v>
      </c>
      <c r="L205" s="79" t="s">
        <v>513</v>
      </c>
      <c r="M205" s="24">
        <v>2015</v>
      </c>
      <c r="N205" s="77" t="s">
        <v>514</v>
      </c>
      <c r="O205" s="77" t="s">
        <v>521</v>
      </c>
      <c r="P205" s="77" t="s">
        <v>517</v>
      </c>
      <c r="Q205" s="77"/>
      <c r="R205" s="77" t="str" cm="1">
        <f t="array" ref="R205">_xlfn.IFS(Q205="Monthly",VLOOKUP($O205,PM执行时间!$A:$E,2,0),Q205="Quarterly",VLOOKUP($O205,PM执行时间!$A:$E,3,0),Q205="Semi-an",VLOOKUP($O205,PM执行时间!$A:$E,4,0),Q205="Annual",VLOOKUP($O205,PM执行时间!$A:$E,5,0),Q205="","")</f>
        <v/>
      </c>
      <c r="S205" s="77"/>
      <c r="T205" s="77" t="str" cm="1">
        <f t="array" ref="T205">_xlfn.IFS(S205="Monthly",VLOOKUP($O205,PM执行时间!$A:$E,2,0),S205="Quarterly",VLOOKUP($O205,PM执行时间!$A:$E,3,0),S205="Semi-an",VLOOKUP($O205,PM执行时间!$A:$E,4,0),S205="Annual",VLOOKUP($O205,PM执行时间!$A:$E,5,0),S205="","")</f>
        <v/>
      </c>
      <c r="U205" s="77"/>
      <c r="V205" s="77" t="str" cm="1">
        <f t="array" ref="V205">_xlfn.IFS(U205="Monthly",VLOOKUP($O205,PM执行时间!$A:$E,2,0),U205="Quarterly",VLOOKUP($O205,PM执行时间!$A:$E,3,0),U205="Semi-an",VLOOKUP($O205,PM执行时间!$A:$E,4,0),U205="Annual",VLOOKUP($O205,PM执行时间!$A:$E,5,0),U205="","")</f>
        <v/>
      </c>
      <c r="W205" s="77"/>
      <c r="X205" s="77" t="str" cm="1">
        <f t="array" ref="X205">_xlfn.IFS(W205="Monthly",VLOOKUP($O205,PM执行时间!$A:$E,2,0),W205="Quarterly",VLOOKUP($O205,PM执行时间!$A:$E,3,0),W205="Semi-an",VLOOKUP($O205,PM执行时间!$A:$E,4,0),W205="Annual",VLOOKUP($O205,PM执行时间!$A:$E,5,0),W205="","")</f>
        <v/>
      </c>
      <c r="Y205" s="94" t="s">
        <v>33</v>
      </c>
      <c r="Z205" s="77" cm="1">
        <f t="array" ref="Z205">_xlfn.IFS(Y205="Monthly",VLOOKUP($O205,PM执行时间!$A:$E,2,0),Y205="Quarterly",VLOOKUP($O205,PM执行时间!$A:$E,3,0),Y205="Semi-an",VLOOKUP($O205,PM执行时间!$A:$E,4,0),Y205="Annual",VLOOKUP($O205,PM执行时间!$A:$E,5,0),Y205="","")</f>
        <v>1</v>
      </c>
      <c r="AA205" s="77"/>
      <c r="AB205" s="77" t="str" cm="1">
        <f t="array" ref="AB205">_xlfn.IFS(AA205="Monthly",VLOOKUP($O205,PM执行时间!$A:$E,2,0),AA205="Quarterly",VLOOKUP($O205,PM执行时间!$A:$E,3,0),AA205="Semi-an",VLOOKUP($O205,PM执行时间!$A:$E,4,0),AA205="Annual",VLOOKUP($O205,PM执行时间!$A:$E,5,0),AA205="","")</f>
        <v/>
      </c>
      <c r="AC205" s="77"/>
      <c r="AD205" s="77" t="str" cm="1">
        <f t="array" ref="AD205">_xlfn.IFS(AC205="Monthly",VLOOKUP($O205,PM执行时间!$A:$E,2,0),AC205="Quarterly",VLOOKUP($O205,PM执行时间!$A:$E,3,0),AC205="Semi-an",VLOOKUP($O205,PM执行时间!$A:$E,4,0),AC205="Annual",VLOOKUP($O205,PM执行时间!$A:$E,5,0),AC205="","")</f>
        <v/>
      </c>
      <c r="AE205" s="77"/>
      <c r="AF205" s="77" t="str" cm="1">
        <f t="array" ref="AF205">_xlfn.IFS(AE205="Monthly",VLOOKUP($O205,PM执行时间!$A:$E,2,0),AE205="Quarterly",VLOOKUP($O205,PM执行时间!$A:$E,3,0),AE205="Semi-an",VLOOKUP($O205,PM执行时间!$A:$E,4,0),AE205="Annual",VLOOKUP($O205,PM执行时间!$A:$E,5,0),AE205="","")</f>
        <v/>
      </c>
      <c r="AG205" s="77"/>
      <c r="AH205" s="77" t="str" cm="1">
        <f t="array" ref="AH205">_xlfn.IFS(AG205="Monthly",VLOOKUP($O205,PM执行时间!$A:$E,2,0),AG205="Quarterly",VLOOKUP($O205,PM执行时间!$A:$E,3,0),AG205="Semi-an",VLOOKUP($O205,PM执行时间!$A:$E,4,0),AG205="Annual",VLOOKUP($O205,PM执行时间!$A:$E,5,0),AG205="","")</f>
        <v/>
      </c>
      <c r="AI205" s="77"/>
      <c r="AJ205" s="77" t="str" cm="1">
        <f t="array" ref="AJ205">_xlfn.IFS(AI205="Monthly",VLOOKUP($O205,PM执行时间!$A:$E,2,0),AI205="Quarterly",VLOOKUP($O205,PM执行时间!$A:$E,3,0),AI205="Semi-an",VLOOKUP($O205,PM执行时间!$A:$E,4,0),AI205="Annual",VLOOKUP($O205,PM执行时间!$A:$E,5,0),AI205="","")</f>
        <v/>
      </c>
      <c r="AK205" s="77"/>
      <c r="AL205" s="77" t="str" cm="1">
        <f t="array" ref="AL205">_xlfn.IFS(AK205="Monthly",VLOOKUP($O205,PM执行时间!$A:$E,2,0),AK205="Quarterly",VLOOKUP($O205,PM执行时间!$A:$E,3,0),AK205="Semi-an",VLOOKUP($O205,PM执行时间!$A:$E,4,0),AK205="Annual",VLOOKUP($O205,PM执行时间!$A:$E,5,0),AK205="","")</f>
        <v/>
      </c>
      <c r="AM205" s="77"/>
      <c r="AN205" s="77" t="str" cm="1">
        <f t="array" ref="AN205">_xlfn.IFS(AM205="Monthly",VLOOKUP($O205,PM执行时间!$A:$E,2,0),AM205="Quarterly",VLOOKUP($O205,PM执行时间!$A:$E,3,0),AM205="Semi-an",VLOOKUP($O205,PM执行时间!$A:$E,4,0),AM205="Annual",VLOOKUP($O205,PM执行时间!$A:$E,5,0),AM205="","")</f>
        <v/>
      </c>
      <c r="AO205" s="99">
        <v>44682</v>
      </c>
      <c r="AP205" s="88"/>
    </row>
    <row r="206" spans="1:42" ht="24.75" hidden="1" customHeight="1" x14ac:dyDescent="0.2">
      <c r="A206" s="1">
        <v>205</v>
      </c>
      <c r="B206" s="1">
        <f>SUBTOTAL(3,G$3:G206)+0</f>
        <v>33</v>
      </c>
      <c r="C206" s="1"/>
      <c r="D206" s="5">
        <v>820</v>
      </c>
      <c r="E206" s="77" t="s">
        <v>846</v>
      </c>
      <c r="F206" s="77" t="s">
        <v>847</v>
      </c>
      <c r="G206" s="77" t="s">
        <v>848</v>
      </c>
      <c r="H206" s="77" t="s">
        <v>512</v>
      </c>
      <c r="I206" s="24">
        <v>42461</v>
      </c>
      <c r="J206" s="79" t="s">
        <v>1075</v>
      </c>
      <c r="K206" s="92" t="s">
        <v>511</v>
      </c>
      <c r="L206" s="79" t="s">
        <v>729</v>
      </c>
      <c r="M206" s="24">
        <v>42339</v>
      </c>
      <c r="N206" s="77" t="s">
        <v>730</v>
      </c>
      <c r="O206" s="77" t="e">
        <v>#N/A</v>
      </c>
      <c r="P206" s="77"/>
      <c r="Q206" s="77"/>
      <c r="R206" s="77" t="str" cm="1">
        <f t="array" ref="R206">_xlfn.IFS(Q206="Monthly",VLOOKUP($O206,PM执行时间!$A:$E,2,0),Q206="Quarterly",VLOOKUP($O206,PM执行时间!$A:$E,3,0),Q206="Semi-an",VLOOKUP($O206,PM执行时间!$A:$E,4,0),Q206="Annual",VLOOKUP($O206,PM执行时间!$A:$E,5,0),Q206="","")</f>
        <v/>
      </c>
      <c r="S206" s="77"/>
      <c r="T206" s="77" t="str" cm="1">
        <f t="array" ref="T206">_xlfn.IFS(S206="Monthly",VLOOKUP($O206,PM执行时间!$A:$E,2,0),S206="Quarterly",VLOOKUP($O206,PM执行时间!$A:$E,3,0),S206="Semi-an",VLOOKUP($O206,PM执行时间!$A:$E,4,0),S206="Annual",VLOOKUP($O206,PM执行时间!$A:$E,5,0),S206="","")</f>
        <v/>
      </c>
      <c r="U206" s="77"/>
      <c r="V206" s="77" t="str" cm="1">
        <f t="array" ref="V206">_xlfn.IFS(U206="Monthly",VLOOKUP($O206,PM执行时间!$A:$E,2,0),U206="Quarterly",VLOOKUP($O206,PM执行时间!$A:$E,3,0),U206="Semi-an",VLOOKUP($O206,PM执行时间!$A:$E,4,0),U206="Annual",VLOOKUP($O206,PM执行时间!$A:$E,5,0),U206="","")</f>
        <v/>
      </c>
      <c r="W206" s="77"/>
      <c r="X206" s="77" t="str" cm="1">
        <f t="array" ref="X206">_xlfn.IFS(W206="Monthly",VLOOKUP($O206,PM执行时间!$A:$E,2,0),W206="Quarterly",VLOOKUP($O206,PM执行时间!$A:$E,3,0),W206="Semi-an",VLOOKUP($O206,PM执行时间!$A:$E,4,0),W206="Annual",VLOOKUP($O206,PM执行时间!$A:$E,5,0),W206="","")</f>
        <v/>
      </c>
      <c r="Y206" s="77"/>
      <c r="Z206" s="77" t="str" cm="1">
        <f t="array" ref="Z206">_xlfn.IFS(Y206="Monthly",VLOOKUP($O206,PM执行时间!$A:$E,2,0),Y206="Quarterly",VLOOKUP($O206,PM执行时间!$A:$E,3,0),Y206="Semi-an",VLOOKUP($O206,PM执行时间!$A:$E,4,0),Y206="Annual",VLOOKUP($O206,PM执行时间!$A:$E,5,0),Y206="","")</f>
        <v/>
      </c>
      <c r="AA206" s="77"/>
      <c r="AB206" s="77" t="str" cm="1">
        <f t="array" ref="AB206">_xlfn.IFS(AA206="Monthly",VLOOKUP($O206,PM执行时间!$A:$E,2,0),AA206="Quarterly",VLOOKUP($O206,PM执行时间!$A:$E,3,0),AA206="Semi-an",VLOOKUP($O206,PM执行时间!$A:$E,4,0),AA206="Annual",VLOOKUP($O206,PM执行时间!$A:$E,5,0),AA206="","")</f>
        <v/>
      </c>
      <c r="AC206" s="77"/>
      <c r="AD206" s="77" t="str" cm="1">
        <f t="array" ref="AD206">_xlfn.IFS(AC206="Monthly",VLOOKUP($O206,PM执行时间!$A:$E,2,0),AC206="Quarterly",VLOOKUP($O206,PM执行时间!$A:$E,3,0),AC206="Semi-an",VLOOKUP($O206,PM执行时间!$A:$E,4,0),AC206="Annual",VLOOKUP($O206,PM执行时间!$A:$E,5,0),AC206="","")</f>
        <v/>
      </c>
      <c r="AE206" s="77"/>
      <c r="AF206" s="77" t="str" cm="1">
        <f t="array" ref="AF206">_xlfn.IFS(AE206="Monthly",VLOOKUP($O206,PM执行时间!$A:$E,2,0),AE206="Quarterly",VLOOKUP($O206,PM执行时间!$A:$E,3,0),AE206="Semi-an",VLOOKUP($O206,PM执行时间!$A:$E,4,0),AE206="Annual",VLOOKUP($O206,PM执行时间!$A:$E,5,0),AE206="","")</f>
        <v/>
      </c>
      <c r="AG206" s="77"/>
      <c r="AH206" s="77" t="str" cm="1">
        <f t="array" ref="AH206">_xlfn.IFS(AG206="Monthly",VLOOKUP($O206,PM执行时间!$A:$E,2,0),AG206="Quarterly",VLOOKUP($O206,PM执行时间!$A:$E,3,0),AG206="Semi-an",VLOOKUP($O206,PM执行时间!$A:$E,4,0),AG206="Annual",VLOOKUP($O206,PM执行时间!$A:$E,5,0),AG206="","")</f>
        <v/>
      </c>
      <c r="AI206" s="77"/>
      <c r="AJ206" s="77" t="str" cm="1">
        <f t="array" ref="AJ206">_xlfn.IFS(AI206="Monthly",VLOOKUP($O206,PM执行时间!$A:$E,2,0),AI206="Quarterly",VLOOKUP($O206,PM执行时间!$A:$E,3,0),AI206="Semi-an",VLOOKUP($O206,PM执行时间!$A:$E,4,0),AI206="Annual",VLOOKUP($O206,PM执行时间!$A:$E,5,0),AI206="","")</f>
        <v/>
      </c>
      <c r="AK206" s="77"/>
      <c r="AL206" s="77" t="str" cm="1">
        <f t="array" ref="AL206">_xlfn.IFS(AK206="Monthly",VLOOKUP($O206,PM执行时间!$A:$E,2,0),AK206="Quarterly",VLOOKUP($O206,PM执行时间!$A:$E,3,0),AK206="Semi-an",VLOOKUP($O206,PM执行时间!$A:$E,4,0),AK206="Annual",VLOOKUP($O206,PM执行时间!$A:$E,5,0),AK206="","")</f>
        <v/>
      </c>
      <c r="AM206" s="77"/>
      <c r="AN206" s="77" t="str" cm="1">
        <f t="array" ref="AN206">_xlfn.IFS(AM206="Monthly",VLOOKUP($O206,PM执行时间!$A:$E,2,0),AM206="Quarterly",VLOOKUP($O206,PM执行时间!$A:$E,3,0),AM206="Semi-an",VLOOKUP($O206,PM执行时间!$A:$E,4,0),AM206="Annual",VLOOKUP($O206,PM执行时间!$A:$E,5,0),AM206="","")</f>
        <v/>
      </c>
      <c r="AO206" s="93"/>
      <c r="AP206" s="88"/>
    </row>
    <row r="207" spans="1:42" ht="24.75" hidden="1" customHeight="1" x14ac:dyDescent="0.2">
      <c r="A207" s="1">
        <v>206</v>
      </c>
      <c r="B207" s="1">
        <f>SUBTOTAL(3,G$3:G207)+0</f>
        <v>33</v>
      </c>
      <c r="C207" s="1"/>
      <c r="D207" s="12">
        <v>821</v>
      </c>
      <c r="E207" s="83" t="s">
        <v>846</v>
      </c>
      <c r="F207" s="83" t="s">
        <v>847</v>
      </c>
      <c r="G207" s="83" t="s">
        <v>848</v>
      </c>
      <c r="H207" s="83" t="s">
        <v>512</v>
      </c>
      <c r="I207" s="74">
        <v>42461</v>
      </c>
      <c r="J207" s="84" t="s">
        <v>1075</v>
      </c>
      <c r="K207" s="106" t="s">
        <v>1282</v>
      </c>
      <c r="L207" s="84" t="s">
        <v>729</v>
      </c>
      <c r="M207" s="74">
        <v>42339</v>
      </c>
      <c r="N207" s="83" t="s">
        <v>730</v>
      </c>
      <c r="O207" s="77" t="e">
        <v>#N/A</v>
      </c>
      <c r="P207" s="77"/>
      <c r="Q207" s="77"/>
      <c r="R207" s="77" t="str" cm="1">
        <f t="array" ref="R207">_xlfn.IFS(Q207="Monthly",VLOOKUP($O207,PM执行时间!$A:$E,2,0),Q207="Quarterly",VLOOKUP($O207,PM执行时间!$A:$E,3,0),Q207="Semi-an",VLOOKUP($O207,PM执行时间!$A:$E,4,0),Q207="Annual",VLOOKUP($O207,PM执行时间!$A:$E,5,0),Q207="","")</f>
        <v/>
      </c>
      <c r="S207" s="77"/>
      <c r="T207" s="77" t="str" cm="1">
        <f t="array" ref="T207">_xlfn.IFS(S207="Monthly",VLOOKUP($O207,PM执行时间!$A:$E,2,0),S207="Quarterly",VLOOKUP($O207,PM执行时间!$A:$E,3,0),S207="Semi-an",VLOOKUP($O207,PM执行时间!$A:$E,4,0),S207="Annual",VLOOKUP($O207,PM执行时间!$A:$E,5,0),S207="","")</f>
        <v/>
      </c>
      <c r="U207" s="77"/>
      <c r="V207" s="77" t="str" cm="1">
        <f t="array" ref="V207">_xlfn.IFS(U207="Monthly",VLOOKUP($O207,PM执行时间!$A:$E,2,0),U207="Quarterly",VLOOKUP($O207,PM执行时间!$A:$E,3,0),U207="Semi-an",VLOOKUP($O207,PM执行时间!$A:$E,4,0),U207="Annual",VLOOKUP($O207,PM执行时间!$A:$E,5,0),U207="","")</f>
        <v/>
      </c>
      <c r="W207" s="77"/>
      <c r="X207" s="77" t="str" cm="1">
        <f t="array" ref="X207">_xlfn.IFS(W207="Monthly",VLOOKUP($O207,PM执行时间!$A:$E,2,0),W207="Quarterly",VLOOKUP($O207,PM执行时间!$A:$E,3,0),W207="Semi-an",VLOOKUP($O207,PM执行时间!$A:$E,4,0),W207="Annual",VLOOKUP($O207,PM执行时间!$A:$E,5,0),W207="","")</f>
        <v/>
      </c>
      <c r="Y207" s="77"/>
      <c r="Z207" s="77" t="str" cm="1">
        <f t="array" ref="Z207">_xlfn.IFS(Y207="Monthly",VLOOKUP($O207,PM执行时间!$A:$E,2,0),Y207="Quarterly",VLOOKUP($O207,PM执行时间!$A:$E,3,0),Y207="Semi-an",VLOOKUP($O207,PM执行时间!$A:$E,4,0),Y207="Annual",VLOOKUP($O207,PM执行时间!$A:$E,5,0),Y207="","")</f>
        <v/>
      </c>
      <c r="AA207" s="77"/>
      <c r="AB207" s="77" t="str" cm="1">
        <f t="array" ref="AB207">_xlfn.IFS(AA207="Monthly",VLOOKUP($O207,PM执行时间!$A:$E,2,0),AA207="Quarterly",VLOOKUP($O207,PM执行时间!$A:$E,3,0),AA207="Semi-an",VLOOKUP($O207,PM执行时间!$A:$E,4,0),AA207="Annual",VLOOKUP($O207,PM执行时间!$A:$E,5,0),AA207="","")</f>
        <v/>
      </c>
      <c r="AC207" s="77"/>
      <c r="AD207" s="77" t="str" cm="1">
        <f t="array" ref="AD207">_xlfn.IFS(AC207="Monthly",VLOOKUP($O207,PM执行时间!$A:$E,2,0),AC207="Quarterly",VLOOKUP($O207,PM执行时间!$A:$E,3,0),AC207="Semi-an",VLOOKUP($O207,PM执行时间!$A:$E,4,0),AC207="Annual",VLOOKUP($O207,PM执行时间!$A:$E,5,0),AC207="","")</f>
        <v/>
      </c>
      <c r="AE207" s="77"/>
      <c r="AF207" s="77" t="str" cm="1">
        <f t="array" ref="AF207">_xlfn.IFS(AE207="Monthly",VLOOKUP($O207,PM执行时间!$A:$E,2,0),AE207="Quarterly",VLOOKUP($O207,PM执行时间!$A:$E,3,0),AE207="Semi-an",VLOOKUP($O207,PM执行时间!$A:$E,4,0),AE207="Annual",VLOOKUP($O207,PM执行时间!$A:$E,5,0),AE207="","")</f>
        <v/>
      </c>
      <c r="AG207" s="77"/>
      <c r="AH207" s="77" t="str" cm="1">
        <f t="array" ref="AH207">_xlfn.IFS(AG207="Monthly",VLOOKUP($O207,PM执行时间!$A:$E,2,0),AG207="Quarterly",VLOOKUP($O207,PM执行时间!$A:$E,3,0),AG207="Semi-an",VLOOKUP($O207,PM执行时间!$A:$E,4,0),AG207="Annual",VLOOKUP($O207,PM执行时间!$A:$E,5,0),AG207="","")</f>
        <v/>
      </c>
      <c r="AI207" s="77"/>
      <c r="AJ207" s="77" t="str" cm="1">
        <f t="array" ref="AJ207">_xlfn.IFS(AI207="Monthly",VLOOKUP($O207,PM执行时间!$A:$E,2,0),AI207="Quarterly",VLOOKUP($O207,PM执行时间!$A:$E,3,0),AI207="Semi-an",VLOOKUP($O207,PM执行时间!$A:$E,4,0),AI207="Annual",VLOOKUP($O207,PM执行时间!$A:$E,5,0),AI207="","")</f>
        <v/>
      </c>
      <c r="AK207" s="77"/>
      <c r="AL207" s="77" t="str" cm="1">
        <f t="array" ref="AL207">_xlfn.IFS(AK207="Monthly",VLOOKUP($O207,PM执行时间!$A:$E,2,0),AK207="Quarterly",VLOOKUP($O207,PM执行时间!$A:$E,3,0),AK207="Semi-an",VLOOKUP($O207,PM执行时间!$A:$E,4,0),AK207="Annual",VLOOKUP($O207,PM执行时间!$A:$E,5,0),AK207="","")</f>
        <v/>
      </c>
      <c r="AM207" s="77"/>
      <c r="AN207" s="77" t="str" cm="1">
        <f t="array" ref="AN207">_xlfn.IFS(AM207="Monthly",VLOOKUP($O207,PM执行时间!$A:$E,2,0),AM207="Quarterly",VLOOKUP($O207,PM执行时间!$A:$E,3,0),AM207="Semi-an",VLOOKUP($O207,PM执行时间!$A:$E,4,0),AM207="Annual",VLOOKUP($O207,PM执行时间!$A:$E,5,0),AM207="","")</f>
        <v/>
      </c>
      <c r="AO207" s="93"/>
      <c r="AP207" s="88"/>
    </row>
    <row r="208" spans="1:42" ht="24.75" hidden="1" customHeight="1" x14ac:dyDescent="0.2">
      <c r="A208" s="1">
        <v>207</v>
      </c>
      <c r="B208" s="1">
        <f>SUBTOTAL(3,G$3:G208)+0</f>
        <v>33</v>
      </c>
      <c r="C208" s="1"/>
      <c r="D208" s="5">
        <v>822</v>
      </c>
      <c r="E208" s="77" t="s">
        <v>157</v>
      </c>
      <c r="F208" s="77" t="s">
        <v>849</v>
      </c>
      <c r="G208" s="77" t="s">
        <v>175</v>
      </c>
      <c r="H208" s="77" t="s">
        <v>850</v>
      </c>
      <c r="I208" s="24">
        <v>42461</v>
      </c>
      <c r="J208" s="77" t="s">
        <v>1075</v>
      </c>
      <c r="K208" s="92" t="s">
        <v>511</v>
      </c>
      <c r="L208" s="79" t="s">
        <v>729</v>
      </c>
      <c r="M208" s="24">
        <v>42430</v>
      </c>
      <c r="N208" s="77" t="s">
        <v>730</v>
      </c>
      <c r="O208" s="77" t="s">
        <v>155</v>
      </c>
      <c r="P208" s="77" t="s">
        <v>517</v>
      </c>
      <c r="Q208" s="77"/>
      <c r="R208" s="77" t="str" cm="1">
        <f t="array" ref="R208">_xlfn.IFS(Q208="Monthly",VLOOKUP($O208,PM执行时间!$A:$E,2,0),Q208="Quarterly",VLOOKUP($O208,PM执行时间!$A:$E,3,0),Q208="Semi-an",VLOOKUP($O208,PM执行时间!$A:$E,4,0),Q208="Annual",VLOOKUP($O208,PM执行时间!$A:$E,5,0),Q208="","")</f>
        <v/>
      </c>
      <c r="S208" s="77"/>
      <c r="T208" s="77" t="str" cm="1">
        <f t="array" ref="T208">_xlfn.IFS(S208="Monthly",VLOOKUP($O208,PM执行时间!$A:$E,2,0),S208="Quarterly",VLOOKUP($O208,PM执行时间!$A:$E,3,0),S208="Semi-an",VLOOKUP($O208,PM执行时间!$A:$E,4,0),S208="Annual",VLOOKUP($O208,PM执行时间!$A:$E,5,0),S208="","")</f>
        <v/>
      </c>
      <c r="U208" s="77"/>
      <c r="V208" s="77" t="str" cm="1">
        <f t="array" ref="V208">_xlfn.IFS(U208="Monthly",VLOOKUP($O208,PM执行时间!$A:$E,2,0),U208="Quarterly",VLOOKUP($O208,PM执行时间!$A:$E,3,0),U208="Semi-an",VLOOKUP($O208,PM执行时间!$A:$E,4,0),U208="Annual",VLOOKUP($O208,PM执行时间!$A:$E,5,0),U208="","")</f>
        <v/>
      </c>
      <c r="W208" s="77"/>
      <c r="X208" s="77" t="str" cm="1">
        <f t="array" ref="X208">_xlfn.IFS(W208="Monthly",VLOOKUP($O208,PM执行时间!$A:$E,2,0),W208="Quarterly",VLOOKUP($O208,PM执行时间!$A:$E,3,0),W208="Semi-an",VLOOKUP($O208,PM执行时间!$A:$E,4,0),W208="Annual",VLOOKUP($O208,PM执行时间!$A:$E,5,0),W208="","")</f>
        <v/>
      </c>
      <c r="Y208" s="77"/>
      <c r="Z208" s="77" t="str" cm="1">
        <f t="array" ref="Z208">_xlfn.IFS(Y208="Monthly",VLOOKUP($O208,PM执行时间!$A:$E,2,0),Y208="Quarterly",VLOOKUP($O208,PM执行时间!$A:$E,3,0),Y208="Semi-an",VLOOKUP($O208,PM执行时间!$A:$E,4,0),Y208="Annual",VLOOKUP($O208,PM执行时间!$A:$E,5,0),Y208="","")</f>
        <v/>
      </c>
      <c r="AA208" s="77"/>
      <c r="AB208" s="77" t="str" cm="1">
        <f t="array" ref="AB208">_xlfn.IFS(AA208="Monthly",VLOOKUP($O208,PM执行时间!$A:$E,2,0),AA208="Quarterly",VLOOKUP($O208,PM执行时间!$A:$E,3,0),AA208="Semi-an",VLOOKUP($O208,PM执行时间!$A:$E,4,0),AA208="Annual",VLOOKUP($O208,PM执行时间!$A:$E,5,0),AA208="","")</f>
        <v/>
      </c>
      <c r="AC208" s="77"/>
      <c r="AD208" s="77" t="str" cm="1">
        <f t="array" ref="AD208">_xlfn.IFS(AC208="Monthly",VLOOKUP($O208,PM执行时间!$A:$E,2,0),AC208="Quarterly",VLOOKUP($O208,PM执行时间!$A:$E,3,0),AC208="Semi-an",VLOOKUP($O208,PM执行时间!$A:$E,4,0),AC208="Annual",VLOOKUP($O208,PM执行时间!$A:$E,5,0),AC208="","")</f>
        <v/>
      </c>
      <c r="AE208" s="77"/>
      <c r="AF208" s="77" t="str" cm="1">
        <f t="array" ref="AF208">_xlfn.IFS(AE208="Monthly",VLOOKUP($O208,PM执行时间!$A:$E,2,0),AE208="Quarterly",VLOOKUP($O208,PM执行时间!$A:$E,3,0),AE208="Semi-an",VLOOKUP($O208,PM执行时间!$A:$E,4,0),AE208="Annual",VLOOKUP($O208,PM执行时间!$A:$E,5,0),AE208="","")</f>
        <v/>
      </c>
      <c r="AG208" s="94" t="s">
        <v>33</v>
      </c>
      <c r="AH208" s="77" cm="1">
        <f t="array" ref="AH208">_xlfn.IFS(AG208="Monthly",VLOOKUP($O208,PM执行时间!$A:$E,2,0),AG208="Quarterly",VLOOKUP($O208,PM执行时间!$A:$E,3,0),AG208="Semi-an",VLOOKUP($O208,PM执行时间!$A:$E,4,0),AG208="Annual",VLOOKUP($O208,PM执行时间!$A:$E,5,0),AG208="","")</f>
        <v>1</v>
      </c>
      <c r="AI208" s="77"/>
      <c r="AJ208" s="77" t="str" cm="1">
        <f t="array" ref="AJ208">_xlfn.IFS(AI208="Monthly",VLOOKUP($O208,PM执行时间!$A:$E,2,0),AI208="Quarterly",VLOOKUP($O208,PM执行时间!$A:$E,3,0),AI208="Semi-an",VLOOKUP($O208,PM执行时间!$A:$E,4,0),AI208="Annual",VLOOKUP($O208,PM执行时间!$A:$E,5,0),AI208="","")</f>
        <v/>
      </c>
      <c r="AK208" s="77"/>
      <c r="AL208" s="77" t="str" cm="1">
        <f t="array" ref="AL208">_xlfn.IFS(AK208="Monthly",VLOOKUP($O208,PM执行时间!$A:$E,2,0),AK208="Quarterly",VLOOKUP($O208,PM执行时间!$A:$E,3,0),AK208="Semi-an",VLOOKUP($O208,PM执行时间!$A:$E,4,0),AK208="Annual",VLOOKUP($O208,PM执行时间!$A:$E,5,0),AK208="","")</f>
        <v/>
      </c>
      <c r="AM208" s="77"/>
      <c r="AN208" s="77" t="str" cm="1">
        <f t="array" ref="AN208">_xlfn.IFS(AM208="Monthly",VLOOKUP($O208,PM执行时间!$A:$E,2,0),AM208="Quarterly",VLOOKUP($O208,PM执行时间!$A:$E,3,0),AM208="Semi-an",VLOOKUP($O208,PM执行时间!$A:$E,4,0),AM208="Annual",VLOOKUP($O208,PM执行时间!$A:$E,5,0),AM208="","")</f>
        <v/>
      </c>
      <c r="AO208" s="93">
        <v>44805</v>
      </c>
      <c r="AP208" s="88"/>
    </row>
    <row r="209" spans="1:42" ht="24.75" hidden="1" customHeight="1" x14ac:dyDescent="0.2">
      <c r="A209" s="1">
        <v>208</v>
      </c>
      <c r="B209" s="1">
        <f>SUBTOTAL(3,G$3:G209)+0</f>
        <v>33</v>
      </c>
      <c r="C209" s="1"/>
      <c r="D209" s="5">
        <v>825</v>
      </c>
      <c r="E209" s="77" t="s">
        <v>851</v>
      </c>
      <c r="F209" s="77" t="s">
        <v>852</v>
      </c>
      <c r="G209" s="77" t="s">
        <v>816</v>
      </c>
      <c r="H209" s="77">
        <v>844202</v>
      </c>
      <c r="I209" s="24">
        <v>42461</v>
      </c>
      <c r="J209" s="79" t="s">
        <v>1075</v>
      </c>
      <c r="K209" s="92" t="s">
        <v>511</v>
      </c>
      <c r="L209" s="79" t="s">
        <v>729</v>
      </c>
      <c r="M209" s="24" t="s">
        <v>512</v>
      </c>
      <c r="N209" s="77" t="s">
        <v>730</v>
      </c>
      <c r="O209" s="77" t="e">
        <v>#N/A</v>
      </c>
      <c r="P209" s="77"/>
      <c r="Q209" s="77"/>
      <c r="R209" s="77" t="str" cm="1">
        <f t="array" ref="R209">_xlfn.IFS(Q209="Monthly",VLOOKUP($O209,PM执行时间!$A:$E,2,0),Q209="Quarterly",VLOOKUP($O209,PM执行时间!$A:$E,3,0),Q209="Semi-an",VLOOKUP($O209,PM执行时间!$A:$E,4,0),Q209="Annual",VLOOKUP($O209,PM执行时间!$A:$E,5,0),Q209="","")</f>
        <v/>
      </c>
      <c r="S209" s="77"/>
      <c r="T209" s="77" t="str" cm="1">
        <f t="array" ref="T209">_xlfn.IFS(S209="Monthly",VLOOKUP($O209,PM执行时间!$A:$E,2,0),S209="Quarterly",VLOOKUP($O209,PM执行时间!$A:$E,3,0),S209="Semi-an",VLOOKUP($O209,PM执行时间!$A:$E,4,0),S209="Annual",VLOOKUP($O209,PM执行时间!$A:$E,5,0),S209="","")</f>
        <v/>
      </c>
      <c r="U209" s="77"/>
      <c r="V209" s="77" t="str" cm="1">
        <f t="array" ref="V209">_xlfn.IFS(U209="Monthly",VLOOKUP($O209,PM执行时间!$A:$E,2,0),U209="Quarterly",VLOOKUP($O209,PM执行时间!$A:$E,3,0),U209="Semi-an",VLOOKUP($O209,PM执行时间!$A:$E,4,0),U209="Annual",VLOOKUP($O209,PM执行时间!$A:$E,5,0),U209="","")</f>
        <v/>
      </c>
      <c r="W209" s="77"/>
      <c r="X209" s="77" t="str" cm="1">
        <f t="array" ref="X209">_xlfn.IFS(W209="Monthly",VLOOKUP($O209,PM执行时间!$A:$E,2,0),W209="Quarterly",VLOOKUP($O209,PM执行时间!$A:$E,3,0),W209="Semi-an",VLOOKUP($O209,PM执行时间!$A:$E,4,0),W209="Annual",VLOOKUP($O209,PM执行时间!$A:$E,5,0),W209="","")</f>
        <v/>
      </c>
      <c r="Y209" s="77"/>
      <c r="Z209" s="77" t="str" cm="1">
        <f t="array" ref="Z209">_xlfn.IFS(Y209="Monthly",VLOOKUP($O209,PM执行时间!$A:$E,2,0),Y209="Quarterly",VLOOKUP($O209,PM执行时间!$A:$E,3,0),Y209="Semi-an",VLOOKUP($O209,PM执行时间!$A:$E,4,0),Y209="Annual",VLOOKUP($O209,PM执行时间!$A:$E,5,0),Y209="","")</f>
        <v/>
      </c>
      <c r="AA209" s="77"/>
      <c r="AB209" s="77" t="str" cm="1">
        <f t="array" ref="AB209">_xlfn.IFS(AA209="Monthly",VLOOKUP($O209,PM执行时间!$A:$E,2,0),AA209="Quarterly",VLOOKUP($O209,PM执行时间!$A:$E,3,0),AA209="Semi-an",VLOOKUP($O209,PM执行时间!$A:$E,4,0),AA209="Annual",VLOOKUP($O209,PM执行时间!$A:$E,5,0),AA209="","")</f>
        <v/>
      </c>
      <c r="AC209" s="77"/>
      <c r="AD209" s="77" t="str" cm="1">
        <f t="array" ref="AD209">_xlfn.IFS(AC209="Monthly",VLOOKUP($O209,PM执行时间!$A:$E,2,0),AC209="Quarterly",VLOOKUP($O209,PM执行时间!$A:$E,3,0),AC209="Semi-an",VLOOKUP($O209,PM执行时间!$A:$E,4,0),AC209="Annual",VLOOKUP($O209,PM执行时间!$A:$E,5,0),AC209="","")</f>
        <v/>
      </c>
      <c r="AE209" s="77"/>
      <c r="AF209" s="77" t="str" cm="1">
        <f t="array" ref="AF209">_xlfn.IFS(AE209="Monthly",VLOOKUP($O209,PM执行时间!$A:$E,2,0),AE209="Quarterly",VLOOKUP($O209,PM执行时间!$A:$E,3,0),AE209="Semi-an",VLOOKUP($O209,PM执行时间!$A:$E,4,0),AE209="Annual",VLOOKUP($O209,PM执行时间!$A:$E,5,0),AE209="","")</f>
        <v/>
      </c>
      <c r="AG209" s="77"/>
      <c r="AH209" s="77" t="str" cm="1">
        <f t="array" ref="AH209">_xlfn.IFS(AG209="Monthly",VLOOKUP($O209,PM执行时间!$A:$E,2,0),AG209="Quarterly",VLOOKUP($O209,PM执行时间!$A:$E,3,0),AG209="Semi-an",VLOOKUP($O209,PM执行时间!$A:$E,4,0),AG209="Annual",VLOOKUP($O209,PM执行时间!$A:$E,5,0),AG209="","")</f>
        <v/>
      </c>
      <c r="AI209" s="77"/>
      <c r="AJ209" s="77" t="str" cm="1">
        <f t="array" ref="AJ209">_xlfn.IFS(AI209="Monthly",VLOOKUP($O209,PM执行时间!$A:$E,2,0),AI209="Quarterly",VLOOKUP($O209,PM执行时间!$A:$E,3,0),AI209="Semi-an",VLOOKUP($O209,PM执行时间!$A:$E,4,0),AI209="Annual",VLOOKUP($O209,PM执行时间!$A:$E,5,0),AI209="","")</f>
        <v/>
      </c>
      <c r="AK209" s="77"/>
      <c r="AL209" s="77" t="str" cm="1">
        <f t="array" ref="AL209">_xlfn.IFS(AK209="Monthly",VLOOKUP($O209,PM执行时间!$A:$E,2,0),AK209="Quarterly",VLOOKUP($O209,PM执行时间!$A:$E,3,0),AK209="Semi-an",VLOOKUP($O209,PM执行时间!$A:$E,4,0),AK209="Annual",VLOOKUP($O209,PM执行时间!$A:$E,5,0),AK209="","")</f>
        <v/>
      </c>
      <c r="AM209" s="77"/>
      <c r="AN209" s="77" t="str" cm="1">
        <f t="array" ref="AN209">_xlfn.IFS(AM209="Monthly",VLOOKUP($O209,PM执行时间!$A:$E,2,0),AM209="Quarterly",VLOOKUP($O209,PM执行时间!$A:$E,3,0),AM209="Semi-an",VLOOKUP($O209,PM执行时间!$A:$E,4,0),AM209="Annual",VLOOKUP($O209,PM执行时间!$A:$E,5,0),AM209="","")</f>
        <v/>
      </c>
      <c r="AO209" s="93"/>
      <c r="AP209" s="88"/>
    </row>
    <row r="210" spans="1:42" ht="24.75" hidden="1" customHeight="1" x14ac:dyDescent="0.2">
      <c r="A210" s="1">
        <v>209</v>
      </c>
      <c r="B210" s="1">
        <f>SUBTOTAL(3,G$3:G210)+0</f>
        <v>33</v>
      </c>
      <c r="C210" s="1"/>
      <c r="D210" s="12">
        <v>826</v>
      </c>
      <c r="E210" s="83" t="s">
        <v>851</v>
      </c>
      <c r="F210" s="83" t="s">
        <v>853</v>
      </c>
      <c r="G210" s="83" t="s">
        <v>816</v>
      </c>
      <c r="H210" s="83">
        <v>852431</v>
      </c>
      <c r="I210" s="74">
        <v>42491</v>
      </c>
      <c r="J210" s="84" t="s">
        <v>1075</v>
      </c>
      <c r="K210" s="106" t="s">
        <v>1282</v>
      </c>
      <c r="L210" s="84" t="s">
        <v>854</v>
      </c>
      <c r="M210" s="74" t="s">
        <v>512</v>
      </c>
      <c r="N210" s="84" t="s">
        <v>854</v>
      </c>
      <c r="O210" s="77" t="e">
        <v>#N/A</v>
      </c>
      <c r="P210" s="88"/>
      <c r="Q210" s="77"/>
      <c r="R210" s="77" t="str" cm="1">
        <f t="array" ref="R210">_xlfn.IFS(Q210="Monthly",VLOOKUP($O210,PM执行时间!$A:$E,2,0),Q210="Quarterly",VLOOKUP($O210,PM执行时间!$A:$E,3,0),Q210="Semi-an",VLOOKUP($O210,PM执行时间!$A:$E,4,0),Q210="Annual",VLOOKUP($O210,PM执行时间!$A:$E,5,0),Q210="","")</f>
        <v/>
      </c>
      <c r="S210" s="77"/>
      <c r="T210" s="77" t="str" cm="1">
        <f t="array" ref="T210">_xlfn.IFS(S210="Monthly",VLOOKUP($O210,PM执行时间!$A:$E,2,0),S210="Quarterly",VLOOKUP($O210,PM执行时间!$A:$E,3,0),S210="Semi-an",VLOOKUP($O210,PM执行时间!$A:$E,4,0),S210="Annual",VLOOKUP($O210,PM执行时间!$A:$E,5,0),S210="","")</f>
        <v/>
      </c>
      <c r="U210" s="77"/>
      <c r="V210" s="77" t="str" cm="1">
        <f t="array" ref="V210">_xlfn.IFS(U210="Monthly",VLOOKUP($O210,PM执行时间!$A:$E,2,0),U210="Quarterly",VLOOKUP($O210,PM执行时间!$A:$E,3,0),U210="Semi-an",VLOOKUP($O210,PM执行时间!$A:$E,4,0),U210="Annual",VLOOKUP($O210,PM执行时间!$A:$E,5,0),U210="","")</f>
        <v/>
      </c>
      <c r="W210" s="77"/>
      <c r="X210" s="77" t="str" cm="1">
        <f t="array" ref="X210">_xlfn.IFS(W210="Monthly",VLOOKUP($O210,PM执行时间!$A:$E,2,0),W210="Quarterly",VLOOKUP($O210,PM执行时间!$A:$E,3,0),W210="Semi-an",VLOOKUP($O210,PM执行时间!$A:$E,4,0),W210="Annual",VLOOKUP($O210,PM执行时间!$A:$E,5,0),W210="","")</f>
        <v/>
      </c>
      <c r="Y210" s="77"/>
      <c r="Z210" s="77" t="str" cm="1">
        <f t="array" ref="Z210">_xlfn.IFS(Y210="Monthly",VLOOKUP($O210,PM执行时间!$A:$E,2,0),Y210="Quarterly",VLOOKUP($O210,PM执行时间!$A:$E,3,0),Y210="Semi-an",VLOOKUP($O210,PM执行时间!$A:$E,4,0),Y210="Annual",VLOOKUP($O210,PM执行时间!$A:$E,5,0),Y210="","")</f>
        <v/>
      </c>
      <c r="AA210" s="77"/>
      <c r="AB210" s="77" t="str" cm="1">
        <f t="array" ref="AB210">_xlfn.IFS(AA210="Monthly",VLOOKUP($O210,PM执行时间!$A:$E,2,0),AA210="Quarterly",VLOOKUP($O210,PM执行时间!$A:$E,3,0),AA210="Semi-an",VLOOKUP($O210,PM执行时间!$A:$E,4,0),AA210="Annual",VLOOKUP($O210,PM执行时间!$A:$E,5,0),AA210="","")</f>
        <v/>
      </c>
      <c r="AC210" s="77"/>
      <c r="AD210" s="77" t="str" cm="1">
        <f t="array" ref="AD210">_xlfn.IFS(AC210="Monthly",VLOOKUP($O210,PM执行时间!$A:$E,2,0),AC210="Quarterly",VLOOKUP($O210,PM执行时间!$A:$E,3,0),AC210="Semi-an",VLOOKUP($O210,PM执行时间!$A:$E,4,0),AC210="Annual",VLOOKUP($O210,PM执行时间!$A:$E,5,0),AC210="","")</f>
        <v/>
      </c>
      <c r="AE210" s="77"/>
      <c r="AF210" s="77" t="str" cm="1">
        <f t="array" ref="AF210">_xlfn.IFS(AE210="Monthly",VLOOKUP($O210,PM执行时间!$A:$E,2,0),AE210="Quarterly",VLOOKUP($O210,PM执行时间!$A:$E,3,0),AE210="Semi-an",VLOOKUP($O210,PM执行时间!$A:$E,4,0),AE210="Annual",VLOOKUP($O210,PM执行时间!$A:$E,5,0),AE210="","")</f>
        <v/>
      </c>
      <c r="AG210" s="77"/>
      <c r="AH210" s="77" t="str" cm="1">
        <f t="array" ref="AH210">_xlfn.IFS(AG210="Monthly",VLOOKUP($O210,PM执行时间!$A:$E,2,0),AG210="Quarterly",VLOOKUP($O210,PM执行时间!$A:$E,3,0),AG210="Semi-an",VLOOKUP($O210,PM执行时间!$A:$E,4,0),AG210="Annual",VLOOKUP($O210,PM执行时间!$A:$E,5,0),AG210="","")</f>
        <v/>
      </c>
      <c r="AI210" s="77"/>
      <c r="AJ210" s="77" t="str" cm="1">
        <f t="array" ref="AJ210">_xlfn.IFS(AI210="Monthly",VLOOKUP($O210,PM执行时间!$A:$E,2,0),AI210="Quarterly",VLOOKUP($O210,PM执行时间!$A:$E,3,0),AI210="Semi-an",VLOOKUP($O210,PM执行时间!$A:$E,4,0),AI210="Annual",VLOOKUP($O210,PM执行时间!$A:$E,5,0),AI210="","")</f>
        <v/>
      </c>
      <c r="AK210" s="77"/>
      <c r="AL210" s="77" t="str" cm="1">
        <f t="array" ref="AL210">_xlfn.IFS(AK210="Monthly",VLOOKUP($O210,PM执行时间!$A:$E,2,0),AK210="Quarterly",VLOOKUP($O210,PM执行时间!$A:$E,3,0),AK210="Semi-an",VLOOKUP($O210,PM执行时间!$A:$E,4,0),AK210="Annual",VLOOKUP($O210,PM执行时间!$A:$E,5,0),AK210="","")</f>
        <v/>
      </c>
      <c r="AM210" s="77"/>
      <c r="AN210" s="77" t="str" cm="1">
        <f t="array" ref="AN210">_xlfn.IFS(AM210="Monthly",VLOOKUP($O210,PM执行时间!$A:$E,2,0),AM210="Quarterly",VLOOKUP($O210,PM执行时间!$A:$E,3,0),AM210="Semi-an",VLOOKUP($O210,PM执行时间!$A:$E,4,0),AM210="Annual",VLOOKUP($O210,PM执行时间!$A:$E,5,0),AM210="","")</f>
        <v/>
      </c>
      <c r="AO210" s="93"/>
      <c r="AP210" s="88"/>
    </row>
    <row r="211" spans="1:42" ht="24.75" hidden="1" customHeight="1" x14ac:dyDescent="0.2">
      <c r="A211" s="1">
        <v>210</v>
      </c>
      <c r="B211" s="1">
        <f>SUBTOTAL(3,G$3:G211)+0</f>
        <v>33</v>
      </c>
      <c r="C211" s="1"/>
      <c r="D211" s="5">
        <v>827</v>
      </c>
      <c r="E211" s="77" t="s">
        <v>937</v>
      </c>
      <c r="F211" s="77" t="s">
        <v>938</v>
      </c>
      <c r="G211" s="77" t="s">
        <v>939</v>
      </c>
      <c r="H211" s="77" t="s">
        <v>940</v>
      </c>
      <c r="I211" s="24">
        <v>42583</v>
      </c>
      <c r="J211" s="79" t="s">
        <v>1075</v>
      </c>
      <c r="K211" s="92" t="s">
        <v>511</v>
      </c>
      <c r="L211" s="79" t="s">
        <v>729</v>
      </c>
      <c r="M211" s="24" t="s">
        <v>512</v>
      </c>
      <c r="N211" s="77" t="s">
        <v>730</v>
      </c>
      <c r="O211" s="77" t="s">
        <v>734</v>
      </c>
      <c r="P211" s="77" t="s">
        <v>517</v>
      </c>
      <c r="Q211" s="77"/>
      <c r="R211" s="77" t="str" cm="1">
        <f t="array" ref="R211">_xlfn.IFS(Q211="Monthly",VLOOKUP($O211,PM执行时间!$A:$E,2,0),Q211="Quarterly",VLOOKUP($O211,PM执行时间!$A:$E,3,0),Q211="Semi-an",VLOOKUP($O211,PM执行时间!$A:$E,4,0),Q211="Annual",VLOOKUP($O211,PM执行时间!$A:$E,5,0),Q211="","")</f>
        <v/>
      </c>
      <c r="S211" s="77"/>
      <c r="T211" s="77" t="str" cm="1">
        <f t="array" ref="T211">_xlfn.IFS(S211="Monthly",VLOOKUP($O211,PM执行时间!$A:$E,2,0),S211="Quarterly",VLOOKUP($O211,PM执行时间!$A:$E,3,0),S211="Semi-an",VLOOKUP($O211,PM执行时间!$A:$E,4,0),S211="Annual",VLOOKUP($O211,PM执行时间!$A:$E,5,0),S211="","")</f>
        <v/>
      </c>
      <c r="U211" s="77"/>
      <c r="V211" s="77" t="str" cm="1">
        <f t="array" ref="V211">_xlfn.IFS(U211="Monthly",VLOOKUP($O211,PM执行时间!$A:$E,2,0),U211="Quarterly",VLOOKUP($O211,PM执行时间!$A:$E,3,0),U211="Semi-an",VLOOKUP($O211,PM执行时间!$A:$E,4,0),U211="Annual",VLOOKUP($O211,PM执行时间!$A:$E,5,0),U211="","")</f>
        <v/>
      </c>
      <c r="W211" s="77"/>
      <c r="X211" s="77" t="str" cm="1">
        <f t="array" ref="X211">_xlfn.IFS(W211="Monthly",VLOOKUP($O211,PM执行时间!$A:$E,2,0),W211="Quarterly",VLOOKUP($O211,PM执行时间!$A:$E,3,0),W211="Semi-an",VLOOKUP($O211,PM执行时间!$A:$E,4,0),W211="Annual",VLOOKUP($O211,PM执行时间!$A:$E,5,0),W211="","")</f>
        <v/>
      </c>
      <c r="Y211" s="77"/>
      <c r="Z211" s="77" t="str" cm="1">
        <f t="array" ref="Z211">_xlfn.IFS(Y211="Monthly",VLOOKUP($O211,PM执行时间!$A:$E,2,0),Y211="Quarterly",VLOOKUP($O211,PM执行时间!$A:$E,3,0),Y211="Semi-an",VLOOKUP($O211,PM执行时间!$A:$E,4,0),Y211="Annual",VLOOKUP($O211,PM执行时间!$A:$E,5,0),Y211="","")</f>
        <v/>
      </c>
      <c r="AA211" s="77"/>
      <c r="AB211" s="77" t="str" cm="1">
        <f t="array" ref="AB211">_xlfn.IFS(AA211="Monthly",VLOOKUP($O211,PM执行时间!$A:$E,2,0),AA211="Quarterly",VLOOKUP($O211,PM执行时间!$A:$E,3,0),AA211="Semi-an",VLOOKUP($O211,PM执行时间!$A:$E,4,0),AA211="Annual",VLOOKUP($O211,PM执行时间!$A:$E,5,0),AA211="","")</f>
        <v/>
      </c>
      <c r="AC211" s="77"/>
      <c r="AD211" s="77" t="str" cm="1">
        <f t="array" ref="AD211">_xlfn.IFS(AC211="Monthly",VLOOKUP($O211,PM执行时间!$A:$E,2,0),AC211="Quarterly",VLOOKUP($O211,PM执行时间!$A:$E,3,0),AC211="Semi-an",VLOOKUP($O211,PM执行时间!$A:$E,4,0),AC211="Annual",VLOOKUP($O211,PM执行时间!$A:$E,5,0),AC211="","")</f>
        <v/>
      </c>
      <c r="AE211" s="77"/>
      <c r="AF211" s="77" t="str" cm="1">
        <f t="array" ref="AF211">_xlfn.IFS(AE211="Monthly",VLOOKUP($O211,PM执行时间!$A:$E,2,0),AE211="Quarterly",VLOOKUP($O211,PM执行时间!$A:$E,3,0),AE211="Semi-an",VLOOKUP($O211,PM执行时间!$A:$E,4,0),AE211="Annual",VLOOKUP($O211,PM执行时间!$A:$E,5,0),AE211="","")</f>
        <v/>
      </c>
      <c r="AG211" s="77"/>
      <c r="AH211" s="77" t="str" cm="1">
        <f t="array" ref="AH211">_xlfn.IFS(AG211="Monthly",VLOOKUP($O211,PM执行时间!$A:$E,2,0),AG211="Quarterly",VLOOKUP($O211,PM执行时间!$A:$E,3,0),AG211="Semi-an",VLOOKUP($O211,PM执行时间!$A:$E,4,0),AG211="Annual",VLOOKUP($O211,PM执行时间!$A:$E,5,0),AG211="","")</f>
        <v/>
      </c>
      <c r="AI211" s="94" t="s">
        <v>33</v>
      </c>
      <c r="AJ211" s="77" cm="1">
        <f t="array" ref="AJ211">_xlfn.IFS(AI211="Monthly",VLOOKUP($O211,PM执行时间!$A:$E,2,0),AI211="Quarterly",VLOOKUP($O211,PM执行时间!$A:$E,3,0),AI211="Semi-an",VLOOKUP($O211,PM执行时间!$A:$E,4,0),AI211="Annual",VLOOKUP($O211,PM执行时间!$A:$E,5,0),AI211="","")</f>
        <v>1</v>
      </c>
      <c r="AK211" s="77"/>
      <c r="AL211" s="77" t="str" cm="1">
        <f t="array" ref="AL211">_xlfn.IFS(AK211="Monthly",VLOOKUP($O211,PM执行时间!$A:$E,2,0),AK211="Quarterly",VLOOKUP($O211,PM执行时间!$A:$E,3,0),AK211="Semi-an",VLOOKUP($O211,PM执行时间!$A:$E,4,0),AK211="Annual",VLOOKUP($O211,PM执行时间!$A:$E,5,0),AK211="","")</f>
        <v/>
      </c>
      <c r="AM211" s="77"/>
      <c r="AN211" s="77" t="str" cm="1">
        <f t="array" ref="AN211">_xlfn.IFS(AM211="Monthly",VLOOKUP($O211,PM执行时间!$A:$E,2,0),AM211="Quarterly",VLOOKUP($O211,PM执行时间!$A:$E,3,0),AM211="Semi-an",VLOOKUP($O211,PM执行时间!$A:$E,4,0),AM211="Annual",VLOOKUP($O211,PM执行时间!$A:$E,5,0),AM211="","")</f>
        <v/>
      </c>
      <c r="AO211" s="93">
        <v>44835</v>
      </c>
      <c r="AP211" s="88"/>
    </row>
    <row r="212" spans="1:42" ht="24.75" hidden="1" customHeight="1" x14ac:dyDescent="0.2">
      <c r="A212" s="1">
        <v>211</v>
      </c>
      <c r="B212" s="1">
        <f>SUBTOTAL(3,G$3:G212)+0</f>
        <v>33</v>
      </c>
      <c r="C212" s="1"/>
      <c r="D212" s="2">
        <v>834</v>
      </c>
      <c r="E212" s="35" t="s">
        <v>157</v>
      </c>
      <c r="F212" s="35" t="s">
        <v>856</v>
      </c>
      <c r="G212" s="35" t="s">
        <v>857</v>
      </c>
      <c r="H212" s="85">
        <v>50033310</v>
      </c>
      <c r="I212" s="160">
        <v>42583</v>
      </c>
      <c r="J212" s="35" t="s">
        <v>1058</v>
      </c>
      <c r="K212" s="92" t="s">
        <v>511</v>
      </c>
      <c r="L212" s="79" t="s">
        <v>513</v>
      </c>
      <c r="M212" s="160" t="s">
        <v>512</v>
      </c>
      <c r="N212" s="77" t="s">
        <v>514</v>
      </c>
      <c r="O212" s="77" t="s">
        <v>155</v>
      </c>
      <c r="P212" s="77" t="s">
        <v>517</v>
      </c>
      <c r="Q212" s="77"/>
      <c r="R212" s="77" t="str" cm="1">
        <f t="array" ref="R212">_xlfn.IFS(Q212="Monthly",VLOOKUP($O212,PM执行时间!$A:$E,2,0),Q212="Quarterly",VLOOKUP($O212,PM执行时间!$A:$E,3,0),Q212="Semi-an",VLOOKUP($O212,PM执行时间!$A:$E,4,0),Q212="Annual",VLOOKUP($O212,PM执行时间!$A:$E,5,0),Q212="","")</f>
        <v/>
      </c>
      <c r="S212" s="77"/>
      <c r="T212" s="77" t="str" cm="1">
        <f t="array" ref="T212">_xlfn.IFS(S212="Monthly",VLOOKUP($O212,PM执行时间!$A:$E,2,0),S212="Quarterly",VLOOKUP($O212,PM执行时间!$A:$E,3,0),S212="Semi-an",VLOOKUP($O212,PM执行时间!$A:$E,4,0),S212="Annual",VLOOKUP($O212,PM执行时间!$A:$E,5,0),S212="","")</f>
        <v/>
      </c>
      <c r="U212" s="77"/>
      <c r="V212" s="77" t="str" cm="1">
        <f t="array" ref="V212">_xlfn.IFS(U212="Monthly",VLOOKUP($O212,PM执行时间!$A:$E,2,0),U212="Quarterly",VLOOKUP($O212,PM执行时间!$A:$E,3,0),U212="Semi-an",VLOOKUP($O212,PM执行时间!$A:$E,4,0),U212="Annual",VLOOKUP($O212,PM执行时间!$A:$E,5,0),U212="","")</f>
        <v/>
      </c>
      <c r="W212" s="77"/>
      <c r="X212" s="77" t="str" cm="1">
        <f t="array" ref="X212">_xlfn.IFS(W212="Monthly",VLOOKUP($O212,PM执行时间!$A:$E,2,0),W212="Quarterly",VLOOKUP($O212,PM执行时间!$A:$E,3,0),W212="Semi-an",VLOOKUP($O212,PM执行时间!$A:$E,4,0),W212="Annual",VLOOKUP($O212,PM执行时间!$A:$E,5,0),W212="","")</f>
        <v/>
      </c>
      <c r="Y212" s="77"/>
      <c r="Z212" s="77" t="str" cm="1">
        <f t="array" ref="Z212">_xlfn.IFS(Y212="Monthly",VLOOKUP($O212,PM执行时间!$A:$E,2,0),Y212="Quarterly",VLOOKUP($O212,PM执行时间!$A:$E,3,0),Y212="Semi-an",VLOOKUP($O212,PM执行时间!$A:$E,4,0),Y212="Annual",VLOOKUP($O212,PM执行时间!$A:$E,5,0),Y212="","")</f>
        <v/>
      </c>
      <c r="AA212" s="77"/>
      <c r="AB212" s="77" t="str" cm="1">
        <f t="array" ref="AB212">_xlfn.IFS(AA212="Monthly",VLOOKUP($O212,PM执行时间!$A:$E,2,0),AA212="Quarterly",VLOOKUP($O212,PM执行时间!$A:$E,3,0),AA212="Semi-an",VLOOKUP($O212,PM执行时间!$A:$E,4,0),AA212="Annual",VLOOKUP($O212,PM执行时间!$A:$E,5,0),AA212="","")</f>
        <v/>
      </c>
      <c r="AC212" s="77"/>
      <c r="AD212" s="77" t="str" cm="1">
        <f t="array" ref="AD212">_xlfn.IFS(AC212="Monthly",VLOOKUP($O212,PM执行时间!$A:$E,2,0),AC212="Quarterly",VLOOKUP($O212,PM执行时间!$A:$E,3,0),AC212="Semi-an",VLOOKUP($O212,PM执行时间!$A:$E,4,0),AC212="Annual",VLOOKUP($O212,PM执行时间!$A:$E,5,0),AC212="","")</f>
        <v/>
      </c>
      <c r="AE212" s="77"/>
      <c r="AF212" s="77" t="str" cm="1">
        <f t="array" ref="AF212">_xlfn.IFS(AE212="Monthly",VLOOKUP($O212,PM执行时间!$A:$E,2,0),AE212="Quarterly",VLOOKUP($O212,PM执行时间!$A:$E,3,0),AE212="Semi-an",VLOOKUP($O212,PM执行时间!$A:$E,4,0),AE212="Annual",VLOOKUP($O212,PM执行时间!$A:$E,5,0),AE212="","")</f>
        <v/>
      </c>
      <c r="AG212" s="94" t="s">
        <v>33</v>
      </c>
      <c r="AH212" s="77" cm="1">
        <f t="array" ref="AH212">_xlfn.IFS(AG212="Monthly",VLOOKUP($O212,PM执行时间!$A:$E,2,0),AG212="Quarterly",VLOOKUP($O212,PM执行时间!$A:$E,3,0),AG212="Semi-an",VLOOKUP($O212,PM执行时间!$A:$E,4,0),AG212="Annual",VLOOKUP($O212,PM执行时间!$A:$E,5,0),AG212="","")</f>
        <v>1</v>
      </c>
      <c r="AI212" s="77"/>
      <c r="AJ212" s="77" t="str" cm="1">
        <f t="array" ref="AJ212">_xlfn.IFS(AI212="Monthly",VLOOKUP($O212,PM执行时间!$A:$E,2,0),AI212="Quarterly",VLOOKUP($O212,PM执行时间!$A:$E,3,0),AI212="Semi-an",VLOOKUP($O212,PM执行时间!$A:$E,4,0),AI212="Annual",VLOOKUP($O212,PM执行时间!$A:$E,5,0),AI212="","")</f>
        <v/>
      </c>
      <c r="AK212" s="77"/>
      <c r="AL212" s="77" t="str" cm="1">
        <f t="array" ref="AL212">_xlfn.IFS(AK212="Monthly",VLOOKUP($O212,PM执行时间!$A:$E,2,0),AK212="Quarterly",VLOOKUP($O212,PM执行时间!$A:$E,3,0),AK212="Semi-an",VLOOKUP($O212,PM执行时间!$A:$E,4,0),AK212="Annual",VLOOKUP($O212,PM执行时间!$A:$E,5,0),AK212="","")</f>
        <v/>
      </c>
      <c r="AM212" s="77"/>
      <c r="AN212" s="77" t="str" cm="1">
        <f t="array" ref="AN212">_xlfn.IFS(AM212="Monthly",VLOOKUP($O212,PM执行时间!$A:$E,2,0),AM212="Quarterly",VLOOKUP($O212,PM执行时间!$A:$E,3,0),AM212="Semi-an",VLOOKUP($O212,PM执行时间!$A:$E,4,0),AM212="Annual",VLOOKUP($O212,PM执行时间!$A:$E,5,0),AM212="","")</f>
        <v/>
      </c>
      <c r="AO212" s="93">
        <v>44805</v>
      </c>
      <c r="AP212" s="88"/>
    </row>
    <row r="213" spans="1:42" ht="24.75" hidden="1" customHeight="1" x14ac:dyDescent="0.2">
      <c r="A213" s="1">
        <v>212</v>
      </c>
      <c r="B213" s="1">
        <f>SUBTOTAL(3,G$3:G213)+0</f>
        <v>33</v>
      </c>
      <c r="C213" s="1"/>
      <c r="D213" s="2">
        <v>841</v>
      </c>
      <c r="E213" s="35" t="s">
        <v>17</v>
      </c>
      <c r="F213" s="35" t="s">
        <v>657</v>
      </c>
      <c r="G213" s="35" t="s">
        <v>658</v>
      </c>
      <c r="H213" s="151">
        <v>1654</v>
      </c>
      <c r="I213" s="24">
        <v>42370</v>
      </c>
      <c r="J213" s="158" t="s">
        <v>1058</v>
      </c>
      <c r="K213" s="92" t="s">
        <v>511</v>
      </c>
      <c r="L213" s="162" t="s">
        <v>513</v>
      </c>
      <c r="M213" s="24">
        <v>42370</v>
      </c>
      <c r="N213" s="157" t="s">
        <v>514</v>
      </c>
      <c r="O213" s="77" t="s">
        <v>659</v>
      </c>
      <c r="P213" s="77" t="s">
        <v>1107</v>
      </c>
      <c r="Q213" s="101" t="s">
        <v>24</v>
      </c>
      <c r="R213" s="77" cm="1">
        <f t="array" ref="R213">_xlfn.IFS(Q213="Monthly",VLOOKUP($O213,PM执行时间!$A:$E,2,0),Q213="Quarterly",VLOOKUP($O213,PM执行时间!$A:$E,3,0),Q213="Semi-an",VLOOKUP($O213,PM执行时间!$A:$E,4,0),Q213="Annual",VLOOKUP($O213,PM执行时间!$A:$E,5,0),Q213="","")</f>
        <v>0.83</v>
      </c>
      <c r="S213" s="77"/>
      <c r="T213" s="77" t="str" cm="1">
        <f t="array" ref="T213">_xlfn.IFS(S213="Monthly",VLOOKUP($O213,PM执行时间!$A:$E,2,0),S213="Quarterly",VLOOKUP($O213,PM执行时间!$A:$E,3,0),S213="Semi-an",VLOOKUP($O213,PM执行时间!$A:$E,4,0),S213="Annual",VLOOKUP($O213,PM执行时间!$A:$E,5,0),S213="","")</f>
        <v/>
      </c>
      <c r="U213" s="77"/>
      <c r="V213" s="77" t="str" cm="1">
        <f t="array" ref="V213">_xlfn.IFS(U213="Monthly",VLOOKUP($O213,PM执行时间!$A:$E,2,0),U213="Quarterly",VLOOKUP($O213,PM执行时间!$A:$E,3,0),U213="Semi-an",VLOOKUP($O213,PM执行时间!$A:$E,4,0),U213="Annual",VLOOKUP($O213,PM执行时间!$A:$E,5,0),U213="","")</f>
        <v/>
      </c>
      <c r="W213" s="101" t="s">
        <v>24</v>
      </c>
      <c r="X213" s="77" cm="1">
        <f t="array" ref="X213">_xlfn.IFS(W213="Monthly",VLOOKUP($O213,PM执行时间!$A:$E,2,0),W213="Quarterly",VLOOKUP($O213,PM执行时间!$A:$E,3,0),W213="Semi-an",VLOOKUP($O213,PM执行时间!$A:$E,4,0),W213="Annual",VLOOKUP($O213,PM执行时间!$A:$E,5,0),W213="","")</f>
        <v>0.83</v>
      </c>
      <c r="Y213" s="77"/>
      <c r="Z213" s="77" t="str" cm="1">
        <f t="array" ref="Z213">_xlfn.IFS(Y213="Monthly",VLOOKUP($O213,PM执行时间!$A:$E,2,0),Y213="Quarterly",VLOOKUP($O213,PM执行时间!$A:$E,3,0),Y213="Semi-an",VLOOKUP($O213,PM执行时间!$A:$E,4,0),Y213="Annual",VLOOKUP($O213,PM执行时间!$A:$E,5,0),Y213="","")</f>
        <v/>
      </c>
      <c r="AA213" s="77"/>
      <c r="AB213" s="77" t="str" cm="1">
        <f t="array" ref="AB213">_xlfn.IFS(AA213="Monthly",VLOOKUP($O213,PM执行时间!$A:$E,2,0),AA213="Quarterly",VLOOKUP($O213,PM执行时间!$A:$E,3,0),AA213="Semi-an",VLOOKUP($O213,PM执行时间!$A:$E,4,0),AA213="Annual",VLOOKUP($O213,PM执行时间!$A:$E,5,0),AA213="","")</f>
        <v/>
      </c>
      <c r="AC213" s="101" t="s">
        <v>24</v>
      </c>
      <c r="AD213" s="77" cm="1">
        <f t="array" ref="AD213">_xlfn.IFS(AC213="Monthly",VLOOKUP($O213,PM执行时间!$A:$E,2,0),AC213="Quarterly",VLOOKUP($O213,PM执行时间!$A:$E,3,0),AC213="Semi-an",VLOOKUP($O213,PM执行时间!$A:$E,4,0),AC213="Annual",VLOOKUP($O213,PM执行时间!$A:$E,5,0),AC213="","")</f>
        <v>0.83</v>
      </c>
      <c r="AE213" s="77"/>
      <c r="AF213" s="77" t="str" cm="1">
        <f t="array" ref="AF213">_xlfn.IFS(AE213="Monthly",VLOOKUP($O213,PM执行时间!$A:$E,2,0),AE213="Quarterly",VLOOKUP($O213,PM执行时间!$A:$E,3,0),AE213="Semi-an",VLOOKUP($O213,PM执行时间!$A:$E,4,0),AE213="Annual",VLOOKUP($O213,PM执行时间!$A:$E,5,0),AE213="","")</f>
        <v/>
      </c>
      <c r="AG213" s="77"/>
      <c r="AH213" s="77" t="str" cm="1">
        <f t="array" ref="AH213">_xlfn.IFS(AG213="Monthly",VLOOKUP($O213,PM执行时间!$A:$E,2,0),AG213="Quarterly",VLOOKUP($O213,PM执行时间!$A:$E,3,0),AG213="Semi-an",VLOOKUP($O213,PM执行时间!$A:$E,4,0),AG213="Annual",VLOOKUP($O213,PM执行时间!$A:$E,5,0),AG213="","")</f>
        <v/>
      </c>
      <c r="AI213" s="94" t="s">
        <v>223</v>
      </c>
      <c r="AJ213" s="77" cm="1">
        <f t="array" ref="AJ213">_xlfn.IFS(AI213="Monthly",VLOOKUP($O213,PM执行时间!$A:$E,2,0),AI213="Quarterly",VLOOKUP($O213,PM执行时间!$A:$E,3,0),AI213="Semi-an",VLOOKUP($O213,PM执行时间!$A:$E,4,0),AI213="Annual",VLOOKUP($O213,PM执行时间!$A:$E,5,0),AI213="","")</f>
        <v>1.83</v>
      </c>
      <c r="AK213" s="77"/>
      <c r="AL213" s="77" t="str" cm="1">
        <f t="array" ref="AL213">_xlfn.IFS(AK213="Monthly",VLOOKUP($O213,PM执行时间!$A:$E,2,0),AK213="Quarterly",VLOOKUP($O213,PM执行时间!$A:$E,3,0),AK213="Semi-an",VLOOKUP($O213,PM执行时间!$A:$E,4,0),AK213="Annual",VLOOKUP($O213,PM执行时间!$A:$E,5,0),AK213="","")</f>
        <v/>
      </c>
      <c r="AM213" s="77"/>
      <c r="AN213" s="77" t="str" cm="1">
        <f t="array" ref="AN213">_xlfn.IFS(AM213="Monthly",VLOOKUP($O213,PM执行时间!$A:$E,2,0),AM213="Quarterly",VLOOKUP($O213,PM执行时间!$A:$E,3,0),AM213="Semi-an",VLOOKUP($O213,PM执行时间!$A:$E,4,0),AM213="Annual",VLOOKUP($O213,PM执行时间!$A:$E,5,0),AM213="","")</f>
        <v/>
      </c>
      <c r="AO213" s="93">
        <v>44835</v>
      </c>
      <c r="AP213" s="88"/>
    </row>
    <row r="214" spans="1:42" ht="24.75" hidden="1" customHeight="1" x14ac:dyDescent="0.2">
      <c r="A214" s="1">
        <v>213</v>
      </c>
      <c r="B214" s="1">
        <f>SUBTOTAL(3,G$3:G214)+0</f>
        <v>33</v>
      </c>
      <c r="C214" s="1"/>
      <c r="D214" s="2">
        <v>842</v>
      </c>
      <c r="E214" s="35" t="s">
        <v>17</v>
      </c>
      <c r="F214" s="35" t="s">
        <v>657</v>
      </c>
      <c r="G214" s="35" t="s">
        <v>658</v>
      </c>
      <c r="H214" s="151">
        <v>1655</v>
      </c>
      <c r="I214" s="24">
        <v>42370</v>
      </c>
      <c r="J214" s="158" t="s">
        <v>1058</v>
      </c>
      <c r="K214" s="92" t="s">
        <v>511</v>
      </c>
      <c r="L214" s="162" t="s">
        <v>513</v>
      </c>
      <c r="M214" s="24">
        <v>42370</v>
      </c>
      <c r="N214" s="157" t="s">
        <v>514</v>
      </c>
      <c r="O214" s="77" t="s">
        <v>660</v>
      </c>
      <c r="P214" s="77" t="s">
        <v>1107</v>
      </c>
      <c r="Q214" s="101" t="s">
        <v>24</v>
      </c>
      <c r="R214" s="77" cm="1">
        <f t="array" ref="R214">_xlfn.IFS(Q214="Monthly",VLOOKUP($O214,PM执行时间!$A:$E,2,0),Q214="Quarterly",VLOOKUP($O214,PM执行时间!$A:$E,3,0),Q214="Semi-an",VLOOKUP($O214,PM执行时间!$A:$E,4,0),Q214="Annual",VLOOKUP($O214,PM执行时间!$A:$E,5,0),Q214="","")</f>
        <v>0.83</v>
      </c>
      <c r="S214" s="77"/>
      <c r="T214" s="77" t="str" cm="1">
        <f t="array" ref="T214">_xlfn.IFS(S214="Monthly",VLOOKUP($O214,PM执行时间!$A:$E,2,0),S214="Quarterly",VLOOKUP($O214,PM执行时间!$A:$E,3,0),S214="Semi-an",VLOOKUP($O214,PM执行时间!$A:$E,4,0),S214="Annual",VLOOKUP($O214,PM执行时间!$A:$E,5,0),S214="","")</f>
        <v/>
      </c>
      <c r="U214" s="77"/>
      <c r="V214" s="77" t="str" cm="1">
        <f t="array" ref="V214">_xlfn.IFS(U214="Monthly",VLOOKUP($O214,PM执行时间!$A:$E,2,0),U214="Quarterly",VLOOKUP($O214,PM执行时间!$A:$E,3,0),U214="Semi-an",VLOOKUP($O214,PM执行时间!$A:$E,4,0),U214="Annual",VLOOKUP($O214,PM执行时间!$A:$E,5,0),U214="","")</f>
        <v/>
      </c>
      <c r="W214" s="101" t="s">
        <v>24</v>
      </c>
      <c r="X214" s="77" cm="1">
        <f t="array" ref="X214">_xlfn.IFS(W214="Monthly",VLOOKUP($O214,PM执行时间!$A:$E,2,0),W214="Quarterly",VLOOKUP($O214,PM执行时间!$A:$E,3,0),W214="Semi-an",VLOOKUP($O214,PM执行时间!$A:$E,4,0),W214="Annual",VLOOKUP($O214,PM执行时间!$A:$E,5,0),W214="","")</f>
        <v>0.83</v>
      </c>
      <c r="Y214" s="77"/>
      <c r="Z214" s="77" t="str" cm="1">
        <f t="array" ref="Z214">_xlfn.IFS(Y214="Monthly",VLOOKUP($O214,PM执行时间!$A:$E,2,0),Y214="Quarterly",VLOOKUP($O214,PM执行时间!$A:$E,3,0),Y214="Semi-an",VLOOKUP($O214,PM执行时间!$A:$E,4,0),Y214="Annual",VLOOKUP($O214,PM执行时间!$A:$E,5,0),Y214="","")</f>
        <v/>
      </c>
      <c r="AA214" s="77"/>
      <c r="AB214" s="77" t="str" cm="1">
        <f t="array" ref="AB214">_xlfn.IFS(AA214="Monthly",VLOOKUP($O214,PM执行时间!$A:$E,2,0),AA214="Quarterly",VLOOKUP($O214,PM执行时间!$A:$E,3,0),AA214="Semi-an",VLOOKUP($O214,PM执行时间!$A:$E,4,0),AA214="Annual",VLOOKUP($O214,PM执行时间!$A:$E,5,0),AA214="","")</f>
        <v/>
      </c>
      <c r="AC214" s="101" t="s">
        <v>24</v>
      </c>
      <c r="AD214" s="77" cm="1">
        <f t="array" ref="AD214">_xlfn.IFS(AC214="Monthly",VLOOKUP($O214,PM执行时间!$A:$E,2,0),AC214="Quarterly",VLOOKUP($O214,PM执行时间!$A:$E,3,0),AC214="Semi-an",VLOOKUP($O214,PM执行时间!$A:$E,4,0),AC214="Annual",VLOOKUP($O214,PM执行时间!$A:$E,5,0),AC214="","")</f>
        <v>0.83</v>
      </c>
      <c r="AE214" s="77"/>
      <c r="AF214" s="77" t="str" cm="1">
        <f t="array" ref="AF214">_xlfn.IFS(AE214="Monthly",VLOOKUP($O214,PM执行时间!$A:$E,2,0),AE214="Quarterly",VLOOKUP($O214,PM执行时间!$A:$E,3,0),AE214="Semi-an",VLOOKUP($O214,PM执行时间!$A:$E,4,0),AE214="Annual",VLOOKUP($O214,PM执行时间!$A:$E,5,0),AE214="","")</f>
        <v/>
      </c>
      <c r="AG214" s="77"/>
      <c r="AH214" s="77" t="str" cm="1">
        <f t="array" ref="AH214">_xlfn.IFS(AG214="Monthly",VLOOKUP($O214,PM执行时间!$A:$E,2,0),AG214="Quarterly",VLOOKUP($O214,PM执行时间!$A:$E,3,0),AG214="Semi-an",VLOOKUP($O214,PM执行时间!$A:$E,4,0),AG214="Annual",VLOOKUP($O214,PM执行时间!$A:$E,5,0),AG214="","")</f>
        <v/>
      </c>
      <c r="AI214" s="94" t="s">
        <v>223</v>
      </c>
      <c r="AJ214" s="77" cm="1">
        <f t="array" ref="AJ214">_xlfn.IFS(AI214="Monthly",VLOOKUP($O214,PM执行时间!$A:$E,2,0),AI214="Quarterly",VLOOKUP($O214,PM执行时间!$A:$E,3,0),AI214="Semi-an",VLOOKUP($O214,PM执行时间!$A:$E,4,0),AI214="Annual",VLOOKUP($O214,PM执行时间!$A:$E,5,0),AI214="","")</f>
        <v>1.83</v>
      </c>
      <c r="AK214" s="77"/>
      <c r="AL214" s="77" t="str" cm="1">
        <f t="array" ref="AL214">_xlfn.IFS(AK214="Monthly",VLOOKUP($O214,PM执行时间!$A:$E,2,0),AK214="Quarterly",VLOOKUP($O214,PM执行时间!$A:$E,3,0),AK214="Semi-an",VLOOKUP($O214,PM执行时间!$A:$E,4,0),AK214="Annual",VLOOKUP($O214,PM执行时间!$A:$E,5,0),AK214="","")</f>
        <v/>
      </c>
      <c r="AM214" s="77"/>
      <c r="AN214" s="77" t="str" cm="1">
        <f t="array" ref="AN214">_xlfn.IFS(AM214="Monthly",VLOOKUP($O214,PM执行时间!$A:$E,2,0),AM214="Quarterly",VLOOKUP($O214,PM执行时间!$A:$E,3,0),AM214="Semi-an",VLOOKUP($O214,PM执行时间!$A:$E,4,0),AM214="Annual",VLOOKUP($O214,PM执行时间!$A:$E,5,0),AM214="","")</f>
        <v/>
      </c>
      <c r="AO214" s="93">
        <v>44835</v>
      </c>
      <c r="AP214" s="88"/>
    </row>
    <row r="215" spans="1:42" ht="24.75" customHeight="1" x14ac:dyDescent="0.2">
      <c r="A215" s="1">
        <v>269</v>
      </c>
      <c r="B215" s="1">
        <f>SUBTOTAL(3,G$3:G215)+0</f>
        <v>34</v>
      </c>
      <c r="C215" s="1"/>
      <c r="D215" s="5">
        <v>1035</v>
      </c>
      <c r="E215" s="35" t="s">
        <v>17</v>
      </c>
      <c r="F215" s="77" t="s">
        <v>870</v>
      </c>
      <c r="G215" s="77" t="s">
        <v>871</v>
      </c>
      <c r="H215" s="77">
        <v>11415763754</v>
      </c>
      <c r="I215" s="138">
        <v>43800</v>
      </c>
      <c r="J215" s="77" t="s">
        <v>1058</v>
      </c>
      <c r="K215" s="92" t="s">
        <v>511</v>
      </c>
      <c r="L215" s="79" t="s">
        <v>513</v>
      </c>
      <c r="M215" s="138">
        <v>2019</v>
      </c>
      <c r="N215" s="79" t="s">
        <v>514</v>
      </c>
      <c r="O215" s="77" t="s">
        <v>641</v>
      </c>
      <c r="P215" s="77" t="s">
        <v>1106</v>
      </c>
      <c r="Q215" s="77"/>
      <c r="R215" s="77" t="str" cm="1">
        <f t="array" ref="R215">_xlfn.IFS(Q215="Monthly",VLOOKUP($O215,PM执行时间!$A:$E,2,0),Q215="Quarterly",VLOOKUP($O215,PM执行时间!$A:$E,3,0),Q215="Semi-an",VLOOKUP($O215,PM执行时间!$A:$E,4,0),Q215="Annual",VLOOKUP($O215,PM执行时间!$A:$E,5,0),Q215="","")</f>
        <v/>
      </c>
      <c r="S215" s="101" t="s">
        <v>24</v>
      </c>
      <c r="T215" s="77" cm="1">
        <f t="array" ref="T215">_xlfn.IFS(S215="Monthly",VLOOKUP($O215,PM执行时间!$A:$E,2,0),S215="Quarterly",VLOOKUP($O215,PM执行时间!$A:$E,3,0),S215="Semi-an",VLOOKUP($O215,PM执行时间!$A:$E,4,0),S215="Annual",VLOOKUP($O215,PM执行时间!$A:$E,5,0),S215="","")</f>
        <v>0.83</v>
      </c>
      <c r="U215" s="77"/>
      <c r="V215" s="77" t="str" cm="1">
        <f t="array" ref="V215">_xlfn.IFS(U215="Monthly",VLOOKUP($O215,PM执行时间!$A:$E,2,0),U215="Quarterly",VLOOKUP($O215,PM执行时间!$A:$E,3,0),U215="Semi-an",VLOOKUP($O215,PM执行时间!$A:$E,4,0),U215="Annual",VLOOKUP($O215,PM执行时间!$A:$E,5,0),U215="","")</f>
        <v/>
      </c>
      <c r="W215" s="77"/>
      <c r="X215" s="77" t="str" cm="1">
        <f t="array" ref="X215">_xlfn.IFS(W215="Monthly",VLOOKUP($O215,PM执行时间!$A:$E,2,0),W215="Quarterly",VLOOKUP($O215,PM执行时间!$A:$E,3,0),W215="Semi-an",VLOOKUP($O215,PM执行时间!$A:$E,4,0),W215="Annual",VLOOKUP($O215,PM执行时间!$A:$E,5,0),W215="","")</f>
        <v/>
      </c>
      <c r="Y215" s="98" t="s">
        <v>25</v>
      </c>
      <c r="Z215" s="77" cm="1">
        <f t="array" ref="Z215">_xlfn.IFS(Y215="Monthly",VLOOKUP($O215,PM执行时间!$A:$E,2,0),Y215="Quarterly",VLOOKUP($O215,PM执行时间!$A:$E,3,0),Y215="Semi-an",VLOOKUP($O215,PM执行时间!$A:$E,4,0),Y215="Annual",VLOOKUP($O215,PM执行时间!$A:$E,5,0),Y215="","")</f>
        <v>1.1599999999999999</v>
      </c>
      <c r="AA215" s="77"/>
      <c r="AB215" s="77" t="str" cm="1">
        <f t="array" ref="AB215">_xlfn.IFS(AA215="Monthly",VLOOKUP($O215,PM执行时间!$A:$E,2,0),AA215="Quarterly",VLOOKUP($O215,PM执行时间!$A:$E,3,0),AA215="Semi-an",VLOOKUP($O215,PM执行时间!$A:$E,4,0),AA215="Annual",VLOOKUP($O215,PM执行时间!$A:$E,5,0),AA215="","")</f>
        <v/>
      </c>
      <c r="AC215" s="77"/>
      <c r="AD215" s="77" t="str" cm="1">
        <f t="array" ref="AD215">_xlfn.IFS(AC215="Monthly",VLOOKUP($O215,PM执行时间!$A:$E,2,0),AC215="Quarterly",VLOOKUP($O215,PM执行时间!$A:$E,3,0),AC215="Semi-an",VLOOKUP($O215,PM执行时间!$A:$E,4,0),AC215="Annual",VLOOKUP($O215,PM执行时间!$A:$E,5,0),AC215="","")</f>
        <v/>
      </c>
      <c r="AE215" s="101" t="s">
        <v>24</v>
      </c>
      <c r="AF215" s="77" cm="1">
        <f t="array" ref="AF215">_xlfn.IFS(AE215="Monthly",VLOOKUP($O215,PM执行时间!$A:$E,2,0),AE215="Quarterly",VLOOKUP($O215,PM执行时间!$A:$E,3,0),AE215="Semi-an",VLOOKUP($O215,PM执行时间!$A:$E,4,0),AE215="Annual",VLOOKUP($O215,PM执行时间!$A:$E,5,0),AE215="","")</f>
        <v>0.83</v>
      </c>
      <c r="AG215" s="77"/>
      <c r="AH215" s="77" t="str" cm="1">
        <f t="array" ref="AH215">_xlfn.IFS(AG215="Monthly",VLOOKUP($O215,PM执行时间!$A:$E,2,0),AG215="Quarterly",VLOOKUP($O215,PM执行时间!$A:$E,3,0),AG215="Semi-an",VLOOKUP($O215,PM执行时间!$A:$E,4,0),AG215="Annual",VLOOKUP($O215,PM执行时间!$A:$E,5,0),AG215="","")</f>
        <v/>
      </c>
      <c r="AI215" s="77"/>
      <c r="AJ215" s="77" t="str" cm="1">
        <f t="array" ref="AJ215">_xlfn.IFS(AI215="Monthly",VLOOKUP($O215,PM执行时间!$A:$E,2,0),AI215="Quarterly",VLOOKUP($O215,PM执行时间!$A:$E,3,0),AI215="Semi-an",VLOOKUP($O215,PM执行时间!$A:$E,4,0),AI215="Annual",VLOOKUP($O215,PM执行时间!$A:$E,5,0),AI215="","")</f>
        <v/>
      </c>
      <c r="AK215" s="94" t="s">
        <v>223</v>
      </c>
      <c r="AL215" s="77" cm="1">
        <f t="array" ref="AL215">_xlfn.IFS(AK215="Monthly",VLOOKUP($O215,PM执行时间!$A:$E,2,0),AK215="Quarterly",VLOOKUP($O215,PM执行时间!$A:$E,3,0),AK215="Semi-an",VLOOKUP($O215,PM执行时间!$A:$E,4,0),AK215="Annual",VLOOKUP($O215,PM执行时间!$A:$E,5,0),AK215="","")</f>
        <v>2.4900000000000002</v>
      </c>
      <c r="AM215" s="77"/>
      <c r="AN215" s="77" t="str" cm="1">
        <f t="array" ref="AN215">_xlfn.IFS(AM215="Monthly",VLOOKUP($O215,PM执行时间!$A:$E,2,0),AM215="Quarterly",VLOOKUP($O215,PM执行时间!$A:$E,3,0),AM215="Semi-an",VLOOKUP($O215,PM执行时间!$A:$E,4,0),AM215="Annual",VLOOKUP($O215,PM执行时间!$A:$E,5,0),AM215="","")</f>
        <v/>
      </c>
      <c r="AO215" s="99">
        <v>44866</v>
      </c>
      <c r="AP215" s="88"/>
    </row>
    <row r="216" spans="1:42" ht="24.75" customHeight="1" x14ac:dyDescent="0.2">
      <c r="A216" s="1">
        <v>270</v>
      </c>
      <c r="B216" s="1">
        <f>SUBTOTAL(3,G$3:G216)+0</f>
        <v>35</v>
      </c>
      <c r="C216" s="1"/>
      <c r="D216" s="5">
        <v>1036</v>
      </c>
      <c r="E216" s="35" t="s">
        <v>17</v>
      </c>
      <c r="F216" s="77" t="s">
        <v>870</v>
      </c>
      <c r="G216" s="77" t="s">
        <v>871</v>
      </c>
      <c r="H216" s="77">
        <v>11415764064</v>
      </c>
      <c r="I216" s="24">
        <v>43800</v>
      </c>
      <c r="J216" s="77" t="s">
        <v>1058</v>
      </c>
      <c r="K216" s="92" t="s">
        <v>511</v>
      </c>
      <c r="L216" s="79" t="s">
        <v>513</v>
      </c>
      <c r="M216" s="24">
        <v>2019</v>
      </c>
      <c r="N216" s="79" t="s">
        <v>514</v>
      </c>
      <c r="O216" s="77" t="s">
        <v>641</v>
      </c>
      <c r="P216" s="77" t="s">
        <v>1106</v>
      </c>
      <c r="Q216" s="77"/>
      <c r="R216" s="77" t="str" cm="1">
        <f t="array" ref="R216">_xlfn.IFS(Q216="Monthly",VLOOKUP($O216,PM执行时间!$A:$E,2,0),Q216="Quarterly",VLOOKUP($O216,PM执行时间!$A:$E,3,0),Q216="Semi-an",VLOOKUP($O216,PM执行时间!$A:$E,4,0),Q216="Annual",VLOOKUP($O216,PM执行时间!$A:$E,5,0),Q216="","")</f>
        <v/>
      </c>
      <c r="S216" s="101" t="s">
        <v>24</v>
      </c>
      <c r="T216" s="77" cm="1">
        <f t="array" ref="T216">_xlfn.IFS(S216="Monthly",VLOOKUP($O216,PM执行时间!$A:$E,2,0),S216="Quarterly",VLOOKUP($O216,PM执行时间!$A:$E,3,0),S216="Semi-an",VLOOKUP($O216,PM执行时间!$A:$E,4,0),S216="Annual",VLOOKUP($O216,PM执行时间!$A:$E,5,0),S216="","")</f>
        <v>0.83</v>
      </c>
      <c r="U216" s="77"/>
      <c r="V216" s="77" t="str" cm="1">
        <f t="array" ref="V216">_xlfn.IFS(U216="Monthly",VLOOKUP($O216,PM执行时间!$A:$E,2,0),U216="Quarterly",VLOOKUP($O216,PM执行时间!$A:$E,3,0),U216="Semi-an",VLOOKUP($O216,PM执行时间!$A:$E,4,0),U216="Annual",VLOOKUP($O216,PM执行时间!$A:$E,5,0),U216="","")</f>
        <v/>
      </c>
      <c r="W216" s="77"/>
      <c r="X216" s="77" t="str" cm="1">
        <f t="array" ref="X216">_xlfn.IFS(W216="Monthly",VLOOKUP($O216,PM执行时间!$A:$E,2,0),W216="Quarterly",VLOOKUP($O216,PM执行时间!$A:$E,3,0),W216="Semi-an",VLOOKUP($O216,PM执行时间!$A:$E,4,0),W216="Annual",VLOOKUP($O216,PM执行时间!$A:$E,5,0),W216="","")</f>
        <v/>
      </c>
      <c r="Y216" s="98" t="s">
        <v>25</v>
      </c>
      <c r="Z216" s="77" cm="1">
        <f t="array" ref="Z216">_xlfn.IFS(Y216="Monthly",VLOOKUP($O216,PM执行时间!$A:$E,2,0),Y216="Quarterly",VLOOKUP($O216,PM执行时间!$A:$E,3,0),Y216="Semi-an",VLOOKUP($O216,PM执行时间!$A:$E,4,0),Y216="Annual",VLOOKUP($O216,PM执行时间!$A:$E,5,0),Y216="","")</f>
        <v>1.1599999999999999</v>
      </c>
      <c r="AA216" s="77"/>
      <c r="AB216" s="77" t="str" cm="1">
        <f t="array" ref="AB216">_xlfn.IFS(AA216="Monthly",VLOOKUP($O216,PM执行时间!$A:$E,2,0),AA216="Quarterly",VLOOKUP($O216,PM执行时间!$A:$E,3,0),AA216="Semi-an",VLOOKUP($O216,PM执行时间!$A:$E,4,0),AA216="Annual",VLOOKUP($O216,PM执行时间!$A:$E,5,0),AA216="","")</f>
        <v/>
      </c>
      <c r="AC216" s="77"/>
      <c r="AD216" s="77" t="str" cm="1">
        <f t="array" ref="AD216">_xlfn.IFS(AC216="Monthly",VLOOKUP($O216,PM执行时间!$A:$E,2,0),AC216="Quarterly",VLOOKUP($O216,PM执行时间!$A:$E,3,0),AC216="Semi-an",VLOOKUP($O216,PM执行时间!$A:$E,4,0),AC216="Annual",VLOOKUP($O216,PM执行时间!$A:$E,5,0),AC216="","")</f>
        <v/>
      </c>
      <c r="AE216" s="101" t="s">
        <v>24</v>
      </c>
      <c r="AF216" s="77" cm="1">
        <f t="array" ref="AF216">_xlfn.IFS(AE216="Monthly",VLOOKUP($O216,PM执行时间!$A:$E,2,0),AE216="Quarterly",VLOOKUP($O216,PM执行时间!$A:$E,3,0),AE216="Semi-an",VLOOKUP($O216,PM执行时间!$A:$E,4,0),AE216="Annual",VLOOKUP($O216,PM执行时间!$A:$E,5,0),AE216="","")</f>
        <v>0.83</v>
      </c>
      <c r="AG216" s="77"/>
      <c r="AH216" s="77" t="str" cm="1">
        <f t="array" ref="AH216">_xlfn.IFS(AG216="Monthly",VLOOKUP($O216,PM执行时间!$A:$E,2,0),AG216="Quarterly",VLOOKUP($O216,PM执行时间!$A:$E,3,0),AG216="Semi-an",VLOOKUP($O216,PM执行时间!$A:$E,4,0),AG216="Annual",VLOOKUP($O216,PM执行时间!$A:$E,5,0),AG216="","")</f>
        <v/>
      </c>
      <c r="AI216" s="77"/>
      <c r="AJ216" s="77" t="str" cm="1">
        <f t="array" ref="AJ216">_xlfn.IFS(AI216="Monthly",VLOOKUP($O216,PM执行时间!$A:$E,2,0),AI216="Quarterly",VLOOKUP($O216,PM执行时间!$A:$E,3,0),AI216="Semi-an",VLOOKUP($O216,PM执行时间!$A:$E,4,0),AI216="Annual",VLOOKUP($O216,PM执行时间!$A:$E,5,0),AI216="","")</f>
        <v/>
      </c>
      <c r="AK216" s="94" t="s">
        <v>223</v>
      </c>
      <c r="AL216" s="77" cm="1">
        <f t="array" ref="AL216">_xlfn.IFS(AK216="Monthly",VLOOKUP($O216,PM执行时间!$A:$E,2,0),AK216="Quarterly",VLOOKUP($O216,PM执行时间!$A:$E,3,0),AK216="Semi-an",VLOOKUP($O216,PM执行时间!$A:$E,4,0),AK216="Annual",VLOOKUP($O216,PM执行时间!$A:$E,5,0),AK216="","")</f>
        <v>2.4900000000000002</v>
      </c>
      <c r="AM216" s="77"/>
      <c r="AN216" s="77" t="str" cm="1">
        <f t="array" ref="AN216">_xlfn.IFS(AM216="Monthly",VLOOKUP($O216,PM执行时间!$A:$E,2,0),AM216="Quarterly",VLOOKUP($O216,PM执行时间!$A:$E,3,0),AM216="Semi-an",VLOOKUP($O216,PM执行时间!$A:$E,4,0),AM216="Annual",VLOOKUP($O216,PM执行时间!$A:$E,5,0),AM216="","")</f>
        <v/>
      </c>
      <c r="AO216" s="99">
        <v>44866</v>
      </c>
      <c r="AP216" s="88"/>
    </row>
    <row r="217" spans="1:42" ht="24.75" customHeight="1" x14ac:dyDescent="0.2">
      <c r="A217" s="1">
        <v>271</v>
      </c>
      <c r="B217" s="1">
        <f>SUBTOTAL(3,G$3:G217)+0</f>
        <v>36</v>
      </c>
      <c r="C217" s="1"/>
      <c r="D217" s="5">
        <v>1037</v>
      </c>
      <c r="E217" s="35" t="s">
        <v>17</v>
      </c>
      <c r="F217" s="77" t="s">
        <v>870</v>
      </c>
      <c r="G217" s="77" t="s">
        <v>871</v>
      </c>
      <c r="H217" s="77">
        <v>11415764364</v>
      </c>
      <c r="I217" s="24">
        <v>43800</v>
      </c>
      <c r="J217" s="77" t="s">
        <v>1058</v>
      </c>
      <c r="K217" s="92" t="s">
        <v>511</v>
      </c>
      <c r="L217" s="79" t="s">
        <v>513</v>
      </c>
      <c r="M217" s="24">
        <v>2019</v>
      </c>
      <c r="N217" s="79" t="s">
        <v>514</v>
      </c>
      <c r="O217" s="77" t="s">
        <v>641</v>
      </c>
      <c r="P217" s="77" t="s">
        <v>1106</v>
      </c>
      <c r="Q217" s="77"/>
      <c r="R217" s="77" t="str" cm="1">
        <f t="array" ref="R217">_xlfn.IFS(Q217="Monthly",VLOOKUP($O217,PM执行时间!$A:$E,2,0),Q217="Quarterly",VLOOKUP($O217,PM执行时间!$A:$E,3,0),Q217="Semi-an",VLOOKUP($O217,PM执行时间!$A:$E,4,0),Q217="Annual",VLOOKUP($O217,PM执行时间!$A:$E,5,0),Q217="","")</f>
        <v/>
      </c>
      <c r="S217" s="101" t="s">
        <v>24</v>
      </c>
      <c r="T217" s="77" cm="1">
        <f t="array" ref="T217">_xlfn.IFS(S217="Monthly",VLOOKUP($O217,PM执行时间!$A:$E,2,0),S217="Quarterly",VLOOKUP($O217,PM执行时间!$A:$E,3,0),S217="Semi-an",VLOOKUP($O217,PM执行时间!$A:$E,4,0),S217="Annual",VLOOKUP($O217,PM执行时间!$A:$E,5,0),S217="","")</f>
        <v>0.83</v>
      </c>
      <c r="U217" s="77"/>
      <c r="V217" s="77" t="str" cm="1">
        <f t="array" ref="V217">_xlfn.IFS(U217="Monthly",VLOOKUP($O217,PM执行时间!$A:$E,2,0),U217="Quarterly",VLOOKUP($O217,PM执行时间!$A:$E,3,0),U217="Semi-an",VLOOKUP($O217,PM执行时间!$A:$E,4,0),U217="Annual",VLOOKUP($O217,PM执行时间!$A:$E,5,0),U217="","")</f>
        <v/>
      </c>
      <c r="W217" s="77"/>
      <c r="X217" s="77" t="str" cm="1">
        <f t="array" ref="X217">_xlfn.IFS(W217="Monthly",VLOOKUP($O217,PM执行时间!$A:$E,2,0),W217="Quarterly",VLOOKUP($O217,PM执行时间!$A:$E,3,0),W217="Semi-an",VLOOKUP($O217,PM执行时间!$A:$E,4,0),W217="Annual",VLOOKUP($O217,PM执行时间!$A:$E,5,0),W217="","")</f>
        <v/>
      </c>
      <c r="Y217" s="98" t="s">
        <v>25</v>
      </c>
      <c r="Z217" s="77" cm="1">
        <f t="array" ref="Z217">_xlfn.IFS(Y217="Monthly",VLOOKUP($O217,PM执行时间!$A:$E,2,0),Y217="Quarterly",VLOOKUP($O217,PM执行时间!$A:$E,3,0),Y217="Semi-an",VLOOKUP($O217,PM执行时间!$A:$E,4,0),Y217="Annual",VLOOKUP($O217,PM执行时间!$A:$E,5,0),Y217="","")</f>
        <v>1.1599999999999999</v>
      </c>
      <c r="AA217" s="77"/>
      <c r="AB217" s="77" t="str" cm="1">
        <f t="array" ref="AB217">_xlfn.IFS(AA217="Monthly",VLOOKUP($O217,PM执行时间!$A:$E,2,0),AA217="Quarterly",VLOOKUP($O217,PM执行时间!$A:$E,3,0),AA217="Semi-an",VLOOKUP($O217,PM执行时间!$A:$E,4,0),AA217="Annual",VLOOKUP($O217,PM执行时间!$A:$E,5,0),AA217="","")</f>
        <v/>
      </c>
      <c r="AC217" s="77"/>
      <c r="AD217" s="77" t="str" cm="1">
        <f t="array" ref="AD217">_xlfn.IFS(AC217="Monthly",VLOOKUP($O217,PM执行时间!$A:$E,2,0),AC217="Quarterly",VLOOKUP($O217,PM执行时间!$A:$E,3,0),AC217="Semi-an",VLOOKUP($O217,PM执行时间!$A:$E,4,0),AC217="Annual",VLOOKUP($O217,PM执行时间!$A:$E,5,0),AC217="","")</f>
        <v/>
      </c>
      <c r="AE217" s="101" t="s">
        <v>24</v>
      </c>
      <c r="AF217" s="77" cm="1">
        <f t="array" ref="AF217">_xlfn.IFS(AE217="Monthly",VLOOKUP($O217,PM执行时间!$A:$E,2,0),AE217="Quarterly",VLOOKUP($O217,PM执行时间!$A:$E,3,0),AE217="Semi-an",VLOOKUP($O217,PM执行时间!$A:$E,4,0),AE217="Annual",VLOOKUP($O217,PM执行时间!$A:$E,5,0),AE217="","")</f>
        <v>0.83</v>
      </c>
      <c r="AG217" s="77"/>
      <c r="AH217" s="77" t="str" cm="1">
        <f t="array" ref="AH217">_xlfn.IFS(AG217="Monthly",VLOOKUP($O217,PM执行时间!$A:$E,2,0),AG217="Quarterly",VLOOKUP($O217,PM执行时间!$A:$E,3,0),AG217="Semi-an",VLOOKUP($O217,PM执行时间!$A:$E,4,0),AG217="Annual",VLOOKUP($O217,PM执行时间!$A:$E,5,0),AG217="","")</f>
        <v/>
      </c>
      <c r="AI217" s="77"/>
      <c r="AJ217" s="77" t="str" cm="1">
        <f t="array" ref="AJ217">_xlfn.IFS(AI217="Monthly",VLOOKUP($O217,PM执行时间!$A:$E,2,0),AI217="Quarterly",VLOOKUP($O217,PM执行时间!$A:$E,3,0),AI217="Semi-an",VLOOKUP($O217,PM执行时间!$A:$E,4,0),AI217="Annual",VLOOKUP($O217,PM执行时间!$A:$E,5,0),AI217="","")</f>
        <v/>
      </c>
      <c r="AK217" s="94" t="s">
        <v>223</v>
      </c>
      <c r="AL217" s="77" cm="1">
        <f t="array" ref="AL217">_xlfn.IFS(AK217="Monthly",VLOOKUP($O217,PM执行时间!$A:$E,2,0),AK217="Quarterly",VLOOKUP($O217,PM执行时间!$A:$E,3,0),AK217="Semi-an",VLOOKUP($O217,PM执行时间!$A:$E,4,0),AK217="Annual",VLOOKUP($O217,PM执行时间!$A:$E,5,0),AK217="","")</f>
        <v>2.4900000000000002</v>
      </c>
      <c r="AM217" s="77"/>
      <c r="AN217" s="77" t="str" cm="1">
        <f t="array" ref="AN217">_xlfn.IFS(AM217="Monthly",VLOOKUP($O217,PM执行时间!$A:$E,2,0),AM217="Quarterly",VLOOKUP($O217,PM执行时间!$A:$E,3,0),AM217="Semi-an",VLOOKUP($O217,PM执行时间!$A:$E,4,0),AM217="Annual",VLOOKUP($O217,PM执行时间!$A:$E,5,0),AM217="","")</f>
        <v/>
      </c>
      <c r="AO217" s="99">
        <v>44866</v>
      </c>
      <c r="AP217" s="88"/>
    </row>
    <row r="218" spans="1:42" ht="24.75" hidden="1" customHeight="1" x14ac:dyDescent="0.2">
      <c r="A218" s="1">
        <v>217</v>
      </c>
      <c r="B218" s="1">
        <f>SUBTOTAL(3,G$3:G218)+0</f>
        <v>36</v>
      </c>
      <c r="C218" s="1"/>
      <c r="D218" s="2">
        <v>854</v>
      </c>
      <c r="E218" s="35" t="s">
        <v>858</v>
      </c>
      <c r="F218" s="35" t="s">
        <v>859</v>
      </c>
      <c r="G218" s="35" t="s">
        <v>860</v>
      </c>
      <c r="H218" s="35" t="s">
        <v>512</v>
      </c>
      <c r="I218" s="24">
        <v>42370</v>
      </c>
      <c r="J218" s="79" t="s">
        <v>1075</v>
      </c>
      <c r="K218" s="92" t="s">
        <v>511</v>
      </c>
      <c r="L218" s="79" t="s">
        <v>729</v>
      </c>
      <c r="M218" s="24" t="s">
        <v>512</v>
      </c>
      <c r="N218" s="77" t="s">
        <v>730</v>
      </c>
      <c r="O218" s="77" t="s">
        <v>745</v>
      </c>
      <c r="P218" s="77" t="s">
        <v>517</v>
      </c>
      <c r="Q218" s="77"/>
      <c r="R218" s="77" t="str" cm="1">
        <f t="array" ref="R218">_xlfn.IFS(Q218="Monthly",VLOOKUP($O218,PM执行时间!$A:$E,2,0),Q218="Quarterly",VLOOKUP($O218,PM执行时间!$A:$E,3,0),Q218="Semi-an",VLOOKUP($O218,PM执行时间!$A:$E,4,0),Q218="Annual",VLOOKUP($O218,PM执行时间!$A:$E,5,0),Q218="","")</f>
        <v/>
      </c>
      <c r="S218" s="77"/>
      <c r="T218" s="77" t="str" cm="1">
        <f t="array" ref="T218">_xlfn.IFS(S218="Monthly",VLOOKUP($O218,PM执行时间!$A:$E,2,0),S218="Quarterly",VLOOKUP($O218,PM执行时间!$A:$E,3,0),S218="Semi-an",VLOOKUP($O218,PM执行时间!$A:$E,4,0),S218="Annual",VLOOKUP($O218,PM执行时间!$A:$E,5,0),S218="","")</f>
        <v/>
      </c>
      <c r="U218" s="94" t="s">
        <v>33</v>
      </c>
      <c r="V218" s="77" cm="1">
        <f t="array" ref="V218">_xlfn.IFS(U218="Monthly",VLOOKUP($O218,PM执行时间!$A:$E,2,0),U218="Quarterly",VLOOKUP($O218,PM执行时间!$A:$E,3,0),U218="Semi-an",VLOOKUP($O218,PM执行时间!$A:$E,4,0),U218="Annual",VLOOKUP($O218,PM执行时间!$A:$E,5,0),U218="","")</f>
        <v>1</v>
      </c>
      <c r="W218" s="77"/>
      <c r="X218" s="77" t="str" cm="1">
        <f t="array" ref="X218">_xlfn.IFS(W218="Monthly",VLOOKUP($O218,PM执行时间!$A:$E,2,0),W218="Quarterly",VLOOKUP($O218,PM执行时间!$A:$E,3,0),W218="Semi-an",VLOOKUP($O218,PM执行时间!$A:$E,4,0),W218="Annual",VLOOKUP($O218,PM执行时间!$A:$E,5,0),W218="","")</f>
        <v/>
      </c>
      <c r="Y218" s="77"/>
      <c r="Z218" s="77" t="str" cm="1">
        <f t="array" ref="Z218">_xlfn.IFS(Y218="Monthly",VLOOKUP($O218,PM执行时间!$A:$E,2,0),Y218="Quarterly",VLOOKUP($O218,PM执行时间!$A:$E,3,0),Y218="Semi-an",VLOOKUP($O218,PM执行时间!$A:$E,4,0),Y218="Annual",VLOOKUP($O218,PM执行时间!$A:$E,5,0),Y218="","")</f>
        <v/>
      </c>
      <c r="AA218" s="77"/>
      <c r="AB218" s="77" t="str" cm="1">
        <f t="array" ref="AB218">_xlfn.IFS(AA218="Monthly",VLOOKUP($O218,PM执行时间!$A:$E,2,0),AA218="Quarterly",VLOOKUP($O218,PM执行时间!$A:$E,3,0),AA218="Semi-an",VLOOKUP($O218,PM执行时间!$A:$E,4,0),AA218="Annual",VLOOKUP($O218,PM执行时间!$A:$E,5,0),AA218="","")</f>
        <v/>
      </c>
      <c r="AC218" s="77"/>
      <c r="AD218" s="77" t="str" cm="1">
        <f t="array" ref="AD218">_xlfn.IFS(AC218="Monthly",VLOOKUP($O218,PM执行时间!$A:$E,2,0),AC218="Quarterly",VLOOKUP($O218,PM执行时间!$A:$E,3,0),AC218="Semi-an",VLOOKUP($O218,PM执行时间!$A:$E,4,0),AC218="Annual",VLOOKUP($O218,PM执行时间!$A:$E,5,0),AC218="","")</f>
        <v/>
      </c>
      <c r="AE218" s="77"/>
      <c r="AF218" s="77" t="str" cm="1">
        <f t="array" ref="AF218">_xlfn.IFS(AE218="Monthly",VLOOKUP($O218,PM执行时间!$A:$E,2,0),AE218="Quarterly",VLOOKUP($O218,PM执行时间!$A:$E,3,0),AE218="Semi-an",VLOOKUP($O218,PM执行时间!$A:$E,4,0),AE218="Annual",VLOOKUP($O218,PM执行时间!$A:$E,5,0),AE218="","")</f>
        <v/>
      </c>
      <c r="AG218" s="77"/>
      <c r="AH218" s="77" t="str" cm="1">
        <f t="array" ref="AH218">_xlfn.IFS(AG218="Monthly",VLOOKUP($O218,PM执行时间!$A:$E,2,0),AG218="Quarterly",VLOOKUP($O218,PM执行时间!$A:$E,3,0),AG218="Semi-an",VLOOKUP($O218,PM执行时间!$A:$E,4,0),AG218="Annual",VLOOKUP($O218,PM执行时间!$A:$E,5,0),AG218="","")</f>
        <v/>
      </c>
      <c r="AI218" s="77"/>
      <c r="AJ218" s="77" t="str" cm="1">
        <f t="array" ref="AJ218">_xlfn.IFS(AI218="Monthly",VLOOKUP($O218,PM执行时间!$A:$E,2,0),AI218="Quarterly",VLOOKUP($O218,PM执行时间!$A:$E,3,0),AI218="Semi-an",VLOOKUP($O218,PM执行时间!$A:$E,4,0),AI218="Annual",VLOOKUP($O218,PM执行时间!$A:$E,5,0),AI218="","")</f>
        <v/>
      </c>
      <c r="AK218" s="77"/>
      <c r="AL218" s="77" t="str" cm="1">
        <f t="array" ref="AL218">_xlfn.IFS(AK218="Monthly",VLOOKUP($O218,PM执行时间!$A:$E,2,0),AK218="Quarterly",VLOOKUP($O218,PM执行时间!$A:$E,3,0),AK218="Semi-an",VLOOKUP($O218,PM执行时间!$A:$E,4,0),AK218="Annual",VLOOKUP($O218,PM执行时间!$A:$E,5,0),AK218="","")</f>
        <v/>
      </c>
      <c r="AM218" s="77"/>
      <c r="AN218" s="77" t="str" cm="1">
        <f t="array" ref="AN218">_xlfn.IFS(AM218="Monthly",VLOOKUP($O218,PM执行时间!$A:$E,2,0),AM218="Quarterly",VLOOKUP($O218,PM执行时间!$A:$E,3,0),AM218="Semi-an",VLOOKUP($O218,PM执行时间!$A:$E,4,0),AM218="Annual",VLOOKUP($O218,PM执行时间!$A:$E,5,0),AM218="","")</f>
        <v/>
      </c>
      <c r="AO218" s="93">
        <v>44621</v>
      </c>
      <c r="AP218" s="88"/>
    </row>
    <row r="219" spans="1:42" ht="24.75" hidden="1" customHeight="1" x14ac:dyDescent="0.2">
      <c r="A219" s="1">
        <v>218</v>
      </c>
      <c r="B219" s="1">
        <f>SUBTOTAL(3,G$3:G219)+0</f>
        <v>36</v>
      </c>
      <c r="C219" s="1"/>
      <c r="D219" s="2">
        <v>858</v>
      </c>
      <c r="E219" s="35" t="s">
        <v>130</v>
      </c>
      <c r="F219" s="35" t="s">
        <v>844</v>
      </c>
      <c r="G219" s="35" t="s">
        <v>861</v>
      </c>
      <c r="H219" s="85">
        <v>9896</v>
      </c>
      <c r="I219" s="160">
        <v>42370</v>
      </c>
      <c r="J219" s="79" t="s">
        <v>1075</v>
      </c>
      <c r="K219" s="92" t="s">
        <v>511</v>
      </c>
      <c r="L219" s="79" t="s">
        <v>582</v>
      </c>
      <c r="M219" s="160">
        <v>42522</v>
      </c>
      <c r="N219" s="77" t="s">
        <v>529</v>
      </c>
      <c r="O219" s="77" t="s">
        <v>521</v>
      </c>
      <c r="P219" s="77" t="s">
        <v>517</v>
      </c>
      <c r="Q219" s="77"/>
      <c r="R219" s="77" t="str" cm="1">
        <f t="array" ref="R219">_xlfn.IFS(Q219="Monthly",VLOOKUP($O219,PM执行时间!$A:$E,2,0),Q219="Quarterly",VLOOKUP($O219,PM执行时间!$A:$E,3,0),Q219="Semi-an",VLOOKUP($O219,PM执行时间!$A:$E,4,0),Q219="Annual",VLOOKUP($O219,PM执行时间!$A:$E,5,0),Q219="","")</f>
        <v/>
      </c>
      <c r="S219" s="77"/>
      <c r="T219" s="77" t="str" cm="1">
        <f t="array" ref="T219">_xlfn.IFS(S219="Monthly",VLOOKUP($O219,PM执行时间!$A:$E,2,0),S219="Quarterly",VLOOKUP($O219,PM执行时间!$A:$E,3,0),S219="Semi-an",VLOOKUP($O219,PM执行时间!$A:$E,4,0),S219="Annual",VLOOKUP($O219,PM执行时间!$A:$E,5,0),S219="","")</f>
        <v/>
      </c>
      <c r="U219" s="77"/>
      <c r="V219" s="77" t="str" cm="1">
        <f t="array" ref="V219">_xlfn.IFS(U219="Monthly",VLOOKUP($O219,PM执行时间!$A:$E,2,0),U219="Quarterly",VLOOKUP($O219,PM执行时间!$A:$E,3,0),U219="Semi-an",VLOOKUP($O219,PM执行时间!$A:$E,4,0),U219="Annual",VLOOKUP($O219,PM执行时间!$A:$E,5,0),U219="","")</f>
        <v/>
      </c>
      <c r="W219" s="77"/>
      <c r="X219" s="77" t="str" cm="1">
        <f t="array" ref="X219">_xlfn.IFS(W219="Monthly",VLOOKUP($O219,PM执行时间!$A:$E,2,0),W219="Quarterly",VLOOKUP($O219,PM执行时间!$A:$E,3,0),W219="Semi-an",VLOOKUP($O219,PM执行时间!$A:$E,4,0),W219="Annual",VLOOKUP($O219,PM执行时间!$A:$E,5,0),W219="","")</f>
        <v/>
      </c>
      <c r="Y219" s="94" t="s">
        <v>33</v>
      </c>
      <c r="Z219" s="77" cm="1">
        <f t="array" ref="Z219">_xlfn.IFS(Y219="Monthly",VLOOKUP($O219,PM执行时间!$A:$E,2,0),Y219="Quarterly",VLOOKUP($O219,PM执行时间!$A:$E,3,0),Y219="Semi-an",VLOOKUP($O219,PM执行时间!$A:$E,4,0),Y219="Annual",VLOOKUP($O219,PM执行时间!$A:$E,5,0),Y219="","")</f>
        <v>1</v>
      </c>
      <c r="AA219" s="77"/>
      <c r="AB219" s="77" t="str" cm="1">
        <f t="array" ref="AB219">_xlfn.IFS(AA219="Monthly",VLOOKUP($O219,PM执行时间!$A:$E,2,0),AA219="Quarterly",VLOOKUP($O219,PM执行时间!$A:$E,3,0),AA219="Semi-an",VLOOKUP($O219,PM执行时间!$A:$E,4,0),AA219="Annual",VLOOKUP($O219,PM执行时间!$A:$E,5,0),AA219="","")</f>
        <v/>
      </c>
      <c r="AC219" s="77"/>
      <c r="AD219" s="77" t="str" cm="1">
        <f t="array" ref="AD219">_xlfn.IFS(AC219="Monthly",VLOOKUP($O219,PM执行时间!$A:$E,2,0),AC219="Quarterly",VLOOKUP($O219,PM执行时间!$A:$E,3,0),AC219="Semi-an",VLOOKUP($O219,PM执行时间!$A:$E,4,0),AC219="Annual",VLOOKUP($O219,PM执行时间!$A:$E,5,0),AC219="","")</f>
        <v/>
      </c>
      <c r="AE219" s="77"/>
      <c r="AF219" s="77" t="str" cm="1">
        <f t="array" ref="AF219">_xlfn.IFS(AE219="Monthly",VLOOKUP($O219,PM执行时间!$A:$E,2,0),AE219="Quarterly",VLOOKUP($O219,PM执行时间!$A:$E,3,0),AE219="Semi-an",VLOOKUP($O219,PM执行时间!$A:$E,4,0),AE219="Annual",VLOOKUP($O219,PM执行时间!$A:$E,5,0),AE219="","")</f>
        <v/>
      </c>
      <c r="AG219" s="77"/>
      <c r="AH219" s="77" t="str" cm="1">
        <f t="array" ref="AH219">_xlfn.IFS(AG219="Monthly",VLOOKUP($O219,PM执行时间!$A:$E,2,0),AG219="Quarterly",VLOOKUP($O219,PM执行时间!$A:$E,3,0),AG219="Semi-an",VLOOKUP($O219,PM执行时间!$A:$E,4,0),AG219="Annual",VLOOKUP($O219,PM执行时间!$A:$E,5,0),AG219="","")</f>
        <v/>
      </c>
      <c r="AI219" s="77"/>
      <c r="AJ219" s="77" t="str" cm="1">
        <f t="array" ref="AJ219">_xlfn.IFS(AI219="Monthly",VLOOKUP($O219,PM执行时间!$A:$E,2,0),AI219="Quarterly",VLOOKUP($O219,PM执行时间!$A:$E,3,0),AI219="Semi-an",VLOOKUP($O219,PM执行时间!$A:$E,4,0),AI219="Annual",VLOOKUP($O219,PM执行时间!$A:$E,5,0),AI219="","")</f>
        <v/>
      </c>
      <c r="AK219" s="77"/>
      <c r="AL219" s="77" t="str" cm="1">
        <f t="array" ref="AL219">_xlfn.IFS(AK219="Monthly",VLOOKUP($O219,PM执行时间!$A:$E,2,0),AK219="Quarterly",VLOOKUP($O219,PM执行时间!$A:$E,3,0),AK219="Semi-an",VLOOKUP($O219,PM执行时间!$A:$E,4,0),AK219="Annual",VLOOKUP($O219,PM执行时间!$A:$E,5,0),AK219="","")</f>
        <v/>
      </c>
      <c r="AM219" s="77"/>
      <c r="AN219" s="77" t="str" cm="1">
        <f t="array" ref="AN219">_xlfn.IFS(AM219="Monthly",VLOOKUP($O219,PM执行时间!$A:$E,2,0),AM219="Quarterly",VLOOKUP($O219,PM执行时间!$A:$E,3,0),AM219="Semi-an",VLOOKUP($O219,PM执行时间!$A:$E,4,0),AM219="Annual",VLOOKUP($O219,PM执行时间!$A:$E,5,0),AM219="","")</f>
        <v/>
      </c>
      <c r="AO219" s="99">
        <v>44682</v>
      </c>
      <c r="AP219" s="88"/>
    </row>
    <row r="220" spans="1:42" ht="24.75" hidden="1" customHeight="1" x14ac:dyDescent="0.2">
      <c r="A220" s="1">
        <v>219</v>
      </c>
      <c r="B220" s="1">
        <f>SUBTOTAL(3,G$3:G220)+0</f>
        <v>36</v>
      </c>
      <c r="C220" s="1"/>
      <c r="D220" s="2">
        <v>859</v>
      </c>
      <c r="E220" s="35" t="s">
        <v>97</v>
      </c>
      <c r="F220" s="35" t="s">
        <v>114</v>
      </c>
      <c r="G220" s="35" t="s">
        <v>1102</v>
      </c>
      <c r="H220" s="151">
        <v>806</v>
      </c>
      <c r="I220" s="24">
        <v>42370</v>
      </c>
      <c r="J220" s="156" t="s">
        <v>1075</v>
      </c>
      <c r="K220" s="92" t="s">
        <v>511</v>
      </c>
      <c r="L220" s="149" t="s">
        <v>582</v>
      </c>
      <c r="M220" s="24">
        <v>42583</v>
      </c>
      <c r="N220" s="156" t="s">
        <v>514</v>
      </c>
      <c r="O220" s="77" t="s">
        <v>521</v>
      </c>
      <c r="P220" s="77" t="s">
        <v>517</v>
      </c>
      <c r="Q220" s="77"/>
      <c r="R220" s="77" t="str" cm="1">
        <f t="array" ref="R220">_xlfn.IFS(Q220="Monthly",VLOOKUP($O220,PM执行时间!$A:$E,2,0),Q220="Quarterly",VLOOKUP($O220,PM执行时间!$A:$E,3,0),Q220="Semi-an",VLOOKUP($O220,PM执行时间!$A:$E,4,0),Q220="Annual",VLOOKUP($O220,PM执行时间!$A:$E,5,0),Q220="","")</f>
        <v/>
      </c>
      <c r="S220" s="77"/>
      <c r="T220" s="77" t="str" cm="1">
        <f t="array" ref="T220">_xlfn.IFS(S220="Monthly",VLOOKUP($O220,PM执行时间!$A:$E,2,0),S220="Quarterly",VLOOKUP($O220,PM执行时间!$A:$E,3,0),S220="Semi-an",VLOOKUP($O220,PM执行时间!$A:$E,4,0),S220="Annual",VLOOKUP($O220,PM执行时间!$A:$E,5,0),S220="","")</f>
        <v/>
      </c>
      <c r="U220" s="77"/>
      <c r="V220" s="77" t="str" cm="1">
        <f t="array" ref="V220">_xlfn.IFS(U220="Monthly",VLOOKUP($O220,PM执行时间!$A:$E,2,0),U220="Quarterly",VLOOKUP($O220,PM执行时间!$A:$E,3,0),U220="Semi-an",VLOOKUP($O220,PM执行时间!$A:$E,4,0),U220="Annual",VLOOKUP($O220,PM执行时间!$A:$E,5,0),U220="","")</f>
        <v/>
      </c>
      <c r="W220" s="77"/>
      <c r="X220" s="77" t="str" cm="1">
        <f t="array" ref="X220">_xlfn.IFS(W220="Monthly",VLOOKUP($O220,PM执行时间!$A:$E,2,0),W220="Quarterly",VLOOKUP($O220,PM执行时间!$A:$E,3,0),W220="Semi-an",VLOOKUP($O220,PM执行时间!$A:$E,4,0),W220="Annual",VLOOKUP($O220,PM执行时间!$A:$E,5,0),W220="","")</f>
        <v/>
      </c>
      <c r="Y220" s="77"/>
      <c r="Z220" s="77" t="str" cm="1">
        <f t="array" ref="Z220">_xlfn.IFS(Y220="Monthly",VLOOKUP($O220,PM执行时间!$A:$E,2,0),Y220="Quarterly",VLOOKUP($O220,PM执行时间!$A:$E,3,0),Y220="Semi-an",VLOOKUP($O220,PM执行时间!$A:$E,4,0),Y220="Annual",VLOOKUP($O220,PM执行时间!$A:$E,5,0),Y220="","")</f>
        <v/>
      </c>
      <c r="AA220" s="77"/>
      <c r="AB220" s="77" t="str" cm="1">
        <f t="array" ref="AB220">_xlfn.IFS(AA220="Monthly",VLOOKUP($O220,PM执行时间!$A:$E,2,0),AA220="Quarterly",VLOOKUP($O220,PM执行时间!$A:$E,3,0),AA220="Semi-an",VLOOKUP($O220,PM执行时间!$A:$E,4,0),AA220="Annual",VLOOKUP($O220,PM执行时间!$A:$E,5,0),AA220="","")</f>
        <v/>
      </c>
      <c r="AC220" s="94" t="s">
        <v>33</v>
      </c>
      <c r="AD220" s="77" cm="1">
        <f t="array" ref="AD220">_xlfn.IFS(AC220="Monthly",VLOOKUP($O220,PM执行时间!$A:$E,2,0),AC220="Quarterly",VLOOKUP($O220,PM执行时间!$A:$E,3,0),AC220="Semi-an",VLOOKUP($O220,PM执行时间!$A:$E,4,0),AC220="Annual",VLOOKUP($O220,PM执行时间!$A:$E,5,0),AC220="","")</f>
        <v>1</v>
      </c>
      <c r="AE220" s="77"/>
      <c r="AF220" s="77" t="str" cm="1">
        <f t="array" ref="AF220">_xlfn.IFS(AE220="Monthly",VLOOKUP($O220,PM执行时间!$A:$E,2,0),AE220="Quarterly",VLOOKUP($O220,PM执行时间!$A:$E,3,0),AE220="Semi-an",VLOOKUP($O220,PM执行时间!$A:$E,4,0),AE220="Annual",VLOOKUP($O220,PM执行时间!$A:$E,5,0),AE220="","")</f>
        <v/>
      </c>
      <c r="AG220" s="77"/>
      <c r="AH220" s="77" t="str" cm="1">
        <f t="array" ref="AH220">_xlfn.IFS(AG220="Monthly",VLOOKUP($O220,PM执行时间!$A:$E,2,0),AG220="Quarterly",VLOOKUP($O220,PM执行时间!$A:$E,3,0),AG220="Semi-an",VLOOKUP($O220,PM执行时间!$A:$E,4,0),AG220="Annual",VLOOKUP($O220,PM执行时间!$A:$E,5,0),AG220="","")</f>
        <v/>
      </c>
      <c r="AI220" s="77"/>
      <c r="AJ220" s="77" t="str" cm="1">
        <f t="array" ref="AJ220">_xlfn.IFS(AI220="Monthly",VLOOKUP($O220,PM执行时间!$A:$E,2,0),AI220="Quarterly",VLOOKUP($O220,PM执行时间!$A:$E,3,0),AI220="Semi-an",VLOOKUP($O220,PM执行时间!$A:$E,4,0),AI220="Annual",VLOOKUP($O220,PM执行时间!$A:$E,5,0),AI220="","")</f>
        <v/>
      </c>
      <c r="AK220" s="77"/>
      <c r="AL220" s="77" t="str" cm="1">
        <f t="array" ref="AL220">_xlfn.IFS(AK220="Monthly",VLOOKUP($O220,PM执行时间!$A:$E,2,0),AK220="Quarterly",VLOOKUP($O220,PM执行时间!$A:$E,3,0),AK220="Semi-an",VLOOKUP($O220,PM执行时间!$A:$E,4,0),AK220="Annual",VLOOKUP($O220,PM执行时间!$A:$E,5,0),AK220="","")</f>
        <v/>
      </c>
      <c r="AM220" s="77"/>
      <c r="AN220" s="77" t="str" cm="1">
        <f t="array" ref="AN220">_xlfn.IFS(AM220="Monthly",VLOOKUP($O220,PM执行时间!$A:$E,2,0),AM220="Quarterly",VLOOKUP($O220,PM执行时间!$A:$E,3,0),AM220="Semi-an",VLOOKUP($O220,PM执行时间!$A:$E,4,0),AM220="Annual",VLOOKUP($O220,PM执行时间!$A:$E,5,0),AM220="","")</f>
        <v/>
      </c>
      <c r="AO220" s="93">
        <v>44743</v>
      </c>
      <c r="AP220" s="88"/>
    </row>
    <row r="221" spans="1:42" ht="24.75" hidden="1" customHeight="1" x14ac:dyDescent="0.2">
      <c r="A221" s="1">
        <v>220</v>
      </c>
      <c r="B221" s="1">
        <f>SUBTOTAL(3,G$3:G221)+0</f>
        <v>36</v>
      </c>
      <c r="C221" s="1"/>
      <c r="D221" s="2">
        <v>862</v>
      </c>
      <c r="E221" s="35" t="s">
        <v>173</v>
      </c>
      <c r="F221" s="35" t="s">
        <v>862</v>
      </c>
      <c r="G221" s="35" t="s">
        <v>175</v>
      </c>
      <c r="H221" s="35" t="s">
        <v>863</v>
      </c>
      <c r="I221" s="138">
        <v>42736</v>
      </c>
      <c r="J221" s="77" t="s">
        <v>1075</v>
      </c>
      <c r="K221" s="92" t="s">
        <v>511</v>
      </c>
      <c r="L221" s="77" t="s">
        <v>632</v>
      </c>
      <c r="M221" s="138">
        <v>42705</v>
      </c>
      <c r="N221" s="79" t="s">
        <v>633</v>
      </c>
      <c r="O221" s="77" t="s">
        <v>699</v>
      </c>
      <c r="P221" s="77" t="s">
        <v>517</v>
      </c>
      <c r="Q221" s="77"/>
      <c r="R221" s="77" t="str" cm="1">
        <f t="array" ref="R221">_xlfn.IFS(Q221="Monthly",VLOOKUP($O221,PM执行时间!$A:$E,2,0),Q221="Quarterly",VLOOKUP($O221,PM执行时间!$A:$E,3,0),Q221="Semi-an",VLOOKUP($O221,PM执行时间!$A:$E,4,0),Q221="Annual",VLOOKUP($O221,PM执行时间!$A:$E,5,0),Q221="","")</f>
        <v/>
      </c>
      <c r="S221" s="77"/>
      <c r="T221" s="77" t="str" cm="1">
        <f t="array" ref="T221">_xlfn.IFS(S221="Monthly",VLOOKUP($O221,PM执行时间!$A:$E,2,0),S221="Quarterly",VLOOKUP($O221,PM执行时间!$A:$E,3,0),S221="Semi-an",VLOOKUP($O221,PM执行时间!$A:$E,4,0),S221="Annual",VLOOKUP($O221,PM执行时间!$A:$E,5,0),S221="","")</f>
        <v/>
      </c>
      <c r="U221" s="77"/>
      <c r="V221" s="77" t="str" cm="1">
        <f t="array" ref="V221">_xlfn.IFS(U221="Monthly",VLOOKUP($O221,PM执行时间!$A:$E,2,0),U221="Quarterly",VLOOKUP($O221,PM执行时间!$A:$E,3,0),U221="Semi-an",VLOOKUP($O221,PM执行时间!$A:$E,4,0),U221="Annual",VLOOKUP($O221,PM执行时间!$A:$E,5,0),U221="","")</f>
        <v/>
      </c>
      <c r="W221" s="77"/>
      <c r="X221" s="77" t="str" cm="1">
        <f t="array" ref="X221">_xlfn.IFS(W221="Monthly",VLOOKUP($O221,PM执行时间!$A:$E,2,0),W221="Quarterly",VLOOKUP($O221,PM执行时间!$A:$E,3,0),W221="Semi-an",VLOOKUP($O221,PM执行时间!$A:$E,4,0),W221="Annual",VLOOKUP($O221,PM执行时间!$A:$E,5,0),W221="","")</f>
        <v/>
      </c>
      <c r="Y221" s="77"/>
      <c r="Z221" s="77" t="str" cm="1">
        <f t="array" ref="Z221">_xlfn.IFS(Y221="Monthly",VLOOKUP($O221,PM执行时间!$A:$E,2,0),Y221="Quarterly",VLOOKUP($O221,PM执行时间!$A:$E,3,0),Y221="Semi-an",VLOOKUP($O221,PM执行时间!$A:$E,4,0),Y221="Annual",VLOOKUP($O221,PM执行时间!$A:$E,5,0),Y221="","")</f>
        <v/>
      </c>
      <c r="AA221" s="77"/>
      <c r="AB221" s="77" t="str" cm="1">
        <f t="array" ref="AB221">_xlfn.IFS(AA221="Monthly",VLOOKUP($O221,PM执行时间!$A:$E,2,0),AA221="Quarterly",VLOOKUP($O221,PM执行时间!$A:$E,3,0),AA221="Semi-an",VLOOKUP($O221,PM执行时间!$A:$E,4,0),AA221="Annual",VLOOKUP($O221,PM执行时间!$A:$E,5,0),AA221="","")</f>
        <v/>
      </c>
      <c r="AC221" s="77"/>
      <c r="AD221" s="77" t="str" cm="1">
        <f t="array" ref="AD221">_xlfn.IFS(AC221="Monthly",VLOOKUP($O221,PM执行时间!$A:$E,2,0),AC221="Quarterly",VLOOKUP($O221,PM执行时间!$A:$E,3,0),AC221="Semi-an",VLOOKUP($O221,PM执行时间!$A:$E,4,0),AC221="Annual",VLOOKUP($O221,PM执行时间!$A:$E,5,0),AC221="","")</f>
        <v/>
      </c>
      <c r="AE221" s="77"/>
      <c r="AF221" s="77" t="str" cm="1">
        <f t="array" ref="AF221">_xlfn.IFS(AE221="Monthly",VLOOKUP($O221,PM执行时间!$A:$E,2,0),AE221="Quarterly",VLOOKUP($O221,PM执行时间!$A:$E,3,0),AE221="Semi-an",VLOOKUP($O221,PM执行时间!$A:$E,4,0),AE221="Annual",VLOOKUP($O221,PM执行时间!$A:$E,5,0),AE221="","")</f>
        <v/>
      </c>
      <c r="AG221" s="94" t="s">
        <v>33</v>
      </c>
      <c r="AH221" s="77" cm="1">
        <f t="array" ref="AH221">_xlfn.IFS(AG221="Monthly",VLOOKUP($O221,PM执行时间!$A:$E,2,0),AG221="Quarterly",VLOOKUP($O221,PM执行时间!$A:$E,3,0),AG221="Semi-an",VLOOKUP($O221,PM执行时间!$A:$E,4,0),AG221="Annual",VLOOKUP($O221,PM执行时间!$A:$E,5,0),AG221="","")</f>
        <v>1</v>
      </c>
      <c r="AI221" s="77"/>
      <c r="AJ221" s="77" t="str" cm="1">
        <f t="array" ref="AJ221">_xlfn.IFS(AI221="Monthly",VLOOKUP($O221,PM执行时间!$A:$E,2,0),AI221="Quarterly",VLOOKUP($O221,PM执行时间!$A:$E,3,0),AI221="Semi-an",VLOOKUP($O221,PM执行时间!$A:$E,4,0),AI221="Annual",VLOOKUP($O221,PM执行时间!$A:$E,5,0),AI221="","")</f>
        <v/>
      </c>
      <c r="AK221" s="77"/>
      <c r="AL221" s="77" t="str" cm="1">
        <f t="array" ref="AL221">_xlfn.IFS(AK221="Monthly",VLOOKUP($O221,PM执行时间!$A:$E,2,0),AK221="Quarterly",VLOOKUP($O221,PM执行时间!$A:$E,3,0),AK221="Semi-an",VLOOKUP($O221,PM执行时间!$A:$E,4,0),AK221="Annual",VLOOKUP($O221,PM执行时间!$A:$E,5,0),AK221="","")</f>
        <v/>
      </c>
      <c r="AM221" s="77"/>
      <c r="AN221" s="77" t="str" cm="1">
        <f t="array" ref="AN221">_xlfn.IFS(AM221="Monthly",VLOOKUP($O221,PM执行时间!$A:$E,2,0),AM221="Quarterly",VLOOKUP($O221,PM执行时间!$A:$E,3,0),AM221="Semi-an",VLOOKUP($O221,PM执行时间!$A:$E,4,0),AM221="Annual",VLOOKUP($O221,PM执行时间!$A:$E,5,0),AM221="","")</f>
        <v/>
      </c>
      <c r="AO221" s="93">
        <v>44805</v>
      </c>
      <c r="AP221" s="88"/>
    </row>
    <row r="222" spans="1:42" ht="24.75" hidden="1" customHeight="1" x14ac:dyDescent="0.2">
      <c r="A222" s="1">
        <v>221</v>
      </c>
      <c r="B222" s="1">
        <f>SUBTOTAL(3,G$3:G222)+0</f>
        <v>36</v>
      </c>
      <c r="C222" s="1"/>
      <c r="D222" s="2">
        <v>865</v>
      </c>
      <c r="E222" s="35" t="s">
        <v>442</v>
      </c>
      <c r="F222" s="35" t="s">
        <v>20</v>
      </c>
      <c r="G222" s="35" t="s">
        <v>437</v>
      </c>
      <c r="H222" s="35" t="s">
        <v>20</v>
      </c>
      <c r="I222" s="24">
        <v>42795</v>
      </c>
      <c r="J222" s="79" t="s">
        <v>1075</v>
      </c>
      <c r="K222" s="92" t="s">
        <v>511</v>
      </c>
      <c r="L222" s="77" t="s">
        <v>525</v>
      </c>
      <c r="M222" s="24" t="s">
        <v>512</v>
      </c>
      <c r="N222" s="79" t="s">
        <v>526</v>
      </c>
      <c r="O222" s="77" t="s">
        <v>864</v>
      </c>
      <c r="P222" s="77" t="s">
        <v>517</v>
      </c>
      <c r="Q222" s="77"/>
      <c r="R222" s="77" t="str" cm="1">
        <f t="array" ref="R222">_xlfn.IFS(Q222="Monthly",VLOOKUP($O222,PM执行时间!$A:$E,2,0),Q222="Quarterly",VLOOKUP($O222,PM执行时间!$A:$E,3,0),Q222="Semi-an",VLOOKUP($O222,PM执行时间!$A:$E,4,0),Q222="Annual",VLOOKUP($O222,PM执行时间!$A:$E,5,0),Q222="","")</f>
        <v/>
      </c>
      <c r="S222" s="77"/>
      <c r="T222" s="77" t="str" cm="1">
        <f t="array" ref="T222">_xlfn.IFS(S222="Monthly",VLOOKUP($O222,PM执行时间!$A:$E,2,0),S222="Quarterly",VLOOKUP($O222,PM执行时间!$A:$E,3,0),S222="Semi-an",VLOOKUP($O222,PM执行时间!$A:$E,4,0),S222="Annual",VLOOKUP($O222,PM执行时间!$A:$E,5,0),S222="","")</f>
        <v/>
      </c>
      <c r="U222" s="77"/>
      <c r="V222" s="77" t="str" cm="1">
        <f t="array" ref="V222">_xlfn.IFS(U222="Monthly",VLOOKUP($O222,PM执行时间!$A:$E,2,0),U222="Quarterly",VLOOKUP($O222,PM执行时间!$A:$E,3,0),U222="Semi-an",VLOOKUP($O222,PM执行时间!$A:$E,4,0),U222="Annual",VLOOKUP($O222,PM执行时间!$A:$E,5,0),U222="","")</f>
        <v/>
      </c>
      <c r="W222" s="77"/>
      <c r="X222" s="77" t="str" cm="1">
        <f t="array" ref="X222">_xlfn.IFS(W222="Monthly",VLOOKUP($O222,PM执行时间!$A:$E,2,0),W222="Quarterly",VLOOKUP($O222,PM执行时间!$A:$E,3,0),W222="Semi-an",VLOOKUP($O222,PM执行时间!$A:$E,4,0),W222="Annual",VLOOKUP($O222,PM执行时间!$A:$E,5,0),W222="","")</f>
        <v/>
      </c>
      <c r="Y222" s="77"/>
      <c r="Z222" s="77" t="str" cm="1">
        <f t="array" ref="Z222">_xlfn.IFS(Y222="Monthly",VLOOKUP($O222,PM执行时间!$A:$E,2,0),Y222="Quarterly",VLOOKUP($O222,PM执行时间!$A:$E,3,0),Y222="Semi-an",VLOOKUP($O222,PM执行时间!$A:$E,4,0),Y222="Annual",VLOOKUP($O222,PM执行时间!$A:$E,5,0),Y222="","")</f>
        <v/>
      </c>
      <c r="AA222" s="94" t="s">
        <v>33</v>
      </c>
      <c r="AB222" s="77" cm="1">
        <f t="array" ref="AB222">_xlfn.IFS(AA222="Monthly",VLOOKUP($O222,PM执行时间!$A:$E,2,0),AA222="Quarterly",VLOOKUP($O222,PM执行时间!$A:$E,3,0),AA222="Semi-an",VLOOKUP($O222,PM执行时间!$A:$E,4,0),AA222="Annual",VLOOKUP($O222,PM执行时间!$A:$E,5,0),AA222="","")</f>
        <v>1</v>
      </c>
      <c r="AC222" s="77"/>
      <c r="AD222" s="77" t="str" cm="1">
        <f t="array" ref="AD222">_xlfn.IFS(AC222="Monthly",VLOOKUP($O222,PM执行时间!$A:$E,2,0),AC222="Quarterly",VLOOKUP($O222,PM执行时间!$A:$E,3,0),AC222="Semi-an",VLOOKUP($O222,PM执行时间!$A:$E,4,0),AC222="Annual",VLOOKUP($O222,PM执行时间!$A:$E,5,0),AC222="","")</f>
        <v/>
      </c>
      <c r="AE222" s="77"/>
      <c r="AF222" s="77" t="str" cm="1">
        <f t="array" ref="AF222">_xlfn.IFS(AE222="Monthly",VLOOKUP($O222,PM执行时间!$A:$E,2,0),AE222="Quarterly",VLOOKUP($O222,PM执行时间!$A:$E,3,0),AE222="Semi-an",VLOOKUP($O222,PM执行时间!$A:$E,4,0),AE222="Annual",VLOOKUP($O222,PM执行时间!$A:$E,5,0),AE222="","")</f>
        <v/>
      </c>
      <c r="AG222" s="77"/>
      <c r="AH222" s="77" t="str" cm="1">
        <f t="array" ref="AH222">_xlfn.IFS(AG222="Monthly",VLOOKUP($O222,PM执行时间!$A:$E,2,0),AG222="Quarterly",VLOOKUP($O222,PM执行时间!$A:$E,3,0),AG222="Semi-an",VLOOKUP($O222,PM执行时间!$A:$E,4,0),AG222="Annual",VLOOKUP($O222,PM执行时间!$A:$E,5,0),AG222="","")</f>
        <v/>
      </c>
      <c r="AI222" s="77"/>
      <c r="AJ222" s="77" t="str" cm="1">
        <f t="array" ref="AJ222">_xlfn.IFS(AI222="Monthly",VLOOKUP($O222,PM执行时间!$A:$E,2,0),AI222="Quarterly",VLOOKUP($O222,PM执行时间!$A:$E,3,0),AI222="Semi-an",VLOOKUP($O222,PM执行时间!$A:$E,4,0),AI222="Annual",VLOOKUP($O222,PM执行时间!$A:$E,5,0),AI222="","")</f>
        <v/>
      </c>
      <c r="AK222" s="77"/>
      <c r="AL222" s="77" t="str" cm="1">
        <f t="array" ref="AL222">_xlfn.IFS(AK222="Monthly",VLOOKUP($O222,PM执行时间!$A:$E,2,0),AK222="Quarterly",VLOOKUP($O222,PM执行时间!$A:$E,3,0),AK222="Semi-an",VLOOKUP($O222,PM执行时间!$A:$E,4,0),AK222="Annual",VLOOKUP($O222,PM执行时间!$A:$E,5,0),AK222="","")</f>
        <v/>
      </c>
      <c r="AM222" s="77"/>
      <c r="AN222" s="77" t="str" cm="1">
        <f t="array" ref="AN222">_xlfn.IFS(AM222="Monthly",VLOOKUP($O222,PM执行时间!$A:$E,2,0),AM222="Quarterly",VLOOKUP($O222,PM执行时间!$A:$E,3,0),AM222="Semi-an",VLOOKUP($O222,PM执行时间!$A:$E,4,0),AM222="Annual",VLOOKUP($O222,PM执行时间!$A:$E,5,0),AM222="","")</f>
        <v/>
      </c>
      <c r="AO222" s="93">
        <v>44713</v>
      </c>
      <c r="AP222" s="88"/>
    </row>
    <row r="223" spans="1:42" ht="24.75" hidden="1" customHeight="1" x14ac:dyDescent="0.2">
      <c r="A223" s="1">
        <v>222</v>
      </c>
      <c r="B223" s="1">
        <f>SUBTOTAL(3,G$3:G223)+0</f>
        <v>36</v>
      </c>
      <c r="C223" s="1"/>
      <c r="D223" s="2">
        <v>872</v>
      </c>
      <c r="E223" s="35" t="s">
        <v>130</v>
      </c>
      <c r="F223" s="35" t="s">
        <v>865</v>
      </c>
      <c r="G223" s="35" t="s">
        <v>1102</v>
      </c>
      <c r="H223" s="85">
        <v>328</v>
      </c>
      <c r="I223" s="24">
        <v>42826</v>
      </c>
      <c r="J223" s="79" t="s">
        <v>1075</v>
      </c>
      <c r="K223" s="92" t="s">
        <v>511</v>
      </c>
      <c r="L223" s="77" t="s">
        <v>525</v>
      </c>
      <c r="M223" s="24">
        <v>42614</v>
      </c>
      <c r="N223" s="79" t="s">
        <v>526</v>
      </c>
      <c r="O223" s="77" t="s">
        <v>521</v>
      </c>
      <c r="P223" s="77" t="s">
        <v>517</v>
      </c>
      <c r="Q223" s="77"/>
      <c r="R223" s="77" t="str" cm="1">
        <f t="array" ref="R223">_xlfn.IFS(Q223="Monthly",VLOOKUP($O223,PM执行时间!$A:$E,2,0),Q223="Quarterly",VLOOKUP($O223,PM执行时间!$A:$E,3,0),Q223="Semi-an",VLOOKUP($O223,PM执行时间!$A:$E,4,0),Q223="Annual",VLOOKUP($O223,PM执行时间!$A:$E,5,0),Q223="","")</f>
        <v/>
      </c>
      <c r="S223" s="77"/>
      <c r="T223" s="77" t="str" cm="1">
        <f t="array" ref="T223">_xlfn.IFS(S223="Monthly",VLOOKUP($O223,PM执行时间!$A:$E,2,0),S223="Quarterly",VLOOKUP($O223,PM执行时间!$A:$E,3,0),S223="Semi-an",VLOOKUP($O223,PM执行时间!$A:$E,4,0),S223="Annual",VLOOKUP($O223,PM执行时间!$A:$E,5,0),S223="","")</f>
        <v/>
      </c>
      <c r="U223" s="77"/>
      <c r="V223" s="77" t="str" cm="1">
        <f t="array" ref="V223">_xlfn.IFS(U223="Monthly",VLOOKUP($O223,PM执行时间!$A:$E,2,0),U223="Quarterly",VLOOKUP($O223,PM执行时间!$A:$E,3,0),U223="Semi-an",VLOOKUP($O223,PM执行时间!$A:$E,4,0),U223="Annual",VLOOKUP($O223,PM执行时间!$A:$E,5,0),U223="","")</f>
        <v/>
      </c>
      <c r="W223" s="77"/>
      <c r="X223" s="77" t="str" cm="1">
        <f t="array" ref="X223">_xlfn.IFS(W223="Monthly",VLOOKUP($O223,PM执行时间!$A:$E,2,0),W223="Quarterly",VLOOKUP($O223,PM执行时间!$A:$E,3,0),W223="Semi-an",VLOOKUP($O223,PM执行时间!$A:$E,4,0),W223="Annual",VLOOKUP($O223,PM执行时间!$A:$E,5,0),W223="","")</f>
        <v/>
      </c>
      <c r="Y223" s="94" t="s">
        <v>33</v>
      </c>
      <c r="Z223" s="77" cm="1">
        <f t="array" ref="Z223">_xlfn.IFS(Y223="Monthly",VLOOKUP($O223,PM执行时间!$A:$E,2,0),Y223="Quarterly",VLOOKUP($O223,PM执行时间!$A:$E,3,0),Y223="Semi-an",VLOOKUP($O223,PM执行时间!$A:$E,4,0),Y223="Annual",VLOOKUP($O223,PM执行时间!$A:$E,5,0),Y223="","")</f>
        <v>1</v>
      </c>
      <c r="AA223" s="77"/>
      <c r="AB223" s="77" t="str" cm="1">
        <f t="array" ref="AB223">_xlfn.IFS(AA223="Monthly",VLOOKUP($O223,PM执行时间!$A:$E,2,0),AA223="Quarterly",VLOOKUP($O223,PM执行时间!$A:$E,3,0),AA223="Semi-an",VLOOKUP($O223,PM执行时间!$A:$E,4,0),AA223="Annual",VLOOKUP($O223,PM执行时间!$A:$E,5,0),AA223="","")</f>
        <v/>
      </c>
      <c r="AC223" s="77"/>
      <c r="AD223" s="77" t="str" cm="1">
        <f t="array" ref="AD223">_xlfn.IFS(AC223="Monthly",VLOOKUP($O223,PM执行时间!$A:$E,2,0),AC223="Quarterly",VLOOKUP($O223,PM执行时间!$A:$E,3,0),AC223="Semi-an",VLOOKUP($O223,PM执行时间!$A:$E,4,0),AC223="Annual",VLOOKUP($O223,PM执行时间!$A:$E,5,0),AC223="","")</f>
        <v/>
      </c>
      <c r="AE223" s="77"/>
      <c r="AF223" s="77" t="str" cm="1">
        <f t="array" ref="AF223">_xlfn.IFS(AE223="Monthly",VLOOKUP($O223,PM执行时间!$A:$E,2,0),AE223="Quarterly",VLOOKUP($O223,PM执行时间!$A:$E,3,0),AE223="Semi-an",VLOOKUP($O223,PM执行时间!$A:$E,4,0),AE223="Annual",VLOOKUP($O223,PM执行时间!$A:$E,5,0),AE223="","")</f>
        <v/>
      </c>
      <c r="AG223" s="77"/>
      <c r="AH223" s="77" t="str" cm="1">
        <f t="array" ref="AH223">_xlfn.IFS(AG223="Monthly",VLOOKUP($O223,PM执行时间!$A:$E,2,0),AG223="Quarterly",VLOOKUP($O223,PM执行时间!$A:$E,3,0),AG223="Semi-an",VLOOKUP($O223,PM执行时间!$A:$E,4,0),AG223="Annual",VLOOKUP($O223,PM执行时间!$A:$E,5,0),AG223="","")</f>
        <v/>
      </c>
      <c r="AI223" s="77"/>
      <c r="AJ223" s="77" t="str" cm="1">
        <f t="array" ref="AJ223">_xlfn.IFS(AI223="Monthly",VLOOKUP($O223,PM执行时间!$A:$E,2,0),AI223="Quarterly",VLOOKUP($O223,PM执行时间!$A:$E,3,0),AI223="Semi-an",VLOOKUP($O223,PM执行时间!$A:$E,4,0),AI223="Annual",VLOOKUP($O223,PM执行时间!$A:$E,5,0),AI223="","")</f>
        <v/>
      </c>
      <c r="AK223" s="77"/>
      <c r="AL223" s="77" t="str" cm="1">
        <f t="array" ref="AL223">_xlfn.IFS(AK223="Monthly",VLOOKUP($O223,PM执行时间!$A:$E,2,0),AK223="Quarterly",VLOOKUP($O223,PM执行时间!$A:$E,3,0),AK223="Semi-an",VLOOKUP($O223,PM执行时间!$A:$E,4,0),AK223="Annual",VLOOKUP($O223,PM执行时间!$A:$E,5,0),AK223="","")</f>
        <v/>
      </c>
      <c r="AM223" s="77"/>
      <c r="AN223" s="77" t="str" cm="1">
        <f t="array" ref="AN223">_xlfn.IFS(AM223="Monthly",VLOOKUP($O223,PM执行时间!$A:$E,2,0),AM223="Quarterly",VLOOKUP($O223,PM执行时间!$A:$E,3,0),AM223="Semi-an",VLOOKUP($O223,PM执行时间!$A:$E,4,0),AM223="Annual",VLOOKUP($O223,PM执行时间!$A:$E,5,0),AM223="","")</f>
        <v/>
      </c>
      <c r="AO223" s="99">
        <v>44682</v>
      </c>
      <c r="AP223" s="88"/>
    </row>
    <row r="224" spans="1:42" ht="24.75" hidden="1" customHeight="1" x14ac:dyDescent="0.2">
      <c r="A224" s="1">
        <v>223</v>
      </c>
      <c r="B224" s="1">
        <f>SUBTOTAL(3,G$3:G224)+0</f>
        <v>36</v>
      </c>
      <c r="C224" s="1"/>
      <c r="D224" s="2">
        <v>874</v>
      </c>
      <c r="E224" s="35" t="s">
        <v>866</v>
      </c>
      <c r="F224" s="35" t="s">
        <v>867</v>
      </c>
      <c r="G224" s="35" t="s">
        <v>868</v>
      </c>
      <c r="H224" s="35" t="s">
        <v>869</v>
      </c>
      <c r="I224" s="24">
        <v>42826</v>
      </c>
      <c r="J224" s="79" t="s">
        <v>1075</v>
      </c>
      <c r="K224" s="92" t="s">
        <v>511</v>
      </c>
      <c r="L224" s="77" t="s">
        <v>632</v>
      </c>
      <c r="M224" s="24">
        <v>42826</v>
      </c>
      <c r="N224" s="79" t="s">
        <v>633</v>
      </c>
      <c r="O224" s="77" t="s">
        <v>1230</v>
      </c>
      <c r="P224" s="77" t="s">
        <v>517</v>
      </c>
      <c r="Q224" s="77"/>
      <c r="R224" s="77" t="str" cm="1">
        <f t="array" ref="R224">_xlfn.IFS(Q224="Monthly",VLOOKUP($O224,PM执行时间!$A:$E,2,0),Q224="Quarterly",VLOOKUP($O224,PM执行时间!$A:$E,3,0),Q224="Semi-an",VLOOKUP($O224,PM执行时间!$A:$E,4,0),Q224="Annual",VLOOKUP($O224,PM执行时间!$A:$E,5,0),Q224="","")</f>
        <v/>
      </c>
      <c r="S224" s="77"/>
      <c r="T224" s="77" t="str" cm="1">
        <f t="array" ref="T224">_xlfn.IFS(S224="Monthly",VLOOKUP($O224,PM执行时间!$A:$E,2,0),S224="Quarterly",VLOOKUP($O224,PM执行时间!$A:$E,3,0),S224="Semi-an",VLOOKUP($O224,PM执行时间!$A:$E,4,0),S224="Annual",VLOOKUP($O224,PM执行时间!$A:$E,5,0),S224="","")</f>
        <v/>
      </c>
      <c r="U224" s="77"/>
      <c r="V224" s="77" t="str" cm="1">
        <f t="array" ref="V224">_xlfn.IFS(U224="Monthly",VLOOKUP($O224,PM执行时间!$A:$E,2,0),U224="Quarterly",VLOOKUP($O224,PM执行时间!$A:$E,3,0),U224="Semi-an",VLOOKUP($O224,PM执行时间!$A:$E,4,0),U224="Annual",VLOOKUP($O224,PM执行时间!$A:$E,5,0),U224="","")</f>
        <v/>
      </c>
      <c r="W224" s="94" t="s">
        <v>33</v>
      </c>
      <c r="X224" s="77" cm="1">
        <f t="array" ref="X224">_xlfn.IFS(W224="Monthly",VLOOKUP($O224,PM执行时间!$A:$E,2,0),W224="Quarterly",VLOOKUP($O224,PM执行时间!$A:$E,3,0),W224="Semi-an",VLOOKUP($O224,PM执行时间!$A:$E,4,0),W224="Annual",VLOOKUP($O224,PM执行时间!$A:$E,5,0),W224="","")</f>
        <v>1</v>
      </c>
      <c r="Y224" s="77"/>
      <c r="Z224" s="77" t="str" cm="1">
        <f t="array" ref="Z224">_xlfn.IFS(Y224="Monthly",VLOOKUP($O224,PM执行时间!$A:$E,2,0),Y224="Quarterly",VLOOKUP($O224,PM执行时间!$A:$E,3,0),Y224="Semi-an",VLOOKUP($O224,PM执行时间!$A:$E,4,0),Y224="Annual",VLOOKUP($O224,PM执行时间!$A:$E,5,0),Y224="","")</f>
        <v/>
      </c>
      <c r="AA224" s="77"/>
      <c r="AB224" s="77" t="str" cm="1">
        <f t="array" ref="AB224">_xlfn.IFS(AA224="Monthly",VLOOKUP($O224,PM执行时间!$A:$E,2,0),AA224="Quarterly",VLOOKUP($O224,PM执行时间!$A:$E,3,0),AA224="Semi-an",VLOOKUP($O224,PM执行时间!$A:$E,4,0),AA224="Annual",VLOOKUP($O224,PM执行时间!$A:$E,5,0),AA224="","")</f>
        <v/>
      </c>
      <c r="AC224" s="77"/>
      <c r="AD224" s="77" t="str" cm="1">
        <f t="array" ref="AD224">_xlfn.IFS(AC224="Monthly",VLOOKUP($O224,PM执行时间!$A:$E,2,0),AC224="Quarterly",VLOOKUP($O224,PM执行时间!$A:$E,3,0),AC224="Semi-an",VLOOKUP($O224,PM执行时间!$A:$E,4,0),AC224="Annual",VLOOKUP($O224,PM执行时间!$A:$E,5,0),AC224="","")</f>
        <v/>
      </c>
      <c r="AE224" s="77"/>
      <c r="AF224" s="77" t="str" cm="1">
        <f t="array" ref="AF224">_xlfn.IFS(AE224="Monthly",VLOOKUP($O224,PM执行时间!$A:$E,2,0),AE224="Quarterly",VLOOKUP($O224,PM执行时间!$A:$E,3,0),AE224="Semi-an",VLOOKUP($O224,PM执行时间!$A:$E,4,0),AE224="Annual",VLOOKUP($O224,PM执行时间!$A:$E,5,0),AE224="","")</f>
        <v/>
      </c>
      <c r="AG224" s="77"/>
      <c r="AH224" s="77" t="str" cm="1">
        <f t="array" ref="AH224">_xlfn.IFS(AG224="Monthly",VLOOKUP($O224,PM执行时间!$A:$E,2,0),AG224="Quarterly",VLOOKUP($O224,PM执行时间!$A:$E,3,0),AG224="Semi-an",VLOOKUP($O224,PM执行时间!$A:$E,4,0),AG224="Annual",VLOOKUP($O224,PM执行时间!$A:$E,5,0),AG224="","")</f>
        <v/>
      </c>
      <c r="AI224" s="77"/>
      <c r="AJ224" s="77" t="str" cm="1">
        <f t="array" ref="AJ224">_xlfn.IFS(AI224="Monthly",VLOOKUP($O224,PM执行时间!$A:$E,2,0),AI224="Quarterly",VLOOKUP($O224,PM执行时间!$A:$E,3,0),AI224="Semi-an",VLOOKUP($O224,PM执行时间!$A:$E,4,0),AI224="Annual",VLOOKUP($O224,PM执行时间!$A:$E,5,0),AI224="","")</f>
        <v/>
      </c>
      <c r="AK224" s="77"/>
      <c r="AL224" s="77" t="str" cm="1">
        <f t="array" ref="AL224">_xlfn.IFS(AK224="Monthly",VLOOKUP($O224,PM执行时间!$A:$E,2,0),AK224="Quarterly",VLOOKUP($O224,PM执行时间!$A:$E,3,0),AK224="Semi-an",VLOOKUP($O224,PM执行时间!$A:$E,4,0),AK224="Annual",VLOOKUP($O224,PM执行时间!$A:$E,5,0),AK224="","")</f>
        <v/>
      </c>
      <c r="AM224" s="77"/>
      <c r="AN224" s="77" t="str" cm="1">
        <f t="array" ref="AN224">_xlfn.IFS(AM224="Monthly",VLOOKUP($O224,PM执行时间!$A:$E,2,0),AM224="Quarterly",VLOOKUP($O224,PM执行时间!$A:$E,3,0),AM224="Semi-an",VLOOKUP($O224,PM执行时间!$A:$E,4,0),AM224="Annual",VLOOKUP($O224,PM执行时间!$A:$E,5,0),AM224="","")</f>
        <v/>
      </c>
      <c r="AO224" s="93">
        <v>44652</v>
      </c>
      <c r="AP224" s="88"/>
    </row>
    <row r="225" spans="1:42" ht="24.75" customHeight="1" x14ac:dyDescent="0.2">
      <c r="A225" s="1">
        <v>277</v>
      </c>
      <c r="B225" s="1">
        <f>SUBTOTAL(3,G$3:G225)+0</f>
        <v>37</v>
      </c>
      <c r="C225" s="1"/>
      <c r="D225" s="5">
        <v>1078</v>
      </c>
      <c r="E225" s="35" t="s">
        <v>17</v>
      </c>
      <c r="F225" s="77" t="s">
        <v>870</v>
      </c>
      <c r="G225" s="77" t="s">
        <v>871</v>
      </c>
      <c r="H225" s="77">
        <v>11415781894</v>
      </c>
      <c r="I225" s="24">
        <v>43831</v>
      </c>
      <c r="J225" s="77" t="s">
        <v>1058</v>
      </c>
      <c r="K225" s="92" t="s">
        <v>511</v>
      </c>
      <c r="L225" s="77" t="s">
        <v>632</v>
      </c>
      <c r="M225" s="24">
        <v>2020</v>
      </c>
      <c r="N225" s="79" t="s">
        <v>633</v>
      </c>
      <c r="O225" s="77" t="s">
        <v>641</v>
      </c>
      <c r="P225" s="77" t="s">
        <v>1106</v>
      </c>
      <c r="Q225" s="77"/>
      <c r="R225" s="77" t="str" cm="1">
        <f t="array" ref="R225">_xlfn.IFS(Q225="Monthly",VLOOKUP($O225,PM执行时间!$A:$E,2,0),Q225="Quarterly",VLOOKUP($O225,PM执行时间!$A:$E,3,0),Q225="Semi-an",VLOOKUP($O225,PM执行时间!$A:$E,4,0),Q225="Annual",VLOOKUP($O225,PM执行时间!$A:$E,5,0),Q225="","")</f>
        <v/>
      </c>
      <c r="S225" s="101" t="s">
        <v>24</v>
      </c>
      <c r="T225" s="77" cm="1">
        <f t="array" ref="T225">_xlfn.IFS(S225="Monthly",VLOOKUP($O225,PM执行时间!$A:$E,2,0),S225="Quarterly",VLOOKUP($O225,PM执行时间!$A:$E,3,0),S225="Semi-an",VLOOKUP($O225,PM执行时间!$A:$E,4,0),S225="Annual",VLOOKUP($O225,PM执行时间!$A:$E,5,0),S225="","")</f>
        <v>0.83</v>
      </c>
      <c r="U225" s="77"/>
      <c r="V225" s="77" t="str" cm="1">
        <f t="array" ref="V225">_xlfn.IFS(U225="Monthly",VLOOKUP($O225,PM执行时间!$A:$E,2,0),U225="Quarterly",VLOOKUP($O225,PM执行时间!$A:$E,3,0),U225="Semi-an",VLOOKUP($O225,PM执行时间!$A:$E,4,0),U225="Annual",VLOOKUP($O225,PM执行时间!$A:$E,5,0),U225="","")</f>
        <v/>
      </c>
      <c r="W225" s="77"/>
      <c r="X225" s="77" t="str" cm="1">
        <f t="array" ref="X225">_xlfn.IFS(W225="Monthly",VLOOKUP($O225,PM执行时间!$A:$E,2,0),W225="Quarterly",VLOOKUP($O225,PM执行时间!$A:$E,3,0),W225="Semi-an",VLOOKUP($O225,PM执行时间!$A:$E,4,0),W225="Annual",VLOOKUP($O225,PM执行时间!$A:$E,5,0),W225="","")</f>
        <v/>
      </c>
      <c r="Y225" s="98" t="s">
        <v>25</v>
      </c>
      <c r="Z225" s="77" cm="1">
        <f t="array" ref="Z225">_xlfn.IFS(Y225="Monthly",VLOOKUP($O225,PM执行时间!$A:$E,2,0),Y225="Quarterly",VLOOKUP($O225,PM执行时间!$A:$E,3,0),Y225="Semi-an",VLOOKUP($O225,PM执行时间!$A:$E,4,0),Y225="Annual",VLOOKUP($O225,PM执行时间!$A:$E,5,0),Y225="","")</f>
        <v>1.1599999999999999</v>
      </c>
      <c r="AA225" s="77"/>
      <c r="AB225" s="77" t="str" cm="1">
        <f t="array" ref="AB225">_xlfn.IFS(AA225="Monthly",VLOOKUP($O225,PM执行时间!$A:$E,2,0),AA225="Quarterly",VLOOKUP($O225,PM执行时间!$A:$E,3,0),AA225="Semi-an",VLOOKUP($O225,PM执行时间!$A:$E,4,0),AA225="Annual",VLOOKUP($O225,PM执行时间!$A:$E,5,0),AA225="","")</f>
        <v/>
      </c>
      <c r="AC225" s="77"/>
      <c r="AD225" s="77" t="str" cm="1">
        <f t="array" ref="AD225">_xlfn.IFS(AC225="Monthly",VLOOKUP($O225,PM执行时间!$A:$E,2,0),AC225="Quarterly",VLOOKUP($O225,PM执行时间!$A:$E,3,0),AC225="Semi-an",VLOOKUP($O225,PM执行时间!$A:$E,4,0),AC225="Annual",VLOOKUP($O225,PM执行时间!$A:$E,5,0),AC225="","")</f>
        <v/>
      </c>
      <c r="AE225" s="101" t="s">
        <v>24</v>
      </c>
      <c r="AF225" s="77" cm="1">
        <f t="array" ref="AF225">_xlfn.IFS(AE225="Monthly",VLOOKUP($O225,PM执行时间!$A:$E,2,0),AE225="Quarterly",VLOOKUP($O225,PM执行时间!$A:$E,3,0),AE225="Semi-an",VLOOKUP($O225,PM执行时间!$A:$E,4,0),AE225="Annual",VLOOKUP($O225,PM执行时间!$A:$E,5,0),AE225="","")</f>
        <v>0.83</v>
      </c>
      <c r="AG225" s="77"/>
      <c r="AH225" s="77" t="str" cm="1">
        <f t="array" ref="AH225">_xlfn.IFS(AG225="Monthly",VLOOKUP($O225,PM执行时间!$A:$E,2,0),AG225="Quarterly",VLOOKUP($O225,PM执行时间!$A:$E,3,0),AG225="Semi-an",VLOOKUP($O225,PM执行时间!$A:$E,4,0),AG225="Annual",VLOOKUP($O225,PM执行时间!$A:$E,5,0),AG225="","")</f>
        <v/>
      </c>
      <c r="AI225" s="77"/>
      <c r="AJ225" s="77" t="str" cm="1">
        <f t="array" ref="AJ225">_xlfn.IFS(AI225="Monthly",VLOOKUP($O225,PM执行时间!$A:$E,2,0),AI225="Quarterly",VLOOKUP($O225,PM执行时间!$A:$E,3,0),AI225="Semi-an",VLOOKUP($O225,PM执行时间!$A:$E,4,0),AI225="Annual",VLOOKUP($O225,PM执行时间!$A:$E,5,0),AI225="","")</f>
        <v/>
      </c>
      <c r="AK225" s="94" t="s">
        <v>223</v>
      </c>
      <c r="AL225" s="77" cm="1">
        <f t="array" ref="AL225">_xlfn.IFS(AK225="Monthly",VLOOKUP($O225,PM执行时间!$A:$E,2,0),AK225="Quarterly",VLOOKUP($O225,PM执行时间!$A:$E,3,0),AK225="Semi-an",VLOOKUP($O225,PM执行时间!$A:$E,4,0),AK225="Annual",VLOOKUP($O225,PM执行时间!$A:$E,5,0),AK225="","")</f>
        <v>2.4900000000000002</v>
      </c>
      <c r="AM225" s="77"/>
      <c r="AN225" s="77" t="str" cm="1">
        <f t="array" ref="AN225">_xlfn.IFS(AM225="Monthly",VLOOKUP($O225,PM执行时间!$A:$E,2,0),AM225="Quarterly",VLOOKUP($O225,PM执行时间!$A:$E,3,0),AM225="Semi-an",VLOOKUP($O225,PM执行时间!$A:$E,4,0),AM225="Annual",VLOOKUP($O225,PM执行时间!$A:$E,5,0),AM225="","")</f>
        <v/>
      </c>
      <c r="AO225" s="99">
        <v>44866</v>
      </c>
      <c r="AP225" s="88"/>
    </row>
    <row r="226" spans="1:42" ht="24.75" customHeight="1" x14ac:dyDescent="0.2">
      <c r="A226" s="1">
        <v>335</v>
      </c>
      <c r="B226" s="1">
        <f>SUBTOTAL(3,G$3:G226)+0</f>
        <v>38</v>
      </c>
      <c r="C226" s="1"/>
      <c r="D226" s="2">
        <v>1197</v>
      </c>
      <c r="E226" s="35" t="s">
        <v>17</v>
      </c>
      <c r="F226" s="77" t="s">
        <v>1025</v>
      </c>
      <c r="G226" s="77" t="s">
        <v>1026</v>
      </c>
      <c r="H226" s="77">
        <v>14505790844</v>
      </c>
      <c r="I226" s="24">
        <v>44682</v>
      </c>
      <c r="J226" s="35" t="s">
        <v>1058</v>
      </c>
      <c r="K226" s="92" t="s">
        <v>511</v>
      </c>
      <c r="L226" s="79" t="s">
        <v>782</v>
      </c>
      <c r="M226" s="24" t="s">
        <v>948</v>
      </c>
      <c r="N226" s="77" t="s">
        <v>514</v>
      </c>
      <c r="O226" s="77" t="s">
        <v>641</v>
      </c>
      <c r="P226" s="77" t="s">
        <v>1106</v>
      </c>
      <c r="Q226" s="113"/>
      <c r="R226" s="77" t="str" cm="1">
        <f t="array" ref="R226">_xlfn.IFS(Q226="Monthly",VLOOKUP($O226,PM执行时间!$A:$E,2,0),Q226="Quarterly",VLOOKUP($O226,PM执行时间!$A:$E,3,0),Q226="Semi-an",VLOOKUP($O226,PM执行时间!$A:$E,4,0),Q226="Annual",VLOOKUP($O226,PM执行时间!$A:$E,5,0),Q226="","")</f>
        <v/>
      </c>
      <c r="S226" s="101" t="s">
        <v>24</v>
      </c>
      <c r="T226" s="77" cm="1">
        <f t="array" ref="T226">_xlfn.IFS(S226="Monthly",VLOOKUP($O226,PM执行时间!$A:$E,2,0),S226="Quarterly",VLOOKUP($O226,PM执行时间!$A:$E,3,0),S226="Semi-an",VLOOKUP($O226,PM执行时间!$A:$E,4,0),S226="Annual",VLOOKUP($O226,PM执行时间!$A:$E,5,0),S226="","")</f>
        <v>0.83</v>
      </c>
      <c r="U226" s="113"/>
      <c r="V226" s="77" t="str" cm="1">
        <f t="array" ref="V226">_xlfn.IFS(U226="Monthly",VLOOKUP($O226,PM执行时间!$A:$E,2,0),U226="Quarterly",VLOOKUP($O226,PM执行时间!$A:$E,3,0),U226="Semi-an",VLOOKUP($O226,PM执行时间!$A:$E,4,0),U226="Annual",VLOOKUP($O226,PM执行时间!$A:$E,5,0),U226="","")</f>
        <v/>
      </c>
      <c r="W226" s="113"/>
      <c r="X226" s="77" t="str" cm="1">
        <f t="array" ref="X226">_xlfn.IFS(W226="Monthly",VLOOKUP($O226,PM执行时间!$A:$E,2,0),W226="Quarterly",VLOOKUP($O226,PM执行时间!$A:$E,3,0),W226="Semi-an",VLOOKUP($O226,PM执行时间!$A:$E,4,0),W226="Annual",VLOOKUP($O226,PM执行时间!$A:$E,5,0),W226="","")</f>
        <v/>
      </c>
      <c r="Y226" s="98" t="s">
        <v>25</v>
      </c>
      <c r="Z226" s="77" cm="1">
        <f t="array" ref="Z226">_xlfn.IFS(Y226="Monthly",VLOOKUP($O226,PM执行时间!$A:$E,2,0),Y226="Quarterly",VLOOKUP($O226,PM执行时间!$A:$E,3,0),Y226="Semi-an",VLOOKUP($O226,PM执行时间!$A:$E,4,0),Y226="Annual",VLOOKUP($O226,PM执行时间!$A:$E,5,0),Y226="","")</f>
        <v>1.1599999999999999</v>
      </c>
      <c r="AA226" s="113"/>
      <c r="AB226" s="77" t="str" cm="1">
        <f t="array" ref="AB226">_xlfn.IFS(AA226="Monthly",VLOOKUP($O226,PM执行时间!$A:$E,2,0),AA226="Quarterly",VLOOKUP($O226,PM执行时间!$A:$E,3,0),AA226="Semi-an",VLOOKUP($O226,PM执行时间!$A:$E,4,0),AA226="Annual",VLOOKUP($O226,PM执行时间!$A:$E,5,0),AA226="","")</f>
        <v/>
      </c>
      <c r="AC226" s="113"/>
      <c r="AD226" s="77" t="str" cm="1">
        <f t="array" ref="AD226">_xlfn.IFS(AC226="Monthly",VLOOKUP($O226,PM执行时间!$A:$E,2,0),AC226="Quarterly",VLOOKUP($O226,PM执行时间!$A:$E,3,0),AC226="Semi-an",VLOOKUP($O226,PM执行时间!$A:$E,4,0),AC226="Annual",VLOOKUP($O226,PM执行时间!$A:$E,5,0),AC226="","")</f>
        <v/>
      </c>
      <c r="AE226" s="101" t="s">
        <v>24</v>
      </c>
      <c r="AF226" s="77" cm="1">
        <f t="array" ref="AF226">_xlfn.IFS(AE226="Monthly",VLOOKUP($O226,PM执行时间!$A:$E,2,0),AE226="Quarterly",VLOOKUP($O226,PM执行时间!$A:$E,3,0),AE226="Semi-an",VLOOKUP($O226,PM执行时间!$A:$E,4,0),AE226="Annual",VLOOKUP($O226,PM执行时间!$A:$E,5,0),AE226="","")</f>
        <v>0.83</v>
      </c>
      <c r="AG226" s="113"/>
      <c r="AH226" s="77" t="str" cm="1">
        <f t="array" ref="AH226">_xlfn.IFS(AG226="Monthly",VLOOKUP($O226,PM执行时间!$A:$E,2,0),AG226="Quarterly",VLOOKUP($O226,PM执行时间!$A:$E,3,0),AG226="Semi-an",VLOOKUP($O226,PM执行时间!$A:$E,4,0),AG226="Annual",VLOOKUP($O226,PM执行时间!$A:$E,5,0),AG226="","")</f>
        <v/>
      </c>
      <c r="AI226" s="113"/>
      <c r="AJ226" s="77" t="str" cm="1">
        <f t="array" ref="AJ226">_xlfn.IFS(AI226="Monthly",VLOOKUP($O226,PM执行时间!$A:$E,2,0),AI226="Quarterly",VLOOKUP($O226,PM执行时间!$A:$E,3,0),AI226="Semi-an",VLOOKUP($O226,PM执行时间!$A:$E,4,0),AI226="Annual",VLOOKUP($O226,PM执行时间!$A:$E,5,0),AI226="","")</f>
        <v/>
      </c>
      <c r="AK226" s="115" t="s">
        <v>223</v>
      </c>
      <c r="AL226" s="77" cm="1">
        <f t="array" ref="AL226">_xlfn.IFS(AK226="Monthly",VLOOKUP($O226,PM执行时间!$A:$E,2,0),AK226="Quarterly",VLOOKUP($O226,PM执行时间!$A:$E,3,0),AK226="Semi-an",VLOOKUP($O226,PM执行时间!$A:$E,4,0),AK226="Annual",VLOOKUP($O226,PM执行时间!$A:$E,5,0),AK226="","")</f>
        <v>2.4900000000000002</v>
      </c>
      <c r="AM226" s="113"/>
      <c r="AN226" s="77" t="str" cm="1">
        <f t="array" ref="AN226">_xlfn.IFS(AM226="Monthly",VLOOKUP($O226,PM执行时间!$A:$E,2,0),AM226="Quarterly",VLOOKUP($O226,PM执行时间!$A:$E,3,0),AM226="Semi-an",VLOOKUP($O226,PM执行时间!$A:$E,4,0),AM226="Annual",VLOOKUP($O226,PM执行时间!$A:$E,5,0),AM226="","")</f>
        <v/>
      </c>
      <c r="AO226" s="99">
        <v>44866</v>
      </c>
      <c r="AP226" s="88"/>
    </row>
    <row r="227" spans="1:42" ht="24.75" customHeight="1" x14ac:dyDescent="0.2">
      <c r="A227" s="1">
        <v>336</v>
      </c>
      <c r="B227" s="1">
        <f>SUBTOTAL(3,G$3:G227)+0</f>
        <v>39</v>
      </c>
      <c r="C227" s="1"/>
      <c r="D227" s="2">
        <v>1198</v>
      </c>
      <c r="E227" s="35" t="s">
        <v>17</v>
      </c>
      <c r="F227" s="77" t="s">
        <v>1025</v>
      </c>
      <c r="G227" s="77" t="s">
        <v>1026</v>
      </c>
      <c r="H227" s="77">
        <v>14505790604</v>
      </c>
      <c r="I227" s="24">
        <v>44682</v>
      </c>
      <c r="J227" s="35" t="s">
        <v>1058</v>
      </c>
      <c r="K227" s="92" t="s">
        <v>511</v>
      </c>
      <c r="L227" s="79" t="s">
        <v>782</v>
      </c>
      <c r="M227" s="24" t="s">
        <v>948</v>
      </c>
      <c r="N227" s="77" t="s">
        <v>514</v>
      </c>
      <c r="O227" s="77" t="s">
        <v>641</v>
      </c>
      <c r="P227" s="77" t="s">
        <v>1106</v>
      </c>
      <c r="Q227" s="113"/>
      <c r="R227" s="77" t="str" cm="1">
        <f t="array" ref="R227">_xlfn.IFS(Q227="Monthly",VLOOKUP($O227,PM执行时间!$A:$E,2,0),Q227="Quarterly",VLOOKUP($O227,PM执行时间!$A:$E,3,0),Q227="Semi-an",VLOOKUP($O227,PM执行时间!$A:$E,4,0),Q227="Annual",VLOOKUP($O227,PM执行时间!$A:$E,5,0),Q227="","")</f>
        <v/>
      </c>
      <c r="S227" s="101" t="s">
        <v>24</v>
      </c>
      <c r="T227" s="77" cm="1">
        <f t="array" ref="T227">_xlfn.IFS(S227="Monthly",VLOOKUP($O227,PM执行时间!$A:$E,2,0),S227="Quarterly",VLOOKUP($O227,PM执行时间!$A:$E,3,0),S227="Semi-an",VLOOKUP($O227,PM执行时间!$A:$E,4,0),S227="Annual",VLOOKUP($O227,PM执行时间!$A:$E,5,0),S227="","")</f>
        <v>0.83</v>
      </c>
      <c r="U227" s="113"/>
      <c r="V227" s="77" t="str" cm="1">
        <f t="array" ref="V227">_xlfn.IFS(U227="Monthly",VLOOKUP($O227,PM执行时间!$A:$E,2,0),U227="Quarterly",VLOOKUP($O227,PM执行时间!$A:$E,3,0),U227="Semi-an",VLOOKUP($O227,PM执行时间!$A:$E,4,0),U227="Annual",VLOOKUP($O227,PM执行时间!$A:$E,5,0),U227="","")</f>
        <v/>
      </c>
      <c r="W227" s="113"/>
      <c r="X227" s="77" t="str" cm="1">
        <f t="array" ref="X227">_xlfn.IFS(W227="Monthly",VLOOKUP($O227,PM执行时间!$A:$E,2,0),W227="Quarterly",VLOOKUP($O227,PM执行时间!$A:$E,3,0),W227="Semi-an",VLOOKUP($O227,PM执行时间!$A:$E,4,0),W227="Annual",VLOOKUP($O227,PM执行时间!$A:$E,5,0),W227="","")</f>
        <v/>
      </c>
      <c r="Y227" s="98" t="s">
        <v>25</v>
      </c>
      <c r="Z227" s="77" cm="1">
        <f t="array" ref="Z227">_xlfn.IFS(Y227="Monthly",VLOOKUP($O227,PM执行时间!$A:$E,2,0),Y227="Quarterly",VLOOKUP($O227,PM执行时间!$A:$E,3,0),Y227="Semi-an",VLOOKUP($O227,PM执行时间!$A:$E,4,0),Y227="Annual",VLOOKUP($O227,PM执行时间!$A:$E,5,0),Y227="","")</f>
        <v>1.1599999999999999</v>
      </c>
      <c r="AA227" s="113"/>
      <c r="AB227" s="77" t="str" cm="1">
        <f t="array" ref="AB227">_xlfn.IFS(AA227="Monthly",VLOOKUP($O227,PM执行时间!$A:$E,2,0),AA227="Quarterly",VLOOKUP($O227,PM执行时间!$A:$E,3,0),AA227="Semi-an",VLOOKUP($O227,PM执行时间!$A:$E,4,0),AA227="Annual",VLOOKUP($O227,PM执行时间!$A:$E,5,0),AA227="","")</f>
        <v/>
      </c>
      <c r="AC227" s="113"/>
      <c r="AD227" s="77" t="str" cm="1">
        <f t="array" ref="AD227">_xlfn.IFS(AC227="Monthly",VLOOKUP($O227,PM执行时间!$A:$E,2,0),AC227="Quarterly",VLOOKUP($O227,PM执行时间!$A:$E,3,0),AC227="Semi-an",VLOOKUP($O227,PM执行时间!$A:$E,4,0),AC227="Annual",VLOOKUP($O227,PM执行时间!$A:$E,5,0),AC227="","")</f>
        <v/>
      </c>
      <c r="AE227" s="101" t="s">
        <v>24</v>
      </c>
      <c r="AF227" s="77" cm="1">
        <f t="array" ref="AF227">_xlfn.IFS(AE227="Monthly",VLOOKUP($O227,PM执行时间!$A:$E,2,0),AE227="Quarterly",VLOOKUP($O227,PM执行时间!$A:$E,3,0),AE227="Semi-an",VLOOKUP($O227,PM执行时间!$A:$E,4,0),AE227="Annual",VLOOKUP($O227,PM执行时间!$A:$E,5,0),AE227="","")</f>
        <v>0.83</v>
      </c>
      <c r="AG227" s="113"/>
      <c r="AH227" s="77" t="str" cm="1">
        <f t="array" ref="AH227">_xlfn.IFS(AG227="Monthly",VLOOKUP($O227,PM执行时间!$A:$E,2,0),AG227="Quarterly",VLOOKUP($O227,PM执行时间!$A:$E,3,0),AG227="Semi-an",VLOOKUP($O227,PM执行时间!$A:$E,4,0),AG227="Annual",VLOOKUP($O227,PM执行时间!$A:$E,5,0),AG227="","")</f>
        <v/>
      </c>
      <c r="AI227" s="113"/>
      <c r="AJ227" s="77" t="str" cm="1">
        <f t="array" ref="AJ227">_xlfn.IFS(AI227="Monthly",VLOOKUP($O227,PM执行时间!$A:$E,2,0),AI227="Quarterly",VLOOKUP($O227,PM执行时间!$A:$E,3,0),AI227="Semi-an",VLOOKUP($O227,PM执行时间!$A:$E,4,0),AI227="Annual",VLOOKUP($O227,PM执行时间!$A:$E,5,0),AI227="","")</f>
        <v/>
      </c>
      <c r="AK227" s="115" t="s">
        <v>223</v>
      </c>
      <c r="AL227" s="77" cm="1">
        <f t="array" ref="AL227">_xlfn.IFS(AK227="Monthly",VLOOKUP($O227,PM执行时间!$A:$E,2,0),AK227="Quarterly",VLOOKUP($O227,PM执行时间!$A:$E,3,0),AK227="Semi-an",VLOOKUP($O227,PM执行时间!$A:$E,4,0),AK227="Annual",VLOOKUP($O227,PM执行时间!$A:$E,5,0),AK227="","")</f>
        <v>2.4900000000000002</v>
      </c>
      <c r="AM227" s="113"/>
      <c r="AN227" s="77" t="str" cm="1">
        <f t="array" ref="AN227">_xlfn.IFS(AM227="Monthly",VLOOKUP($O227,PM执行时间!$A:$E,2,0),AM227="Quarterly",VLOOKUP($O227,PM执行时间!$A:$E,3,0),AM227="Semi-an",VLOOKUP($O227,PM执行时间!$A:$E,4,0),AM227="Annual",VLOOKUP($O227,PM执行时间!$A:$E,5,0),AM227="","")</f>
        <v/>
      </c>
      <c r="AO227" s="99">
        <v>44866</v>
      </c>
      <c r="AP227" s="88"/>
    </row>
    <row r="228" spans="1:42" ht="24.75" hidden="1" customHeight="1" x14ac:dyDescent="0.2">
      <c r="A228" s="1">
        <v>227</v>
      </c>
      <c r="B228" s="1">
        <f>SUBTOTAL(3,G$3:G228)+0</f>
        <v>39</v>
      </c>
      <c r="C228" s="1"/>
      <c r="D228" s="2">
        <v>879</v>
      </c>
      <c r="E228" s="35" t="s">
        <v>157</v>
      </c>
      <c r="F228" s="35" t="s">
        <v>872</v>
      </c>
      <c r="G228" s="35" t="s">
        <v>175</v>
      </c>
      <c r="H228" s="35" t="s">
        <v>873</v>
      </c>
      <c r="I228" s="24">
        <v>42887</v>
      </c>
      <c r="J228" s="77" t="s">
        <v>1075</v>
      </c>
      <c r="K228" s="92" t="s">
        <v>511</v>
      </c>
      <c r="L228" s="77" t="s">
        <v>525</v>
      </c>
      <c r="M228" s="24">
        <v>42856</v>
      </c>
      <c r="N228" s="79" t="s">
        <v>526</v>
      </c>
      <c r="O228" s="77" t="s">
        <v>155</v>
      </c>
      <c r="P228" s="77" t="s">
        <v>517</v>
      </c>
      <c r="Q228" s="77"/>
      <c r="R228" s="77" t="str" cm="1">
        <f t="array" ref="R228">_xlfn.IFS(Q228="Monthly",VLOOKUP($O228,PM执行时间!$A:$E,2,0),Q228="Quarterly",VLOOKUP($O228,PM执行时间!$A:$E,3,0),Q228="Semi-an",VLOOKUP($O228,PM执行时间!$A:$E,4,0),Q228="Annual",VLOOKUP($O228,PM执行时间!$A:$E,5,0),Q228="","")</f>
        <v/>
      </c>
      <c r="S228" s="77"/>
      <c r="T228" s="77" t="str" cm="1">
        <f t="array" ref="T228">_xlfn.IFS(S228="Monthly",VLOOKUP($O228,PM执行时间!$A:$E,2,0),S228="Quarterly",VLOOKUP($O228,PM执行时间!$A:$E,3,0),S228="Semi-an",VLOOKUP($O228,PM执行时间!$A:$E,4,0),S228="Annual",VLOOKUP($O228,PM执行时间!$A:$E,5,0),S228="","")</f>
        <v/>
      </c>
      <c r="U228" s="77"/>
      <c r="V228" s="77" t="str" cm="1">
        <f t="array" ref="V228">_xlfn.IFS(U228="Monthly",VLOOKUP($O228,PM执行时间!$A:$E,2,0),U228="Quarterly",VLOOKUP($O228,PM执行时间!$A:$E,3,0),U228="Semi-an",VLOOKUP($O228,PM执行时间!$A:$E,4,0),U228="Annual",VLOOKUP($O228,PM执行时间!$A:$E,5,0),U228="","")</f>
        <v/>
      </c>
      <c r="W228" s="77"/>
      <c r="X228" s="77" t="str" cm="1">
        <f t="array" ref="X228">_xlfn.IFS(W228="Monthly",VLOOKUP($O228,PM执行时间!$A:$E,2,0),W228="Quarterly",VLOOKUP($O228,PM执行时间!$A:$E,3,0),W228="Semi-an",VLOOKUP($O228,PM执行时间!$A:$E,4,0),W228="Annual",VLOOKUP($O228,PM执行时间!$A:$E,5,0),W228="","")</f>
        <v/>
      </c>
      <c r="Y228" s="77"/>
      <c r="Z228" s="77" t="str" cm="1">
        <f t="array" ref="Z228">_xlfn.IFS(Y228="Monthly",VLOOKUP($O228,PM执行时间!$A:$E,2,0),Y228="Quarterly",VLOOKUP($O228,PM执行时间!$A:$E,3,0),Y228="Semi-an",VLOOKUP($O228,PM执行时间!$A:$E,4,0),Y228="Annual",VLOOKUP($O228,PM执行时间!$A:$E,5,0),Y228="","")</f>
        <v/>
      </c>
      <c r="AA228" s="77"/>
      <c r="AB228" s="77" t="str" cm="1">
        <f t="array" ref="AB228">_xlfn.IFS(AA228="Monthly",VLOOKUP($O228,PM执行时间!$A:$E,2,0),AA228="Quarterly",VLOOKUP($O228,PM执行时间!$A:$E,3,0),AA228="Semi-an",VLOOKUP($O228,PM执行时间!$A:$E,4,0),AA228="Annual",VLOOKUP($O228,PM执行时间!$A:$E,5,0),AA228="","")</f>
        <v/>
      </c>
      <c r="AC228" s="77"/>
      <c r="AD228" s="77" t="str" cm="1">
        <f t="array" ref="AD228">_xlfn.IFS(AC228="Monthly",VLOOKUP($O228,PM执行时间!$A:$E,2,0),AC228="Quarterly",VLOOKUP($O228,PM执行时间!$A:$E,3,0),AC228="Semi-an",VLOOKUP($O228,PM执行时间!$A:$E,4,0),AC228="Annual",VLOOKUP($O228,PM执行时间!$A:$E,5,0),AC228="","")</f>
        <v/>
      </c>
      <c r="AE228" s="77"/>
      <c r="AF228" s="77" t="str" cm="1">
        <f t="array" ref="AF228">_xlfn.IFS(AE228="Monthly",VLOOKUP($O228,PM执行时间!$A:$E,2,0),AE228="Quarterly",VLOOKUP($O228,PM执行时间!$A:$E,3,0),AE228="Semi-an",VLOOKUP($O228,PM执行时间!$A:$E,4,0),AE228="Annual",VLOOKUP($O228,PM执行时间!$A:$E,5,0),AE228="","")</f>
        <v/>
      </c>
      <c r="AG228" s="94" t="s">
        <v>33</v>
      </c>
      <c r="AH228" s="77" cm="1">
        <f t="array" ref="AH228">_xlfn.IFS(AG228="Monthly",VLOOKUP($O228,PM执行时间!$A:$E,2,0),AG228="Quarterly",VLOOKUP($O228,PM执行时间!$A:$E,3,0),AG228="Semi-an",VLOOKUP($O228,PM执行时间!$A:$E,4,0),AG228="Annual",VLOOKUP($O228,PM执行时间!$A:$E,5,0),AG228="","")</f>
        <v>1</v>
      </c>
      <c r="AI228" s="77"/>
      <c r="AJ228" s="77" t="str" cm="1">
        <f t="array" ref="AJ228">_xlfn.IFS(AI228="Monthly",VLOOKUP($O228,PM执行时间!$A:$E,2,0),AI228="Quarterly",VLOOKUP($O228,PM执行时间!$A:$E,3,0),AI228="Semi-an",VLOOKUP($O228,PM执行时间!$A:$E,4,0),AI228="Annual",VLOOKUP($O228,PM执行时间!$A:$E,5,0),AI228="","")</f>
        <v/>
      </c>
      <c r="AK228" s="77"/>
      <c r="AL228" s="77" t="str" cm="1">
        <f t="array" ref="AL228">_xlfn.IFS(AK228="Monthly",VLOOKUP($O228,PM执行时间!$A:$E,2,0),AK228="Quarterly",VLOOKUP($O228,PM执行时间!$A:$E,3,0),AK228="Semi-an",VLOOKUP($O228,PM执行时间!$A:$E,4,0),AK228="Annual",VLOOKUP($O228,PM执行时间!$A:$E,5,0),AK228="","")</f>
        <v/>
      </c>
      <c r="AM228" s="77"/>
      <c r="AN228" s="77" t="str" cm="1">
        <f t="array" ref="AN228">_xlfn.IFS(AM228="Monthly",VLOOKUP($O228,PM执行时间!$A:$E,2,0),AM228="Quarterly",VLOOKUP($O228,PM执行时间!$A:$E,3,0),AM228="Semi-an",VLOOKUP($O228,PM执行时间!$A:$E,4,0),AM228="Annual",VLOOKUP($O228,PM执行时间!$A:$E,5,0),AM228="","")</f>
        <v/>
      </c>
      <c r="AO228" s="93">
        <v>44805</v>
      </c>
      <c r="AP228" s="88"/>
    </row>
    <row r="229" spans="1:42" ht="24.75" hidden="1" customHeight="1" x14ac:dyDescent="0.2">
      <c r="A229" s="1">
        <v>228</v>
      </c>
      <c r="B229" s="1">
        <f>SUBTOTAL(3,G$3:G229)+0</f>
        <v>39</v>
      </c>
      <c r="C229" s="1"/>
      <c r="D229" s="2">
        <v>881</v>
      </c>
      <c r="E229" s="35" t="s">
        <v>157</v>
      </c>
      <c r="F229" s="35" t="s">
        <v>874</v>
      </c>
      <c r="G229" s="35" t="s">
        <v>857</v>
      </c>
      <c r="H229" s="85">
        <v>50036054</v>
      </c>
      <c r="I229" s="24">
        <v>42948</v>
      </c>
      <c r="J229" s="35" t="s">
        <v>1058</v>
      </c>
      <c r="K229" s="92" t="s">
        <v>511</v>
      </c>
      <c r="L229" s="77" t="s">
        <v>652</v>
      </c>
      <c r="M229" s="24">
        <v>42856</v>
      </c>
      <c r="N229" s="79" t="s">
        <v>875</v>
      </c>
      <c r="O229" s="77" t="s">
        <v>155</v>
      </c>
      <c r="P229" s="77" t="s">
        <v>517</v>
      </c>
      <c r="Q229" s="77"/>
      <c r="R229" s="77" t="str" cm="1">
        <f t="array" ref="R229">_xlfn.IFS(Q229="Monthly",VLOOKUP($O229,PM执行时间!$A:$E,2,0),Q229="Quarterly",VLOOKUP($O229,PM执行时间!$A:$E,3,0),Q229="Semi-an",VLOOKUP($O229,PM执行时间!$A:$E,4,0),Q229="Annual",VLOOKUP($O229,PM执行时间!$A:$E,5,0),Q229="","")</f>
        <v/>
      </c>
      <c r="S229" s="77"/>
      <c r="T229" s="77" t="str" cm="1">
        <f t="array" ref="T229">_xlfn.IFS(S229="Monthly",VLOOKUP($O229,PM执行时间!$A:$E,2,0),S229="Quarterly",VLOOKUP($O229,PM执行时间!$A:$E,3,0),S229="Semi-an",VLOOKUP($O229,PM执行时间!$A:$E,4,0),S229="Annual",VLOOKUP($O229,PM执行时间!$A:$E,5,0),S229="","")</f>
        <v/>
      </c>
      <c r="U229" s="77"/>
      <c r="V229" s="77" t="str" cm="1">
        <f t="array" ref="V229">_xlfn.IFS(U229="Monthly",VLOOKUP($O229,PM执行时间!$A:$E,2,0),U229="Quarterly",VLOOKUP($O229,PM执行时间!$A:$E,3,0),U229="Semi-an",VLOOKUP($O229,PM执行时间!$A:$E,4,0),U229="Annual",VLOOKUP($O229,PM执行时间!$A:$E,5,0),U229="","")</f>
        <v/>
      </c>
      <c r="W229" s="77"/>
      <c r="X229" s="77" t="str" cm="1">
        <f t="array" ref="X229">_xlfn.IFS(W229="Monthly",VLOOKUP($O229,PM执行时间!$A:$E,2,0),W229="Quarterly",VLOOKUP($O229,PM执行时间!$A:$E,3,0),W229="Semi-an",VLOOKUP($O229,PM执行时间!$A:$E,4,0),W229="Annual",VLOOKUP($O229,PM执行时间!$A:$E,5,0),W229="","")</f>
        <v/>
      </c>
      <c r="Y229" s="77"/>
      <c r="Z229" s="77" t="str" cm="1">
        <f t="array" ref="Z229">_xlfn.IFS(Y229="Monthly",VLOOKUP($O229,PM执行时间!$A:$E,2,0),Y229="Quarterly",VLOOKUP($O229,PM执行时间!$A:$E,3,0),Y229="Semi-an",VLOOKUP($O229,PM执行时间!$A:$E,4,0),Y229="Annual",VLOOKUP($O229,PM执行时间!$A:$E,5,0),Y229="","")</f>
        <v/>
      </c>
      <c r="AA229" s="77"/>
      <c r="AB229" s="77" t="str" cm="1">
        <f t="array" ref="AB229">_xlfn.IFS(AA229="Monthly",VLOOKUP($O229,PM执行时间!$A:$E,2,0),AA229="Quarterly",VLOOKUP($O229,PM执行时间!$A:$E,3,0),AA229="Semi-an",VLOOKUP($O229,PM执行时间!$A:$E,4,0),AA229="Annual",VLOOKUP($O229,PM执行时间!$A:$E,5,0),AA229="","")</f>
        <v/>
      </c>
      <c r="AC229" s="77"/>
      <c r="AD229" s="77" t="str" cm="1">
        <f t="array" ref="AD229">_xlfn.IFS(AC229="Monthly",VLOOKUP($O229,PM执行时间!$A:$E,2,0),AC229="Quarterly",VLOOKUP($O229,PM执行时间!$A:$E,3,0),AC229="Semi-an",VLOOKUP($O229,PM执行时间!$A:$E,4,0),AC229="Annual",VLOOKUP($O229,PM执行时间!$A:$E,5,0),AC229="","")</f>
        <v/>
      </c>
      <c r="AE229" s="77"/>
      <c r="AF229" s="77" t="str" cm="1">
        <f t="array" ref="AF229">_xlfn.IFS(AE229="Monthly",VLOOKUP($O229,PM执行时间!$A:$E,2,0),AE229="Quarterly",VLOOKUP($O229,PM执行时间!$A:$E,3,0),AE229="Semi-an",VLOOKUP($O229,PM执行时间!$A:$E,4,0),AE229="Annual",VLOOKUP($O229,PM执行时间!$A:$E,5,0),AE229="","")</f>
        <v/>
      </c>
      <c r="AG229" s="94" t="s">
        <v>33</v>
      </c>
      <c r="AH229" s="77" cm="1">
        <f t="array" ref="AH229">_xlfn.IFS(AG229="Monthly",VLOOKUP($O229,PM执行时间!$A:$E,2,0),AG229="Quarterly",VLOOKUP($O229,PM执行时间!$A:$E,3,0),AG229="Semi-an",VLOOKUP($O229,PM执行时间!$A:$E,4,0),AG229="Annual",VLOOKUP($O229,PM执行时间!$A:$E,5,0),AG229="","")</f>
        <v>1</v>
      </c>
      <c r="AI229" s="77"/>
      <c r="AJ229" s="77" t="str" cm="1">
        <f t="array" ref="AJ229">_xlfn.IFS(AI229="Monthly",VLOOKUP($O229,PM执行时间!$A:$E,2,0),AI229="Quarterly",VLOOKUP($O229,PM执行时间!$A:$E,3,0),AI229="Semi-an",VLOOKUP($O229,PM执行时间!$A:$E,4,0),AI229="Annual",VLOOKUP($O229,PM执行时间!$A:$E,5,0),AI229="","")</f>
        <v/>
      </c>
      <c r="AK229" s="77"/>
      <c r="AL229" s="77" t="str" cm="1">
        <f t="array" ref="AL229">_xlfn.IFS(AK229="Monthly",VLOOKUP($O229,PM执行时间!$A:$E,2,0),AK229="Quarterly",VLOOKUP($O229,PM执行时间!$A:$E,3,0),AK229="Semi-an",VLOOKUP($O229,PM执行时间!$A:$E,4,0),AK229="Annual",VLOOKUP($O229,PM执行时间!$A:$E,5,0),AK229="","")</f>
        <v/>
      </c>
      <c r="AM229" s="77"/>
      <c r="AN229" s="77" t="str" cm="1">
        <f t="array" ref="AN229">_xlfn.IFS(AM229="Monthly",VLOOKUP($O229,PM执行时间!$A:$E,2,0),AM229="Quarterly",VLOOKUP($O229,PM执行时间!$A:$E,3,0),AM229="Semi-an",VLOOKUP($O229,PM执行时间!$A:$E,4,0),AM229="Annual",VLOOKUP($O229,PM执行时间!$A:$E,5,0),AM229="","")</f>
        <v/>
      </c>
      <c r="AO229" s="93">
        <v>44805</v>
      </c>
      <c r="AP229" s="88"/>
    </row>
    <row r="230" spans="1:42" ht="24.75" customHeight="1" x14ac:dyDescent="0.2">
      <c r="A230" s="1">
        <v>337</v>
      </c>
      <c r="B230" s="1">
        <f>SUBTOTAL(3,G$3:G230)+0</f>
        <v>40</v>
      </c>
      <c r="C230" s="1"/>
      <c r="D230" s="2">
        <v>1199</v>
      </c>
      <c r="E230" s="35" t="s">
        <v>17</v>
      </c>
      <c r="F230" s="77" t="s">
        <v>1025</v>
      </c>
      <c r="G230" s="77" t="s">
        <v>1026</v>
      </c>
      <c r="H230" s="77">
        <v>14505790904</v>
      </c>
      <c r="I230" s="24">
        <v>44682</v>
      </c>
      <c r="J230" s="35" t="s">
        <v>1058</v>
      </c>
      <c r="K230" s="92" t="s">
        <v>511</v>
      </c>
      <c r="L230" s="79" t="s">
        <v>782</v>
      </c>
      <c r="M230" s="24" t="s">
        <v>948</v>
      </c>
      <c r="N230" s="77" t="s">
        <v>514</v>
      </c>
      <c r="O230" s="77" t="s">
        <v>641</v>
      </c>
      <c r="P230" s="77" t="s">
        <v>1106</v>
      </c>
      <c r="Q230" s="113"/>
      <c r="R230" s="77" t="str" cm="1">
        <f t="array" ref="R230">_xlfn.IFS(Q230="Monthly",VLOOKUP($O230,PM执行时间!$A:$E,2,0),Q230="Quarterly",VLOOKUP($O230,PM执行时间!$A:$E,3,0),Q230="Semi-an",VLOOKUP($O230,PM执行时间!$A:$E,4,0),Q230="Annual",VLOOKUP($O230,PM执行时间!$A:$E,5,0),Q230="","")</f>
        <v/>
      </c>
      <c r="S230" s="101" t="s">
        <v>24</v>
      </c>
      <c r="T230" s="77" cm="1">
        <f t="array" ref="T230">_xlfn.IFS(S230="Monthly",VLOOKUP($O230,PM执行时间!$A:$E,2,0),S230="Quarterly",VLOOKUP($O230,PM执行时间!$A:$E,3,0),S230="Semi-an",VLOOKUP($O230,PM执行时间!$A:$E,4,0),S230="Annual",VLOOKUP($O230,PM执行时间!$A:$E,5,0),S230="","")</f>
        <v>0.83</v>
      </c>
      <c r="U230" s="113"/>
      <c r="V230" s="77" t="str" cm="1">
        <f t="array" ref="V230">_xlfn.IFS(U230="Monthly",VLOOKUP($O230,PM执行时间!$A:$E,2,0),U230="Quarterly",VLOOKUP($O230,PM执行时间!$A:$E,3,0),U230="Semi-an",VLOOKUP($O230,PM执行时间!$A:$E,4,0),U230="Annual",VLOOKUP($O230,PM执行时间!$A:$E,5,0),U230="","")</f>
        <v/>
      </c>
      <c r="W230" s="113"/>
      <c r="X230" s="77" t="str" cm="1">
        <f t="array" ref="X230">_xlfn.IFS(W230="Monthly",VLOOKUP($O230,PM执行时间!$A:$E,2,0),W230="Quarterly",VLOOKUP($O230,PM执行时间!$A:$E,3,0),W230="Semi-an",VLOOKUP($O230,PM执行时间!$A:$E,4,0),W230="Annual",VLOOKUP($O230,PM执行时间!$A:$E,5,0),W230="","")</f>
        <v/>
      </c>
      <c r="Y230" s="98" t="s">
        <v>25</v>
      </c>
      <c r="Z230" s="77" cm="1">
        <f t="array" ref="Z230">_xlfn.IFS(Y230="Monthly",VLOOKUP($O230,PM执行时间!$A:$E,2,0),Y230="Quarterly",VLOOKUP($O230,PM执行时间!$A:$E,3,0),Y230="Semi-an",VLOOKUP($O230,PM执行时间!$A:$E,4,0),Y230="Annual",VLOOKUP($O230,PM执行时间!$A:$E,5,0),Y230="","")</f>
        <v>1.1599999999999999</v>
      </c>
      <c r="AA230" s="113"/>
      <c r="AB230" s="77" t="str" cm="1">
        <f t="array" ref="AB230">_xlfn.IFS(AA230="Monthly",VLOOKUP($O230,PM执行时间!$A:$E,2,0),AA230="Quarterly",VLOOKUP($O230,PM执行时间!$A:$E,3,0),AA230="Semi-an",VLOOKUP($O230,PM执行时间!$A:$E,4,0),AA230="Annual",VLOOKUP($O230,PM执行时间!$A:$E,5,0),AA230="","")</f>
        <v/>
      </c>
      <c r="AC230" s="113"/>
      <c r="AD230" s="77" t="str" cm="1">
        <f t="array" ref="AD230">_xlfn.IFS(AC230="Monthly",VLOOKUP($O230,PM执行时间!$A:$E,2,0),AC230="Quarterly",VLOOKUP($O230,PM执行时间!$A:$E,3,0),AC230="Semi-an",VLOOKUP($O230,PM执行时间!$A:$E,4,0),AC230="Annual",VLOOKUP($O230,PM执行时间!$A:$E,5,0),AC230="","")</f>
        <v/>
      </c>
      <c r="AE230" s="101" t="s">
        <v>24</v>
      </c>
      <c r="AF230" s="77" cm="1">
        <f t="array" ref="AF230">_xlfn.IFS(AE230="Monthly",VLOOKUP($O230,PM执行时间!$A:$E,2,0),AE230="Quarterly",VLOOKUP($O230,PM执行时间!$A:$E,3,0),AE230="Semi-an",VLOOKUP($O230,PM执行时间!$A:$E,4,0),AE230="Annual",VLOOKUP($O230,PM执行时间!$A:$E,5,0),AE230="","")</f>
        <v>0.83</v>
      </c>
      <c r="AG230" s="113"/>
      <c r="AH230" s="77" t="str" cm="1">
        <f t="array" ref="AH230">_xlfn.IFS(AG230="Monthly",VLOOKUP($O230,PM执行时间!$A:$E,2,0),AG230="Quarterly",VLOOKUP($O230,PM执行时间!$A:$E,3,0),AG230="Semi-an",VLOOKUP($O230,PM执行时间!$A:$E,4,0),AG230="Annual",VLOOKUP($O230,PM执行时间!$A:$E,5,0),AG230="","")</f>
        <v/>
      </c>
      <c r="AI230" s="113"/>
      <c r="AJ230" s="77" t="str" cm="1">
        <f t="array" ref="AJ230">_xlfn.IFS(AI230="Monthly",VLOOKUP($O230,PM执行时间!$A:$E,2,0),AI230="Quarterly",VLOOKUP($O230,PM执行时间!$A:$E,3,0),AI230="Semi-an",VLOOKUP($O230,PM执行时间!$A:$E,4,0),AI230="Annual",VLOOKUP($O230,PM执行时间!$A:$E,5,0),AI230="","")</f>
        <v/>
      </c>
      <c r="AK230" s="115" t="s">
        <v>223</v>
      </c>
      <c r="AL230" s="77" cm="1">
        <f t="array" ref="AL230">_xlfn.IFS(AK230="Monthly",VLOOKUP($O230,PM执行时间!$A:$E,2,0),AK230="Quarterly",VLOOKUP($O230,PM执行时间!$A:$E,3,0),AK230="Semi-an",VLOOKUP($O230,PM执行时间!$A:$E,4,0),AK230="Annual",VLOOKUP($O230,PM执行时间!$A:$E,5,0),AK230="","")</f>
        <v>2.4900000000000002</v>
      </c>
      <c r="AM230" s="113"/>
      <c r="AN230" s="77" t="str" cm="1">
        <f t="array" ref="AN230">_xlfn.IFS(AM230="Monthly",VLOOKUP($O230,PM执行时间!$A:$E,2,0),AM230="Quarterly",VLOOKUP($O230,PM执行时间!$A:$E,3,0),AM230="Semi-an",VLOOKUP($O230,PM执行时间!$A:$E,4,0),AM230="Annual",VLOOKUP($O230,PM执行时间!$A:$E,5,0),AM230="","")</f>
        <v/>
      </c>
      <c r="AO230" s="99">
        <v>44866</v>
      </c>
      <c r="AP230" s="88"/>
    </row>
    <row r="231" spans="1:42" ht="24.75" customHeight="1" x14ac:dyDescent="0.2">
      <c r="A231" s="1">
        <v>338</v>
      </c>
      <c r="B231" s="1">
        <f>SUBTOTAL(3,G$3:G231)+0</f>
        <v>41</v>
      </c>
      <c r="C231" s="1"/>
      <c r="D231" s="2">
        <v>1200</v>
      </c>
      <c r="E231" s="35" t="s">
        <v>17</v>
      </c>
      <c r="F231" s="77" t="s">
        <v>1025</v>
      </c>
      <c r="G231" s="77" t="s">
        <v>1026</v>
      </c>
      <c r="H231" s="77">
        <v>14505790824</v>
      </c>
      <c r="I231" s="24">
        <v>44652</v>
      </c>
      <c r="J231" s="85" t="s">
        <v>1058</v>
      </c>
      <c r="K231" s="92" t="s">
        <v>511</v>
      </c>
      <c r="L231" s="77" t="s">
        <v>585</v>
      </c>
      <c r="M231" s="24" t="s">
        <v>948</v>
      </c>
      <c r="N231" s="77" t="s">
        <v>1003</v>
      </c>
      <c r="O231" s="77" t="s">
        <v>641</v>
      </c>
      <c r="P231" s="77" t="s">
        <v>1106</v>
      </c>
      <c r="Q231" s="113"/>
      <c r="R231" s="77" t="str" cm="1">
        <f t="array" ref="R231">_xlfn.IFS(Q231="Monthly",VLOOKUP($O231,PM执行时间!$A:$E,2,0),Q231="Quarterly",VLOOKUP($O231,PM执行时间!$A:$E,3,0),Q231="Semi-an",VLOOKUP($O231,PM执行时间!$A:$E,4,0),Q231="Annual",VLOOKUP($O231,PM执行时间!$A:$E,5,0),Q231="","")</f>
        <v/>
      </c>
      <c r="S231" s="101" t="s">
        <v>24</v>
      </c>
      <c r="T231" s="77" cm="1">
        <f t="array" ref="T231">_xlfn.IFS(S231="Monthly",VLOOKUP($O231,PM执行时间!$A:$E,2,0),S231="Quarterly",VLOOKUP($O231,PM执行时间!$A:$E,3,0),S231="Semi-an",VLOOKUP($O231,PM执行时间!$A:$E,4,0),S231="Annual",VLOOKUP($O231,PM执行时间!$A:$E,5,0),S231="","")</f>
        <v>0.83</v>
      </c>
      <c r="U231" s="113"/>
      <c r="V231" s="77" t="str" cm="1">
        <f t="array" ref="V231">_xlfn.IFS(U231="Monthly",VLOOKUP($O231,PM执行时间!$A:$E,2,0),U231="Quarterly",VLOOKUP($O231,PM执行时间!$A:$E,3,0),U231="Semi-an",VLOOKUP($O231,PM执行时间!$A:$E,4,0),U231="Annual",VLOOKUP($O231,PM执行时间!$A:$E,5,0),U231="","")</f>
        <v/>
      </c>
      <c r="W231" s="113"/>
      <c r="X231" s="77" t="str" cm="1">
        <f t="array" ref="X231">_xlfn.IFS(W231="Monthly",VLOOKUP($O231,PM执行时间!$A:$E,2,0),W231="Quarterly",VLOOKUP($O231,PM执行时间!$A:$E,3,0),W231="Semi-an",VLOOKUP($O231,PM执行时间!$A:$E,4,0),W231="Annual",VLOOKUP($O231,PM执行时间!$A:$E,5,0),W231="","")</f>
        <v/>
      </c>
      <c r="Y231" s="98" t="s">
        <v>25</v>
      </c>
      <c r="Z231" s="77" cm="1">
        <f t="array" ref="Z231">_xlfn.IFS(Y231="Monthly",VLOOKUP($O231,PM执行时间!$A:$E,2,0),Y231="Quarterly",VLOOKUP($O231,PM执行时间!$A:$E,3,0),Y231="Semi-an",VLOOKUP($O231,PM执行时间!$A:$E,4,0),Y231="Annual",VLOOKUP($O231,PM执行时间!$A:$E,5,0),Y231="","")</f>
        <v>1.1599999999999999</v>
      </c>
      <c r="AA231" s="113"/>
      <c r="AB231" s="77" t="str" cm="1">
        <f t="array" ref="AB231">_xlfn.IFS(AA231="Monthly",VLOOKUP($O231,PM执行时间!$A:$E,2,0),AA231="Quarterly",VLOOKUP($O231,PM执行时间!$A:$E,3,0),AA231="Semi-an",VLOOKUP($O231,PM执行时间!$A:$E,4,0),AA231="Annual",VLOOKUP($O231,PM执行时间!$A:$E,5,0),AA231="","")</f>
        <v/>
      </c>
      <c r="AC231" s="113"/>
      <c r="AD231" s="77" t="str" cm="1">
        <f t="array" ref="AD231">_xlfn.IFS(AC231="Monthly",VLOOKUP($O231,PM执行时间!$A:$E,2,0),AC231="Quarterly",VLOOKUP($O231,PM执行时间!$A:$E,3,0),AC231="Semi-an",VLOOKUP($O231,PM执行时间!$A:$E,4,0),AC231="Annual",VLOOKUP($O231,PM执行时间!$A:$E,5,0),AC231="","")</f>
        <v/>
      </c>
      <c r="AE231" s="101" t="s">
        <v>24</v>
      </c>
      <c r="AF231" s="77" cm="1">
        <f t="array" ref="AF231">_xlfn.IFS(AE231="Monthly",VLOOKUP($O231,PM执行时间!$A:$E,2,0),AE231="Quarterly",VLOOKUP($O231,PM执行时间!$A:$E,3,0),AE231="Semi-an",VLOOKUP($O231,PM执行时间!$A:$E,4,0),AE231="Annual",VLOOKUP($O231,PM执行时间!$A:$E,5,0),AE231="","")</f>
        <v>0.83</v>
      </c>
      <c r="AG231" s="113"/>
      <c r="AH231" s="77" t="str" cm="1">
        <f t="array" ref="AH231">_xlfn.IFS(AG231="Monthly",VLOOKUP($O231,PM执行时间!$A:$E,2,0),AG231="Quarterly",VLOOKUP($O231,PM执行时间!$A:$E,3,0),AG231="Semi-an",VLOOKUP($O231,PM执行时间!$A:$E,4,0),AG231="Annual",VLOOKUP($O231,PM执行时间!$A:$E,5,0),AG231="","")</f>
        <v/>
      </c>
      <c r="AI231" s="113"/>
      <c r="AJ231" s="77" t="str" cm="1">
        <f t="array" ref="AJ231">_xlfn.IFS(AI231="Monthly",VLOOKUP($O231,PM执行时间!$A:$E,2,0),AI231="Quarterly",VLOOKUP($O231,PM执行时间!$A:$E,3,0),AI231="Semi-an",VLOOKUP($O231,PM执行时间!$A:$E,4,0),AI231="Annual",VLOOKUP($O231,PM执行时间!$A:$E,5,0),AI231="","")</f>
        <v/>
      </c>
      <c r="AK231" s="115" t="s">
        <v>223</v>
      </c>
      <c r="AL231" s="77" cm="1">
        <f t="array" ref="AL231">_xlfn.IFS(AK231="Monthly",VLOOKUP($O231,PM执行时间!$A:$E,2,0),AK231="Quarterly",VLOOKUP($O231,PM执行时间!$A:$E,3,0),AK231="Semi-an",VLOOKUP($O231,PM执行时间!$A:$E,4,0),AK231="Annual",VLOOKUP($O231,PM执行时间!$A:$E,5,0),AK231="","")</f>
        <v>2.4900000000000002</v>
      </c>
      <c r="AM231" s="113"/>
      <c r="AN231" s="77" t="str" cm="1">
        <f t="array" ref="AN231">_xlfn.IFS(AM231="Monthly",VLOOKUP($O231,PM执行时间!$A:$E,2,0),AM231="Quarterly",VLOOKUP($O231,PM执行时间!$A:$E,3,0),AM231="Semi-an",VLOOKUP($O231,PM执行时间!$A:$E,4,0),AM231="Annual",VLOOKUP($O231,PM执行时间!$A:$E,5,0),AM231="","")</f>
        <v/>
      </c>
      <c r="AO231" s="99">
        <v>44866</v>
      </c>
      <c r="AP231" s="88"/>
    </row>
    <row r="232" spans="1:42" ht="24.75" hidden="1" customHeight="1" x14ac:dyDescent="0.2">
      <c r="A232" s="1">
        <v>231</v>
      </c>
      <c r="B232" s="1">
        <f>SUBTOTAL(3,G$3:G232)+0</f>
        <v>41</v>
      </c>
      <c r="C232" s="1"/>
      <c r="D232" s="2">
        <v>898</v>
      </c>
      <c r="E232" s="35" t="s">
        <v>876</v>
      </c>
      <c r="F232" s="35" t="s">
        <v>71</v>
      </c>
      <c r="G232" s="35" t="s">
        <v>877</v>
      </c>
      <c r="H232" s="85">
        <v>625</v>
      </c>
      <c r="I232" s="24">
        <v>43040</v>
      </c>
      <c r="J232" s="79" t="s">
        <v>1075</v>
      </c>
      <c r="K232" s="92" t="s">
        <v>511</v>
      </c>
      <c r="L232" s="77" t="s">
        <v>637</v>
      </c>
      <c r="M232" s="24">
        <v>43040</v>
      </c>
      <c r="N232" s="79" t="s">
        <v>526</v>
      </c>
      <c r="O232" s="77" t="s">
        <v>1230</v>
      </c>
      <c r="P232" s="77" t="s">
        <v>517</v>
      </c>
      <c r="Q232" s="77"/>
      <c r="R232" s="77" t="str" cm="1">
        <f t="array" ref="R232">_xlfn.IFS(Q232="Monthly",VLOOKUP($O232,PM执行时间!$A:$E,2,0),Q232="Quarterly",VLOOKUP($O232,PM执行时间!$A:$E,3,0),Q232="Semi-an",VLOOKUP($O232,PM执行时间!$A:$E,4,0),Q232="Annual",VLOOKUP($O232,PM执行时间!$A:$E,5,0),Q232="","")</f>
        <v/>
      </c>
      <c r="S232" s="77"/>
      <c r="T232" s="77" t="str" cm="1">
        <f t="array" ref="T232">_xlfn.IFS(S232="Monthly",VLOOKUP($O232,PM执行时间!$A:$E,2,0),S232="Quarterly",VLOOKUP($O232,PM执行时间!$A:$E,3,0),S232="Semi-an",VLOOKUP($O232,PM执行时间!$A:$E,4,0),S232="Annual",VLOOKUP($O232,PM执行时间!$A:$E,5,0),S232="","")</f>
        <v/>
      </c>
      <c r="U232" s="77"/>
      <c r="V232" s="77" t="str" cm="1">
        <f t="array" ref="V232">_xlfn.IFS(U232="Monthly",VLOOKUP($O232,PM执行时间!$A:$E,2,0),U232="Quarterly",VLOOKUP($O232,PM执行时间!$A:$E,3,0),U232="Semi-an",VLOOKUP($O232,PM执行时间!$A:$E,4,0),U232="Annual",VLOOKUP($O232,PM执行时间!$A:$E,5,0),U232="","")</f>
        <v/>
      </c>
      <c r="W232" s="94" t="s">
        <v>33</v>
      </c>
      <c r="X232" s="77" cm="1">
        <f t="array" ref="X232">_xlfn.IFS(W232="Monthly",VLOOKUP($O232,PM执行时间!$A:$E,2,0),W232="Quarterly",VLOOKUP($O232,PM执行时间!$A:$E,3,0),W232="Semi-an",VLOOKUP($O232,PM执行时间!$A:$E,4,0),W232="Annual",VLOOKUP($O232,PM执行时间!$A:$E,5,0),W232="","")</f>
        <v>1</v>
      </c>
      <c r="Y232" s="77"/>
      <c r="Z232" s="77" t="str" cm="1">
        <f t="array" ref="Z232">_xlfn.IFS(Y232="Monthly",VLOOKUP($O232,PM执行时间!$A:$E,2,0),Y232="Quarterly",VLOOKUP($O232,PM执行时间!$A:$E,3,0),Y232="Semi-an",VLOOKUP($O232,PM执行时间!$A:$E,4,0),Y232="Annual",VLOOKUP($O232,PM执行时间!$A:$E,5,0),Y232="","")</f>
        <v/>
      </c>
      <c r="AA232" s="77"/>
      <c r="AB232" s="77" t="str" cm="1">
        <f t="array" ref="AB232">_xlfn.IFS(AA232="Monthly",VLOOKUP($O232,PM执行时间!$A:$E,2,0),AA232="Quarterly",VLOOKUP($O232,PM执行时间!$A:$E,3,0),AA232="Semi-an",VLOOKUP($O232,PM执行时间!$A:$E,4,0),AA232="Annual",VLOOKUP($O232,PM执行时间!$A:$E,5,0),AA232="","")</f>
        <v/>
      </c>
      <c r="AC232" s="77"/>
      <c r="AD232" s="77" t="str" cm="1">
        <f t="array" ref="AD232">_xlfn.IFS(AC232="Monthly",VLOOKUP($O232,PM执行时间!$A:$E,2,0),AC232="Quarterly",VLOOKUP($O232,PM执行时间!$A:$E,3,0),AC232="Semi-an",VLOOKUP($O232,PM执行时间!$A:$E,4,0),AC232="Annual",VLOOKUP($O232,PM执行时间!$A:$E,5,0),AC232="","")</f>
        <v/>
      </c>
      <c r="AE232" s="77"/>
      <c r="AF232" s="77" t="str" cm="1">
        <f t="array" ref="AF232">_xlfn.IFS(AE232="Monthly",VLOOKUP($O232,PM执行时间!$A:$E,2,0),AE232="Quarterly",VLOOKUP($O232,PM执行时间!$A:$E,3,0),AE232="Semi-an",VLOOKUP($O232,PM执行时间!$A:$E,4,0),AE232="Annual",VLOOKUP($O232,PM执行时间!$A:$E,5,0),AE232="","")</f>
        <v/>
      </c>
      <c r="AG232" s="77"/>
      <c r="AH232" s="77" t="str" cm="1">
        <f t="array" ref="AH232">_xlfn.IFS(AG232="Monthly",VLOOKUP($O232,PM执行时间!$A:$E,2,0),AG232="Quarterly",VLOOKUP($O232,PM执行时间!$A:$E,3,0),AG232="Semi-an",VLOOKUP($O232,PM执行时间!$A:$E,4,0),AG232="Annual",VLOOKUP($O232,PM执行时间!$A:$E,5,0),AG232="","")</f>
        <v/>
      </c>
      <c r="AI232" s="77"/>
      <c r="AJ232" s="77" t="str" cm="1">
        <f t="array" ref="AJ232">_xlfn.IFS(AI232="Monthly",VLOOKUP($O232,PM执行时间!$A:$E,2,0),AI232="Quarterly",VLOOKUP($O232,PM执行时间!$A:$E,3,0),AI232="Semi-an",VLOOKUP($O232,PM执行时间!$A:$E,4,0),AI232="Annual",VLOOKUP($O232,PM执行时间!$A:$E,5,0),AI232="","")</f>
        <v/>
      </c>
      <c r="AK232" s="77"/>
      <c r="AL232" s="77" t="str" cm="1">
        <f t="array" ref="AL232">_xlfn.IFS(AK232="Monthly",VLOOKUP($O232,PM执行时间!$A:$E,2,0),AK232="Quarterly",VLOOKUP($O232,PM执行时间!$A:$E,3,0),AK232="Semi-an",VLOOKUP($O232,PM执行时间!$A:$E,4,0),AK232="Annual",VLOOKUP($O232,PM执行时间!$A:$E,5,0),AK232="","")</f>
        <v/>
      </c>
      <c r="AM232" s="77"/>
      <c r="AN232" s="77" t="str" cm="1">
        <f t="array" ref="AN232">_xlfn.IFS(AM232="Monthly",VLOOKUP($O232,PM执行时间!$A:$E,2,0),AM232="Quarterly",VLOOKUP($O232,PM执行时间!$A:$E,3,0),AM232="Semi-an",VLOOKUP($O232,PM执行时间!$A:$E,4,0),AM232="Annual",VLOOKUP($O232,PM执行时间!$A:$E,5,0),AM232="","")</f>
        <v/>
      </c>
      <c r="AO232" s="93">
        <v>44652</v>
      </c>
      <c r="AP232" s="88"/>
    </row>
    <row r="233" spans="1:42" ht="24.75" hidden="1" customHeight="1" x14ac:dyDescent="0.2">
      <c r="A233" s="1">
        <v>232</v>
      </c>
      <c r="B233" s="1">
        <f>SUBTOTAL(3,G$3:G233)+0</f>
        <v>41</v>
      </c>
      <c r="C233" s="1"/>
      <c r="D233" s="2">
        <v>899</v>
      </c>
      <c r="E233" s="35" t="s">
        <v>876</v>
      </c>
      <c r="F233" s="35" t="s">
        <v>71</v>
      </c>
      <c r="G233" s="35" t="s">
        <v>877</v>
      </c>
      <c r="H233" s="85">
        <v>626</v>
      </c>
      <c r="I233" s="24">
        <v>43040</v>
      </c>
      <c r="J233" s="79" t="s">
        <v>1075</v>
      </c>
      <c r="K233" s="92" t="s">
        <v>511</v>
      </c>
      <c r="L233" s="79" t="s">
        <v>513</v>
      </c>
      <c r="M233" s="24">
        <v>43040</v>
      </c>
      <c r="N233" s="79" t="s">
        <v>514</v>
      </c>
      <c r="O233" s="77" t="s">
        <v>1230</v>
      </c>
      <c r="P233" s="77" t="s">
        <v>517</v>
      </c>
      <c r="Q233" s="77"/>
      <c r="R233" s="77" t="str" cm="1">
        <f t="array" ref="R233">_xlfn.IFS(Q233="Monthly",VLOOKUP($O233,PM执行时间!$A:$E,2,0),Q233="Quarterly",VLOOKUP($O233,PM执行时间!$A:$E,3,0),Q233="Semi-an",VLOOKUP($O233,PM执行时间!$A:$E,4,0),Q233="Annual",VLOOKUP($O233,PM执行时间!$A:$E,5,0),Q233="","")</f>
        <v/>
      </c>
      <c r="S233" s="77"/>
      <c r="T233" s="77" t="str" cm="1">
        <f t="array" ref="T233">_xlfn.IFS(S233="Monthly",VLOOKUP($O233,PM执行时间!$A:$E,2,0),S233="Quarterly",VLOOKUP($O233,PM执行时间!$A:$E,3,0),S233="Semi-an",VLOOKUP($O233,PM执行时间!$A:$E,4,0),S233="Annual",VLOOKUP($O233,PM执行时间!$A:$E,5,0),S233="","")</f>
        <v/>
      </c>
      <c r="U233" s="77"/>
      <c r="V233" s="77" t="str" cm="1">
        <f t="array" ref="V233">_xlfn.IFS(U233="Monthly",VLOOKUP($O233,PM执行时间!$A:$E,2,0),U233="Quarterly",VLOOKUP($O233,PM执行时间!$A:$E,3,0),U233="Semi-an",VLOOKUP($O233,PM执行时间!$A:$E,4,0),U233="Annual",VLOOKUP($O233,PM执行时间!$A:$E,5,0),U233="","")</f>
        <v/>
      </c>
      <c r="W233" s="94" t="s">
        <v>33</v>
      </c>
      <c r="X233" s="77" cm="1">
        <f t="array" ref="X233">_xlfn.IFS(W233="Monthly",VLOOKUP($O233,PM执行时间!$A:$E,2,0),W233="Quarterly",VLOOKUP($O233,PM执行时间!$A:$E,3,0),W233="Semi-an",VLOOKUP($O233,PM执行时间!$A:$E,4,0),W233="Annual",VLOOKUP($O233,PM执行时间!$A:$E,5,0),W233="","")</f>
        <v>1</v>
      </c>
      <c r="Y233" s="77"/>
      <c r="Z233" s="77" t="str" cm="1">
        <f t="array" ref="Z233">_xlfn.IFS(Y233="Monthly",VLOOKUP($O233,PM执行时间!$A:$E,2,0),Y233="Quarterly",VLOOKUP($O233,PM执行时间!$A:$E,3,0),Y233="Semi-an",VLOOKUP($O233,PM执行时间!$A:$E,4,0),Y233="Annual",VLOOKUP($O233,PM执行时间!$A:$E,5,0),Y233="","")</f>
        <v/>
      </c>
      <c r="AA233" s="77"/>
      <c r="AB233" s="77" t="str" cm="1">
        <f t="array" ref="AB233">_xlfn.IFS(AA233="Monthly",VLOOKUP($O233,PM执行时间!$A:$E,2,0),AA233="Quarterly",VLOOKUP($O233,PM执行时间!$A:$E,3,0),AA233="Semi-an",VLOOKUP($O233,PM执行时间!$A:$E,4,0),AA233="Annual",VLOOKUP($O233,PM执行时间!$A:$E,5,0),AA233="","")</f>
        <v/>
      </c>
      <c r="AC233" s="77"/>
      <c r="AD233" s="77" t="str" cm="1">
        <f t="array" ref="AD233">_xlfn.IFS(AC233="Monthly",VLOOKUP($O233,PM执行时间!$A:$E,2,0),AC233="Quarterly",VLOOKUP($O233,PM执行时间!$A:$E,3,0),AC233="Semi-an",VLOOKUP($O233,PM执行时间!$A:$E,4,0),AC233="Annual",VLOOKUP($O233,PM执行时间!$A:$E,5,0),AC233="","")</f>
        <v/>
      </c>
      <c r="AE233" s="77"/>
      <c r="AF233" s="77" t="str" cm="1">
        <f t="array" ref="AF233">_xlfn.IFS(AE233="Monthly",VLOOKUP($O233,PM执行时间!$A:$E,2,0),AE233="Quarterly",VLOOKUP($O233,PM执行时间!$A:$E,3,0),AE233="Semi-an",VLOOKUP($O233,PM执行时间!$A:$E,4,0),AE233="Annual",VLOOKUP($O233,PM执行时间!$A:$E,5,0),AE233="","")</f>
        <v/>
      </c>
      <c r="AG233" s="77"/>
      <c r="AH233" s="77" t="str" cm="1">
        <f t="array" ref="AH233">_xlfn.IFS(AG233="Monthly",VLOOKUP($O233,PM执行时间!$A:$E,2,0),AG233="Quarterly",VLOOKUP($O233,PM执行时间!$A:$E,3,0),AG233="Semi-an",VLOOKUP($O233,PM执行时间!$A:$E,4,0),AG233="Annual",VLOOKUP($O233,PM执行时间!$A:$E,5,0),AG233="","")</f>
        <v/>
      </c>
      <c r="AI233" s="77"/>
      <c r="AJ233" s="77" t="str" cm="1">
        <f t="array" ref="AJ233">_xlfn.IFS(AI233="Monthly",VLOOKUP($O233,PM执行时间!$A:$E,2,0),AI233="Quarterly",VLOOKUP($O233,PM执行时间!$A:$E,3,0),AI233="Semi-an",VLOOKUP($O233,PM执行时间!$A:$E,4,0),AI233="Annual",VLOOKUP($O233,PM执行时间!$A:$E,5,0),AI233="","")</f>
        <v/>
      </c>
      <c r="AK233" s="77"/>
      <c r="AL233" s="77" t="str" cm="1">
        <f t="array" ref="AL233">_xlfn.IFS(AK233="Monthly",VLOOKUP($O233,PM执行时间!$A:$E,2,0),AK233="Quarterly",VLOOKUP($O233,PM执行时间!$A:$E,3,0),AK233="Semi-an",VLOOKUP($O233,PM执行时间!$A:$E,4,0),AK233="Annual",VLOOKUP($O233,PM执行时间!$A:$E,5,0),AK233="","")</f>
        <v/>
      </c>
      <c r="AM233" s="77"/>
      <c r="AN233" s="77" t="str" cm="1">
        <f t="array" ref="AN233">_xlfn.IFS(AM233="Monthly",VLOOKUP($O233,PM执行时间!$A:$E,2,0),AM233="Quarterly",VLOOKUP($O233,PM执行时间!$A:$E,3,0),AM233="Semi-an",VLOOKUP($O233,PM执行时间!$A:$E,4,0),AM233="Annual",VLOOKUP($O233,PM执行时间!$A:$E,5,0),AM233="","")</f>
        <v/>
      </c>
      <c r="AO233" s="93">
        <v>44652</v>
      </c>
      <c r="AP233" s="88"/>
    </row>
    <row r="234" spans="1:42" ht="24.75" hidden="1" customHeight="1" x14ac:dyDescent="0.2">
      <c r="A234" s="1">
        <v>233</v>
      </c>
      <c r="B234" s="1">
        <f>SUBTOTAL(3,G$3:G234)+0</f>
        <v>41</v>
      </c>
      <c r="C234" s="1"/>
      <c r="D234" s="2">
        <v>901</v>
      </c>
      <c r="E234" s="35" t="s">
        <v>876</v>
      </c>
      <c r="F234" s="35" t="s">
        <v>71</v>
      </c>
      <c r="G234" s="35" t="s">
        <v>877</v>
      </c>
      <c r="H234" s="85">
        <v>628</v>
      </c>
      <c r="I234" s="24">
        <v>43040</v>
      </c>
      <c r="J234" s="79" t="s">
        <v>1075</v>
      </c>
      <c r="K234" s="92" t="s">
        <v>511</v>
      </c>
      <c r="L234" s="77" t="s">
        <v>819</v>
      </c>
      <c r="M234" s="24">
        <v>43040</v>
      </c>
      <c r="N234" s="79" t="s">
        <v>526</v>
      </c>
      <c r="O234" s="77" t="s">
        <v>1230</v>
      </c>
      <c r="P234" s="77" t="s">
        <v>517</v>
      </c>
      <c r="Q234" s="77"/>
      <c r="R234" s="77" t="str" cm="1">
        <f t="array" ref="R234">_xlfn.IFS(Q234="Monthly",VLOOKUP($O234,PM执行时间!$A:$E,2,0),Q234="Quarterly",VLOOKUP($O234,PM执行时间!$A:$E,3,0),Q234="Semi-an",VLOOKUP($O234,PM执行时间!$A:$E,4,0),Q234="Annual",VLOOKUP($O234,PM执行时间!$A:$E,5,0),Q234="","")</f>
        <v/>
      </c>
      <c r="S234" s="77"/>
      <c r="T234" s="77" t="str" cm="1">
        <f t="array" ref="T234">_xlfn.IFS(S234="Monthly",VLOOKUP($O234,PM执行时间!$A:$E,2,0),S234="Quarterly",VLOOKUP($O234,PM执行时间!$A:$E,3,0),S234="Semi-an",VLOOKUP($O234,PM执行时间!$A:$E,4,0),S234="Annual",VLOOKUP($O234,PM执行时间!$A:$E,5,0),S234="","")</f>
        <v/>
      </c>
      <c r="U234" s="77"/>
      <c r="V234" s="77" t="str" cm="1">
        <f t="array" ref="V234">_xlfn.IFS(U234="Monthly",VLOOKUP($O234,PM执行时间!$A:$E,2,0),U234="Quarterly",VLOOKUP($O234,PM执行时间!$A:$E,3,0),U234="Semi-an",VLOOKUP($O234,PM执行时间!$A:$E,4,0),U234="Annual",VLOOKUP($O234,PM执行时间!$A:$E,5,0),U234="","")</f>
        <v/>
      </c>
      <c r="W234" s="94" t="s">
        <v>33</v>
      </c>
      <c r="X234" s="77" cm="1">
        <f t="array" ref="X234">_xlfn.IFS(W234="Monthly",VLOOKUP($O234,PM执行时间!$A:$E,2,0),W234="Quarterly",VLOOKUP($O234,PM执行时间!$A:$E,3,0),W234="Semi-an",VLOOKUP($O234,PM执行时间!$A:$E,4,0),W234="Annual",VLOOKUP($O234,PM执行时间!$A:$E,5,0),W234="","")</f>
        <v>1</v>
      </c>
      <c r="Y234" s="77"/>
      <c r="Z234" s="77" t="str" cm="1">
        <f t="array" ref="Z234">_xlfn.IFS(Y234="Monthly",VLOOKUP($O234,PM执行时间!$A:$E,2,0),Y234="Quarterly",VLOOKUP($O234,PM执行时间!$A:$E,3,0),Y234="Semi-an",VLOOKUP($O234,PM执行时间!$A:$E,4,0),Y234="Annual",VLOOKUP($O234,PM执行时间!$A:$E,5,0),Y234="","")</f>
        <v/>
      </c>
      <c r="AA234" s="77"/>
      <c r="AB234" s="77" t="str" cm="1">
        <f t="array" ref="AB234">_xlfn.IFS(AA234="Monthly",VLOOKUP($O234,PM执行时间!$A:$E,2,0),AA234="Quarterly",VLOOKUP($O234,PM执行时间!$A:$E,3,0),AA234="Semi-an",VLOOKUP($O234,PM执行时间!$A:$E,4,0),AA234="Annual",VLOOKUP($O234,PM执行时间!$A:$E,5,0),AA234="","")</f>
        <v/>
      </c>
      <c r="AC234" s="77"/>
      <c r="AD234" s="77" t="str" cm="1">
        <f t="array" ref="AD234">_xlfn.IFS(AC234="Monthly",VLOOKUP($O234,PM执行时间!$A:$E,2,0),AC234="Quarterly",VLOOKUP($O234,PM执行时间!$A:$E,3,0),AC234="Semi-an",VLOOKUP($O234,PM执行时间!$A:$E,4,0),AC234="Annual",VLOOKUP($O234,PM执行时间!$A:$E,5,0),AC234="","")</f>
        <v/>
      </c>
      <c r="AE234" s="77"/>
      <c r="AF234" s="77" t="str" cm="1">
        <f t="array" ref="AF234">_xlfn.IFS(AE234="Monthly",VLOOKUP($O234,PM执行时间!$A:$E,2,0),AE234="Quarterly",VLOOKUP($O234,PM执行时间!$A:$E,3,0),AE234="Semi-an",VLOOKUP($O234,PM执行时间!$A:$E,4,0),AE234="Annual",VLOOKUP($O234,PM执行时间!$A:$E,5,0),AE234="","")</f>
        <v/>
      </c>
      <c r="AG234" s="77"/>
      <c r="AH234" s="77" t="str" cm="1">
        <f t="array" ref="AH234">_xlfn.IFS(AG234="Monthly",VLOOKUP($O234,PM执行时间!$A:$E,2,0),AG234="Quarterly",VLOOKUP($O234,PM执行时间!$A:$E,3,0),AG234="Semi-an",VLOOKUP($O234,PM执行时间!$A:$E,4,0),AG234="Annual",VLOOKUP($O234,PM执行时间!$A:$E,5,0),AG234="","")</f>
        <v/>
      </c>
      <c r="AI234" s="77"/>
      <c r="AJ234" s="77" t="str" cm="1">
        <f t="array" ref="AJ234">_xlfn.IFS(AI234="Monthly",VLOOKUP($O234,PM执行时间!$A:$E,2,0),AI234="Quarterly",VLOOKUP($O234,PM执行时间!$A:$E,3,0),AI234="Semi-an",VLOOKUP($O234,PM执行时间!$A:$E,4,0),AI234="Annual",VLOOKUP($O234,PM执行时间!$A:$E,5,0),AI234="","")</f>
        <v/>
      </c>
      <c r="AK234" s="77"/>
      <c r="AL234" s="77" t="str" cm="1">
        <f t="array" ref="AL234">_xlfn.IFS(AK234="Monthly",VLOOKUP($O234,PM执行时间!$A:$E,2,0),AK234="Quarterly",VLOOKUP($O234,PM执行时间!$A:$E,3,0),AK234="Semi-an",VLOOKUP($O234,PM执行时间!$A:$E,4,0),AK234="Annual",VLOOKUP($O234,PM执行时间!$A:$E,5,0),AK234="","")</f>
        <v/>
      </c>
      <c r="AM234" s="77"/>
      <c r="AN234" s="77" t="str" cm="1">
        <f t="array" ref="AN234">_xlfn.IFS(AM234="Monthly",VLOOKUP($O234,PM执行时间!$A:$E,2,0),AM234="Quarterly",VLOOKUP($O234,PM执行时间!$A:$E,3,0),AM234="Semi-an",VLOOKUP($O234,PM执行时间!$A:$E,4,0),AM234="Annual",VLOOKUP($O234,PM执行时间!$A:$E,5,0),AM234="","")</f>
        <v/>
      </c>
      <c r="AO234" s="93">
        <v>44652</v>
      </c>
      <c r="AP234" s="88"/>
    </row>
    <row r="235" spans="1:42" ht="24.75" hidden="1" customHeight="1" x14ac:dyDescent="0.2">
      <c r="A235" s="1">
        <v>234</v>
      </c>
      <c r="B235" s="1">
        <f>SUBTOTAL(3,G$3:G235)+0</f>
        <v>41</v>
      </c>
      <c r="C235" s="1"/>
      <c r="D235" s="2">
        <v>902</v>
      </c>
      <c r="E235" s="35" t="s">
        <v>876</v>
      </c>
      <c r="F235" s="35" t="s">
        <v>71</v>
      </c>
      <c r="G235" s="35" t="s">
        <v>877</v>
      </c>
      <c r="H235" s="85">
        <v>629</v>
      </c>
      <c r="I235" s="24">
        <v>43040</v>
      </c>
      <c r="J235" s="79" t="s">
        <v>1075</v>
      </c>
      <c r="K235" s="92" t="s">
        <v>511</v>
      </c>
      <c r="L235" s="77" t="s">
        <v>637</v>
      </c>
      <c r="M235" s="24">
        <v>43040</v>
      </c>
      <c r="N235" s="79" t="s">
        <v>526</v>
      </c>
      <c r="O235" s="77" t="s">
        <v>1230</v>
      </c>
      <c r="P235" s="77" t="s">
        <v>517</v>
      </c>
      <c r="Q235" s="77"/>
      <c r="R235" s="77" t="str" cm="1">
        <f t="array" ref="R235">_xlfn.IFS(Q235="Monthly",VLOOKUP($O235,PM执行时间!$A:$E,2,0),Q235="Quarterly",VLOOKUP($O235,PM执行时间!$A:$E,3,0),Q235="Semi-an",VLOOKUP($O235,PM执行时间!$A:$E,4,0),Q235="Annual",VLOOKUP($O235,PM执行时间!$A:$E,5,0),Q235="","")</f>
        <v/>
      </c>
      <c r="S235" s="77"/>
      <c r="T235" s="77" t="str" cm="1">
        <f t="array" ref="T235">_xlfn.IFS(S235="Monthly",VLOOKUP($O235,PM执行时间!$A:$E,2,0),S235="Quarterly",VLOOKUP($O235,PM执行时间!$A:$E,3,0),S235="Semi-an",VLOOKUP($O235,PM执行时间!$A:$E,4,0),S235="Annual",VLOOKUP($O235,PM执行时间!$A:$E,5,0),S235="","")</f>
        <v/>
      </c>
      <c r="U235" s="77"/>
      <c r="V235" s="77" t="str" cm="1">
        <f t="array" ref="V235">_xlfn.IFS(U235="Monthly",VLOOKUP($O235,PM执行时间!$A:$E,2,0),U235="Quarterly",VLOOKUP($O235,PM执行时间!$A:$E,3,0),U235="Semi-an",VLOOKUP($O235,PM执行时间!$A:$E,4,0),U235="Annual",VLOOKUP($O235,PM执行时间!$A:$E,5,0),U235="","")</f>
        <v/>
      </c>
      <c r="W235" s="94" t="s">
        <v>33</v>
      </c>
      <c r="X235" s="77" cm="1">
        <f t="array" ref="X235">_xlfn.IFS(W235="Monthly",VLOOKUP($O235,PM执行时间!$A:$E,2,0),W235="Quarterly",VLOOKUP($O235,PM执行时间!$A:$E,3,0),W235="Semi-an",VLOOKUP($O235,PM执行时间!$A:$E,4,0),W235="Annual",VLOOKUP($O235,PM执行时间!$A:$E,5,0),W235="","")</f>
        <v>1</v>
      </c>
      <c r="Y235" s="77"/>
      <c r="Z235" s="77" t="str" cm="1">
        <f t="array" ref="Z235">_xlfn.IFS(Y235="Monthly",VLOOKUP($O235,PM执行时间!$A:$E,2,0),Y235="Quarterly",VLOOKUP($O235,PM执行时间!$A:$E,3,0),Y235="Semi-an",VLOOKUP($O235,PM执行时间!$A:$E,4,0),Y235="Annual",VLOOKUP($O235,PM执行时间!$A:$E,5,0),Y235="","")</f>
        <v/>
      </c>
      <c r="AA235" s="77"/>
      <c r="AB235" s="77" t="str" cm="1">
        <f t="array" ref="AB235">_xlfn.IFS(AA235="Monthly",VLOOKUP($O235,PM执行时间!$A:$E,2,0),AA235="Quarterly",VLOOKUP($O235,PM执行时间!$A:$E,3,0),AA235="Semi-an",VLOOKUP($O235,PM执行时间!$A:$E,4,0),AA235="Annual",VLOOKUP($O235,PM执行时间!$A:$E,5,0),AA235="","")</f>
        <v/>
      </c>
      <c r="AC235" s="77"/>
      <c r="AD235" s="77" t="str" cm="1">
        <f t="array" ref="AD235">_xlfn.IFS(AC235="Monthly",VLOOKUP($O235,PM执行时间!$A:$E,2,0),AC235="Quarterly",VLOOKUP($O235,PM执行时间!$A:$E,3,0),AC235="Semi-an",VLOOKUP($O235,PM执行时间!$A:$E,4,0),AC235="Annual",VLOOKUP($O235,PM执行时间!$A:$E,5,0),AC235="","")</f>
        <v/>
      </c>
      <c r="AE235" s="77"/>
      <c r="AF235" s="77" t="str" cm="1">
        <f t="array" ref="AF235">_xlfn.IFS(AE235="Monthly",VLOOKUP($O235,PM执行时间!$A:$E,2,0),AE235="Quarterly",VLOOKUP($O235,PM执行时间!$A:$E,3,0),AE235="Semi-an",VLOOKUP($O235,PM执行时间!$A:$E,4,0),AE235="Annual",VLOOKUP($O235,PM执行时间!$A:$E,5,0),AE235="","")</f>
        <v/>
      </c>
      <c r="AG235" s="77"/>
      <c r="AH235" s="77" t="str" cm="1">
        <f t="array" ref="AH235">_xlfn.IFS(AG235="Monthly",VLOOKUP($O235,PM执行时间!$A:$E,2,0),AG235="Quarterly",VLOOKUP($O235,PM执行时间!$A:$E,3,0),AG235="Semi-an",VLOOKUP($O235,PM执行时间!$A:$E,4,0),AG235="Annual",VLOOKUP($O235,PM执行时间!$A:$E,5,0),AG235="","")</f>
        <v/>
      </c>
      <c r="AI235" s="77"/>
      <c r="AJ235" s="77" t="str" cm="1">
        <f t="array" ref="AJ235">_xlfn.IFS(AI235="Monthly",VLOOKUP($O235,PM执行时间!$A:$E,2,0),AI235="Quarterly",VLOOKUP($O235,PM执行时间!$A:$E,3,0),AI235="Semi-an",VLOOKUP($O235,PM执行时间!$A:$E,4,0),AI235="Annual",VLOOKUP($O235,PM执行时间!$A:$E,5,0),AI235="","")</f>
        <v/>
      </c>
      <c r="AK235" s="77"/>
      <c r="AL235" s="77" t="str" cm="1">
        <f t="array" ref="AL235">_xlfn.IFS(AK235="Monthly",VLOOKUP($O235,PM执行时间!$A:$E,2,0),AK235="Quarterly",VLOOKUP($O235,PM执行时间!$A:$E,3,0),AK235="Semi-an",VLOOKUP($O235,PM执行时间!$A:$E,4,0),AK235="Annual",VLOOKUP($O235,PM执行时间!$A:$E,5,0),AK235="","")</f>
        <v/>
      </c>
      <c r="AM235" s="77"/>
      <c r="AN235" s="77" t="str" cm="1">
        <f t="array" ref="AN235">_xlfn.IFS(AM235="Monthly",VLOOKUP($O235,PM执行时间!$A:$E,2,0),AM235="Quarterly",VLOOKUP($O235,PM执行时间!$A:$E,3,0),AM235="Semi-an",VLOOKUP($O235,PM执行时间!$A:$E,4,0),AM235="Annual",VLOOKUP($O235,PM执行时间!$A:$E,5,0),AM235="","")</f>
        <v/>
      </c>
      <c r="AO235" s="93">
        <v>44652</v>
      </c>
      <c r="AP235" s="88"/>
    </row>
    <row r="236" spans="1:42" ht="24.75" hidden="1" customHeight="1" x14ac:dyDescent="0.2">
      <c r="A236" s="1">
        <v>235</v>
      </c>
      <c r="B236" s="1">
        <f>SUBTOTAL(3,G$3:G236)+0</f>
        <v>41</v>
      </c>
      <c r="C236" s="1"/>
      <c r="D236" s="2">
        <v>903</v>
      </c>
      <c r="E236" s="35" t="s">
        <v>876</v>
      </c>
      <c r="F236" s="35" t="s">
        <v>71</v>
      </c>
      <c r="G236" s="35" t="s">
        <v>877</v>
      </c>
      <c r="H236" s="85">
        <v>630</v>
      </c>
      <c r="I236" s="24">
        <v>43040</v>
      </c>
      <c r="J236" s="79" t="s">
        <v>1075</v>
      </c>
      <c r="K236" s="92" t="s">
        <v>511</v>
      </c>
      <c r="L236" s="77" t="s">
        <v>819</v>
      </c>
      <c r="M236" s="24">
        <v>43040</v>
      </c>
      <c r="N236" s="79" t="s">
        <v>526</v>
      </c>
      <c r="O236" s="77" t="s">
        <v>1307</v>
      </c>
      <c r="P236" s="77" t="s">
        <v>517</v>
      </c>
      <c r="Q236" s="77"/>
      <c r="R236" s="77" t="str" cm="1">
        <f t="array" ref="R236">_xlfn.IFS(Q236="Monthly",VLOOKUP($O236,PM执行时间!$A:$E,2,0),Q236="Quarterly",VLOOKUP($O236,PM执行时间!$A:$E,3,0),Q236="Semi-an",VLOOKUP($O236,PM执行时间!$A:$E,4,0),Q236="Annual",VLOOKUP($O236,PM执行时间!$A:$E,5,0),Q236="","")</f>
        <v/>
      </c>
      <c r="S236" s="77"/>
      <c r="T236" s="77" t="str" cm="1">
        <f t="array" ref="T236">_xlfn.IFS(S236="Monthly",VLOOKUP($O236,PM执行时间!$A:$E,2,0),S236="Quarterly",VLOOKUP($O236,PM执行时间!$A:$E,3,0),S236="Semi-an",VLOOKUP($O236,PM执行时间!$A:$E,4,0),S236="Annual",VLOOKUP($O236,PM执行时间!$A:$E,5,0),S236="","")</f>
        <v/>
      </c>
      <c r="U236" s="77"/>
      <c r="V236" s="77" t="str" cm="1">
        <f t="array" ref="V236">_xlfn.IFS(U236="Monthly",VLOOKUP($O236,PM执行时间!$A:$E,2,0),U236="Quarterly",VLOOKUP($O236,PM执行时间!$A:$E,3,0),U236="Semi-an",VLOOKUP($O236,PM执行时间!$A:$E,4,0),U236="Annual",VLOOKUP($O236,PM执行时间!$A:$E,5,0),U236="","")</f>
        <v/>
      </c>
      <c r="W236" s="94" t="s">
        <v>33</v>
      </c>
      <c r="X236" s="77" cm="1">
        <f t="array" ref="X236">_xlfn.IFS(W236="Monthly",VLOOKUP($O236,PM执行时间!$A:$E,2,0),W236="Quarterly",VLOOKUP($O236,PM执行时间!$A:$E,3,0),W236="Semi-an",VLOOKUP($O236,PM执行时间!$A:$E,4,0),W236="Annual",VLOOKUP($O236,PM执行时间!$A:$E,5,0),W236="","")</f>
        <v>1</v>
      </c>
      <c r="Y236" s="77"/>
      <c r="Z236" s="77" t="str" cm="1">
        <f t="array" ref="Z236">_xlfn.IFS(Y236="Monthly",VLOOKUP($O236,PM执行时间!$A:$E,2,0),Y236="Quarterly",VLOOKUP($O236,PM执行时间!$A:$E,3,0),Y236="Semi-an",VLOOKUP($O236,PM执行时间!$A:$E,4,0),Y236="Annual",VLOOKUP($O236,PM执行时间!$A:$E,5,0),Y236="","")</f>
        <v/>
      </c>
      <c r="AA236" s="77"/>
      <c r="AB236" s="77" t="str" cm="1">
        <f t="array" ref="AB236">_xlfn.IFS(AA236="Monthly",VLOOKUP($O236,PM执行时间!$A:$E,2,0),AA236="Quarterly",VLOOKUP($O236,PM执行时间!$A:$E,3,0),AA236="Semi-an",VLOOKUP($O236,PM执行时间!$A:$E,4,0),AA236="Annual",VLOOKUP($O236,PM执行时间!$A:$E,5,0),AA236="","")</f>
        <v/>
      </c>
      <c r="AC236" s="77"/>
      <c r="AD236" s="77" t="str" cm="1">
        <f t="array" ref="AD236">_xlfn.IFS(AC236="Monthly",VLOOKUP($O236,PM执行时间!$A:$E,2,0),AC236="Quarterly",VLOOKUP($O236,PM执行时间!$A:$E,3,0),AC236="Semi-an",VLOOKUP($O236,PM执行时间!$A:$E,4,0),AC236="Annual",VLOOKUP($O236,PM执行时间!$A:$E,5,0),AC236="","")</f>
        <v/>
      </c>
      <c r="AE236" s="77"/>
      <c r="AF236" s="77" t="str" cm="1">
        <f t="array" ref="AF236">_xlfn.IFS(AE236="Monthly",VLOOKUP($O236,PM执行时间!$A:$E,2,0),AE236="Quarterly",VLOOKUP($O236,PM执行时间!$A:$E,3,0),AE236="Semi-an",VLOOKUP($O236,PM执行时间!$A:$E,4,0),AE236="Annual",VLOOKUP($O236,PM执行时间!$A:$E,5,0),AE236="","")</f>
        <v/>
      </c>
      <c r="AG236" s="77"/>
      <c r="AH236" s="77" t="str" cm="1">
        <f t="array" ref="AH236">_xlfn.IFS(AG236="Monthly",VLOOKUP($O236,PM执行时间!$A:$E,2,0),AG236="Quarterly",VLOOKUP($O236,PM执行时间!$A:$E,3,0),AG236="Semi-an",VLOOKUP($O236,PM执行时间!$A:$E,4,0),AG236="Annual",VLOOKUP($O236,PM执行时间!$A:$E,5,0),AG236="","")</f>
        <v/>
      </c>
      <c r="AI236" s="77"/>
      <c r="AJ236" s="77" t="str" cm="1">
        <f t="array" ref="AJ236">_xlfn.IFS(AI236="Monthly",VLOOKUP($O236,PM执行时间!$A:$E,2,0),AI236="Quarterly",VLOOKUP($O236,PM执行时间!$A:$E,3,0),AI236="Semi-an",VLOOKUP($O236,PM执行时间!$A:$E,4,0),AI236="Annual",VLOOKUP($O236,PM执行时间!$A:$E,5,0),AI236="","")</f>
        <v/>
      </c>
      <c r="AK236" s="77"/>
      <c r="AL236" s="77" t="str" cm="1">
        <f t="array" ref="AL236">_xlfn.IFS(AK236="Monthly",VLOOKUP($O236,PM执行时间!$A:$E,2,0),AK236="Quarterly",VLOOKUP($O236,PM执行时间!$A:$E,3,0),AK236="Semi-an",VLOOKUP($O236,PM执行时间!$A:$E,4,0),AK236="Annual",VLOOKUP($O236,PM执行时间!$A:$E,5,0),AK236="","")</f>
        <v/>
      </c>
      <c r="AM236" s="77"/>
      <c r="AN236" s="77" t="str" cm="1">
        <f t="array" ref="AN236">_xlfn.IFS(AM236="Monthly",VLOOKUP($O236,PM执行时间!$A:$E,2,0),AM236="Quarterly",VLOOKUP($O236,PM执行时间!$A:$E,3,0),AM236="Semi-an",VLOOKUP($O236,PM执行时间!$A:$E,4,0),AM236="Annual",VLOOKUP($O236,PM执行时间!$A:$E,5,0),AM236="","")</f>
        <v/>
      </c>
      <c r="AO236" s="93">
        <v>44652</v>
      </c>
      <c r="AP236" s="88"/>
    </row>
    <row r="237" spans="1:42" ht="24.75" hidden="1" customHeight="1" x14ac:dyDescent="0.2">
      <c r="A237" s="1">
        <v>236</v>
      </c>
      <c r="B237" s="1">
        <f>SUBTOTAL(3,G$3:G237)+0</f>
        <v>41</v>
      </c>
      <c r="C237" s="1"/>
      <c r="D237" s="2">
        <v>904</v>
      </c>
      <c r="E237" s="35" t="s">
        <v>317</v>
      </c>
      <c r="F237" s="35" t="s">
        <v>878</v>
      </c>
      <c r="G237" s="35" t="s">
        <v>879</v>
      </c>
      <c r="H237" s="85">
        <v>1720047</v>
      </c>
      <c r="I237" s="24">
        <v>43040</v>
      </c>
      <c r="J237" s="79" t="s">
        <v>1075</v>
      </c>
      <c r="K237" s="92" t="s">
        <v>511</v>
      </c>
      <c r="L237" s="77" t="s">
        <v>525</v>
      </c>
      <c r="M237" s="24">
        <v>42979</v>
      </c>
      <c r="N237" s="79" t="s">
        <v>526</v>
      </c>
      <c r="O237" s="77" t="s">
        <v>880</v>
      </c>
      <c r="P237" s="77" t="s">
        <v>517</v>
      </c>
      <c r="Q237" s="77"/>
      <c r="R237" s="77" t="str" cm="1">
        <f t="array" ref="R237">_xlfn.IFS(Q237="Monthly",VLOOKUP($O237,PM执行时间!$A:$E,2,0),Q237="Quarterly",VLOOKUP($O237,PM执行时间!$A:$E,3,0),Q237="Semi-an",VLOOKUP($O237,PM执行时间!$A:$E,4,0),Q237="Annual",VLOOKUP($O237,PM执行时间!$A:$E,5,0),Q237="","")</f>
        <v/>
      </c>
      <c r="S237" s="77"/>
      <c r="T237" s="77" t="str" cm="1">
        <f t="array" ref="T237">_xlfn.IFS(S237="Monthly",VLOOKUP($O237,PM执行时间!$A:$E,2,0),S237="Quarterly",VLOOKUP($O237,PM执行时间!$A:$E,3,0),S237="Semi-an",VLOOKUP($O237,PM执行时间!$A:$E,4,0),S237="Annual",VLOOKUP($O237,PM执行时间!$A:$E,5,0),S237="","")</f>
        <v/>
      </c>
      <c r="U237" s="77"/>
      <c r="V237" s="77" t="str" cm="1">
        <f t="array" ref="V237">_xlfn.IFS(U237="Monthly",VLOOKUP($O237,PM执行时间!$A:$E,2,0),U237="Quarterly",VLOOKUP($O237,PM执行时间!$A:$E,3,0),U237="Semi-an",VLOOKUP($O237,PM执行时间!$A:$E,4,0),U237="Annual",VLOOKUP($O237,PM执行时间!$A:$E,5,0),U237="","")</f>
        <v/>
      </c>
      <c r="W237" s="77"/>
      <c r="X237" s="77" t="str" cm="1">
        <f t="array" ref="X237">_xlfn.IFS(W237="Monthly",VLOOKUP($O237,PM执行时间!$A:$E,2,0),W237="Quarterly",VLOOKUP($O237,PM执行时间!$A:$E,3,0),W237="Semi-an",VLOOKUP($O237,PM执行时间!$A:$E,4,0),W237="Annual",VLOOKUP($O237,PM执行时间!$A:$E,5,0),W237="","")</f>
        <v/>
      </c>
      <c r="Y237" s="94" t="s">
        <v>33</v>
      </c>
      <c r="Z237" s="77" cm="1">
        <f t="array" ref="Z237">_xlfn.IFS(Y237="Monthly",VLOOKUP($O237,PM执行时间!$A:$E,2,0),Y237="Quarterly",VLOOKUP($O237,PM执行时间!$A:$E,3,0),Y237="Semi-an",VLOOKUP($O237,PM执行时间!$A:$E,4,0),Y237="Annual",VLOOKUP($O237,PM执行时间!$A:$E,5,0),Y237="","")</f>
        <v>1</v>
      </c>
      <c r="AA237" s="77"/>
      <c r="AB237" s="77" t="str" cm="1">
        <f t="array" ref="AB237">_xlfn.IFS(AA237="Monthly",VLOOKUP($O237,PM执行时间!$A:$E,2,0),AA237="Quarterly",VLOOKUP($O237,PM执行时间!$A:$E,3,0),AA237="Semi-an",VLOOKUP($O237,PM执行时间!$A:$E,4,0),AA237="Annual",VLOOKUP($O237,PM执行时间!$A:$E,5,0),AA237="","")</f>
        <v/>
      </c>
      <c r="AC237" s="77"/>
      <c r="AD237" s="77" t="str" cm="1">
        <f t="array" ref="AD237">_xlfn.IFS(AC237="Monthly",VLOOKUP($O237,PM执行时间!$A:$E,2,0),AC237="Quarterly",VLOOKUP($O237,PM执行时间!$A:$E,3,0),AC237="Semi-an",VLOOKUP($O237,PM执行时间!$A:$E,4,0),AC237="Annual",VLOOKUP($O237,PM执行时间!$A:$E,5,0),AC237="","")</f>
        <v/>
      </c>
      <c r="AE237" s="77"/>
      <c r="AF237" s="77" t="str" cm="1">
        <f t="array" ref="AF237">_xlfn.IFS(AE237="Monthly",VLOOKUP($O237,PM执行时间!$A:$E,2,0),AE237="Quarterly",VLOOKUP($O237,PM执行时间!$A:$E,3,0),AE237="Semi-an",VLOOKUP($O237,PM执行时间!$A:$E,4,0),AE237="Annual",VLOOKUP($O237,PM执行时间!$A:$E,5,0),AE237="","")</f>
        <v/>
      </c>
      <c r="AG237" s="77"/>
      <c r="AH237" s="77" t="str" cm="1">
        <f t="array" ref="AH237">_xlfn.IFS(AG237="Monthly",VLOOKUP($O237,PM执行时间!$A:$E,2,0),AG237="Quarterly",VLOOKUP($O237,PM执行时间!$A:$E,3,0),AG237="Semi-an",VLOOKUP($O237,PM执行时间!$A:$E,4,0),AG237="Annual",VLOOKUP($O237,PM执行时间!$A:$E,5,0),AG237="","")</f>
        <v/>
      </c>
      <c r="AI237" s="77"/>
      <c r="AJ237" s="77" t="str" cm="1">
        <f t="array" ref="AJ237">_xlfn.IFS(AI237="Monthly",VLOOKUP($O237,PM执行时间!$A:$E,2,0),AI237="Quarterly",VLOOKUP($O237,PM执行时间!$A:$E,3,0),AI237="Semi-an",VLOOKUP($O237,PM执行时间!$A:$E,4,0),AI237="Annual",VLOOKUP($O237,PM执行时间!$A:$E,5,0),AI237="","")</f>
        <v/>
      </c>
      <c r="AK237" s="77"/>
      <c r="AL237" s="77" t="str" cm="1">
        <f t="array" ref="AL237">_xlfn.IFS(AK237="Monthly",VLOOKUP($O237,PM执行时间!$A:$E,2,0),AK237="Quarterly",VLOOKUP($O237,PM执行时间!$A:$E,3,0),AK237="Semi-an",VLOOKUP($O237,PM执行时间!$A:$E,4,0),AK237="Annual",VLOOKUP($O237,PM执行时间!$A:$E,5,0),AK237="","")</f>
        <v/>
      </c>
      <c r="AM237" s="77"/>
      <c r="AN237" s="77" t="str" cm="1">
        <f t="array" ref="AN237">_xlfn.IFS(AM237="Monthly",VLOOKUP($O237,PM执行时间!$A:$E,2,0),AM237="Quarterly",VLOOKUP($O237,PM执行时间!$A:$E,3,0),AM237="Semi-an",VLOOKUP($O237,PM执行时间!$A:$E,4,0),AM237="Annual",VLOOKUP($O237,PM执行时间!$A:$E,5,0),AM237="","")</f>
        <v/>
      </c>
      <c r="AO237" s="99">
        <v>44682</v>
      </c>
      <c r="AP237" s="88"/>
    </row>
    <row r="238" spans="1:42" ht="24.75" hidden="1" customHeight="1" x14ac:dyDescent="0.2">
      <c r="A238" s="1">
        <v>237</v>
      </c>
      <c r="B238" s="1">
        <f>SUBTOTAL(3,G$3:G238)+0</f>
        <v>41</v>
      </c>
      <c r="C238" s="1"/>
      <c r="D238" s="2">
        <v>906</v>
      </c>
      <c r="E238" s="35" t="s">
        <v>27</v>
      </c>
      <c r="F238" s="35" t="s">
        <v>53</v>
      </c>
      <c r="G238" s="35" t="s">
        <v>29</v>
      </c>
      <c r="H238" s="85">
        <v>2551</v>
      </c>
      <c r="I238" s="24">
        <v>43070</v>
      </c>
      <c r="J238" s="35" t="s">
        <v>1058</v>
      </c>
      <c r="K238" s="92" t="s">
        <v>511</v>
      </c>
      <c r="L238" s="77" t="s">
        <v>632</v>
      </c>
      <c r="M238" s="24">
        <v>41214</v>
      </c>
      <c r="N238" s="79" t="s">
        <v>633</v>
      </c>
      <c r="O238" s="77" t="s">
        <v>35</v>
      </c>
      <c r="P238" s="77" t="s">
        <v>1226</v>
      </c>
      <c r="Q238" s="77"/>
      <c r="R238" s="77" t="str" cm="1">
        <f t="array" ref="R238">_xlfn.IFS(Q238="Monthly",VLOOKUP($O238,PM执行时间!$A:$E,2,0),Q238="Quarterly",VLOOKUP($O238,PM执行时间!$A:$E,3,0),Q238="Semi-an",VLOOKUP($O238,PM执行时间!$A:$E,4,0),Q238="Annual",VLOOKUP($O238,PM执行时间!$A:$E,5,0),Q238="","")</f>
        <v/>
      </c>
      <c r="S238" s="77"/>
      <c r="T238" s="77" t="str" cm="1">
        <f t="array" ref="T238">_xlfn.IFS(S238="Monthly",VLOOKUP($O238,PM执行时间!$A:$E,2,0),S238="Quarterly",VLOOKUP($O238,PM执行时间!$A:$E,3,0),S238="Semi-an",VLOOKUP($O238,PM执行时间!$A:$E,4,0),S238="Annual",VLOOKUP($O238,PM执行时间!$A:$E,5,0),S238="","")</f>
        <v/>
      </c>
      <c r="U238" s="101" t="s">
        <v>24</v>
      </c>
      <c r="V238" s="77" cm="1">
        <f t="array" ref="V238">_xlfn.IFS(U238="Monthly",VLOOKUP($O238,PM执行时间!$A:$E,2,0),U238="Quarterly",VLOOKUP($O238,PM执行时间!$A:$E,3,0),U238="Semi-an",VLOOKUP($O238,PM执行时间!$A:$E,4,0),U238="Annual",VLOOKUP($O238,PM执行时间!$A:$E,5,0),U238="","")</f>
        <v>1</v>
      </c>
      <c r="W238" s="77"/>
      <c r="X238" s="77" t="str" cm="1">
        <f t="array" ref="X238">_xlfn.IFS(W238="Monthly",VLOOKUP($O238,PM执行时间!$A:$E,2,0),W238="Quarterly",VLOOKUP($O238,PM执行时间!$A:$E,3,0),W238="Semi-an",VLOOKUP($O238,PM执行时间!$A:$E,4,0),W238="Annual",VLOOKUP($O238,PM执行时间!$A:$E,5,0),W238="","")</f>
        <v/>
      </c>
      <c r="Y238" s="77"/>
      <c r="Z238" s="77" t="str" cm="1">
        <f t="array" ref="Z238">_xlfn.IFS(Y238="Monthly",VLOOKUP($O238,PM执行时间!$A:$E,2,0),Y238="Quarterly",VLOOKUP($O238,PM执行时间!$A:$E,3,0),Y238="Semi-an",VLOOKUP($O238,PM执行时间!$A:$E,4,0),Y238="Annual",VLOOKUP($O238,PM执行时间!$A:$E,5,0),Y238="","")</f>
        <v/>
      </c>
      <c r="AA238" s="94" t="s">
        <v>223</v>
      </c>
      <c r="AB238" s="77" cm="1">
        <f t="array" ref="AB238">_xlfn.IFS(AA238="Monthly",VLOOKUP($O238,PM执行时间!$A:$E,2,0),AA238="Quarterly",VLOOKUP($O238,PM执行时间!$A:$E,3,0),AA238="Semi-an",VLOOKUP($O238,PM执行时间!$A:$E,4,0),AA238="Annual",VLOOKUP($O238,PM执行时间!$A:$E,5,0),AA238="","")</f>
        <v>1.67</v>
      </c>
      <c r="AC238" s="77"/>
      <c r="AD238" s="77" t="str" cm="1">
        <f t="array" ref="AD238">_xlfn.IFS(AC238="Monthly",VLOOKUP($O238,PM执行时间!$A:$E,2,0),AC238="Quarterly",VLOOKUP($O238,PM执行时间!$A:$E,3,0),AC238="Semi-an",VLOOKUP($O238,PM执行时间!$A:$E,4,0),AC238="Annual",VLOOKUP($O238,PM执行时间!$A:$E,5,0),AC238="","")</f>
        <v/>
      </c>
      <c r="AE238" s="77"/>
      <c r="AF238" s="77" t="str" cm="1">
        <f t="array" ref="AF238">_xlfn.IFS(AE238="Monthly",VLOOKUP($O238,PM执行时间!$A:$E,2,0),AE238="Quarterly",VLOOKUP($O238,PM执行时间!$A:$E,3,0),AE238="Semi-an",VLOOKUP($O238,PM执行时间!$A:$E,4,0),AE238="Annual",VLOOKUP($O238,PM执行时间!$A:$E,5,0),AE238="","")</f>
        <v/>
      </c>
      <c r="AG238" s="101" t="s">
        <v>24</v>
      </c>
      <c r="AH238" s="77" cm="1">
        <f t="array" ref="AH238">_xlfn.IFS(AG238="Monthly",VLOOKUP($O238,PM执行时间!$A:$E,2,0),AG238="Quarterly",VLOOKUP($O238,PM执行时间!$A:$E,3,0),AG238="Semi-an",VLOOKUP($O238,PM执行时间!$A:$E,4,0),AG238="Annual",VLOOKUP($O238,PM执行时间!$A:$E,5,0),AG238="","")</f>
        <v>1</v>
      </c>
      <c r="AI238" s="77"/>
      <c r="AJ238" s="77" t="str" cm="1">
        <f t="array" ref="AJ238">_xlfn.IFS(AI238="Monthly",VLOOKUP($O238,PM执行时间!$A:$E,2,0),AI238="Quarterly",VLOOKUP($O238,PM执行时间!$A:$E,3,0),AI238="Semi-an",VLOOKUP($O238,PM执行时间!$A:$E,4,0),AI238="Annual",VLOOKUP($O238,PM执行时间!$A:$E,5,0),AI238="","")</f>
        <v/>
      </c>
      <c r="AK238" s="77"/>
      <c r="AL238" s="77" t="str" cm="1">
        <f t="array" ref="AL238">_xlfn.IFS(AK238="Monthly",VLOOKUP($O238,PM执行时间!$A:$E,2,0),AK238="Quarterly",VLOOKUP($O238,PM执行时间!$A:$E,3,0),AK238="Semi-an",VLOOKUP($O238,PM执行时间!$A:$E,4,0),AK238="Annual",VLOOKUP($O238,PM执行时间!$A:$E,5,0),AK238="","")</f>
        <v/>
      </c>
      <c r="AM238" s="98" t="s">
        <v>25</v>
      </c>
      <c r="AN238" s="77" cm="1">
        <f t="array" ref="AN238">_xlfn.IFS(AM238="Monthly",VLOOKUP($O238,PM执行时间!$A:$E,2,0),AM238="Quarterly",VLOOKUP($O238,PM执行时间!$A:$E,3,0),AM238="Semi-an",VLOOKUP($O238,PM执行时间!$A:$E,4,0),AM238="Annual",VLOOKUP($O238,PM执行时间!$A:$E,5,0),AM238="","")</f>
        <v>1.42</v>
      </c>
      <c r="AO238" s="99">
        <v>44713</v>
      </c>
      <c r="AP238" s="88"/>
    </row>
    <row r="239" spans="1:42" ht="24.75" customHeight="1" x14ac:dyDescent="0.2">
      <c r="A239" s="1">
        <v>214</v>
      </c>
      <c r="B239" s="1">
        <f>SUBTOTAL(3,G$3:G239)+0</f>
        <v>42</v>
      </c>
      <c r="C239" s="1"/>
      <c r="D239" s="2">
        <v>843</v>
      </c>
      <c r="E239" s="35" t="s">
        <v>17</v>
      </c>
      <c r="F239" s="35" t="s">
        <v>657</v>
      </c>
      <c r="G239" s="35" t="s">
        <v>658</v>
      </c>
      <c r="H239" s="85">
        <v>1656</v>
      </c>
      <c r="I239" s="24">
        <v>42370</v>
      </c>
      <c r="J239" s="35" t="s">
        <v>1058</v>
      </c>
      <c r="K239" s="92" t="s">
        <v>511</v>
      </c>
      <c r="L239" s="79" t="s">
        <v>513</v>
      </c>
      <c r="M239" s="24">
        <v>42370</v>
      </c>
      <c r="N239" s="77" t="s">
        <v>514</v>
      </c>
      <c r="O239" s="77" t="s">
        <v>660</v>
      </c>
      <c r="P239" s="77" t="s">
        <v>1107</v>
      </c>
      <c r="Q239" s="77"/>
      <c r="R239" s="77" t="str" cm="1">
        <f t="array" ref="R239">_xlfn.IFS(Q239="Monthly",VLOOKUP($O239,PM执行时间!$A:$E,2,0),Q239="Quarterly",VLOOKUP($O239,PM执行时间!$A:$E,3,0),Q239="Semi-an",VLOOKUP($O239,PM执行时间!$A:$E,4,0),Q239="Annual",VLOOKUP($O239,PM执行时间!$A:$E,5,0),Q239="","")</f>
        <v/>
      </c>
      <c r="S239" s="101" t="s">
        <v>24</v>
      </c>
      <c r="T239" s="77" cm="1">
        <f t="array" ref="T239">_xlfn.IFS(S239="Monthly",VLOOKUP($O239,PM执行时间!$A:$E,2,0),S239="Quarterly",VLOOKUP($O239,PM执行时间!$A:$E,3,0),S239="Semi-an",VLOOKUP($O239,PM执行时间!$A:$E,4,0),S239="Annual",VLOOKUP($O239,PM执行时间!$A:$E,5,0),S239="","")</f>
        <v>0.83</v>
      </c>
      <c r="U239" s="77"/>
      <c r="V239" s="77" t="str" cm="1">
        <f t="array" ref="V239">_xlfn.IFS(U239="Monthly",VLOOKUP($O239,PM执行时间!$A:$E,2,0),U239="Quarterly",VLOOKUP($O239,PM执行时间!$A:$E,3,0),U239="Semi-an",VLOOKUP($O239,PM执行时间!$A:$E,4,0),U239="Annual",VLOOKUP($O239,PM执行时间!$A:$E,5,0),U239="","")</f>
        <v/>
      </c>
      <c r="W239" s="77"/>
      <c r="X239" s="77" t="str" cm="1">
        <f t="array" ref="X239">_xlfn.IFS(W239="Monthly",VLOOKUP($O239,PM执行时间!$A:$E,2,0),W239="Quarterly",VLOOKUP($O239,PM执行时间!$A:$E,3,0),W239="Semi-an",VLOOKUP($O239,PM执行时间!$A:$E,4,0),W239="Annual",VLOOKUP($O239,PM执行时间!$A:$E,5,0),W239="","")</f>
        <v/>
      </c>
      <c r="Y239" s="101" t="s">
        <v>24</v>
      </c>
      <c r="Z239" s="77" cm="1">
        <f t="array" ref="Z239">_xlfn.IFS(Y239="Monthly",VLOOKUP($O239,PM执行时间!$A:$E,2,0),Y239="Quarterly",VLOOKUP($O239,PM执行时间!$A:$E,3,0),Y239="Semi-an",VLOOKUP($O239,PM执行时间!$A:$E,4,0),Y239="Annual",VLOOKUP($O239,PM执行时间!$A:$E,5,0),Y239="","")</f>
        <v>0.83</v>
      </c>
      <c r="AA239" s="77"/>
      <c r="AB239" s="77" t="str" cm="1">
        <f t="array" ref="AB239">_xlfn.IFS(AA239="Monthly",VLOOKUP($O239,PM执行时间!$A:$E,2,0),AA239="Quarterly",VLOOKUP($O239,PM执行时间!$A:$E,3,0),AA239="Semi-an",VLOOKUP($O239,PM执行时间!$A:$E,4,0),AA239="Annual",VLOOKUP($O239,PM执行时间!$A:$E,5,0),AA239="","")</f>
        <v/>
      </c>
      <c r="AC239" s="77"/>
      <c r="AD239" s="77" t="str" cm="1">
        <f t="array" ref="AD239">_xlfn.IFS(AC239="Monthly",VLOOKUP($O239,PM执行时间!$A:$E,2,0),AC239="Quarterly",VLOOKUP($O239,PM执行时间!$A:$E,3,0),AC239="Semi-an",VLOOKUP($O239,PM执行时间!$A:$E,4,0),AC239="Annual",VLOOKUP($O239,PM执行时间!$A:$E,5,0),AC239="","")</f>
        <v/>
      </c>
      <c r="AE239" s="101" t="s">
        <v>24</v>
      </c>
      <c r="AF239" s="77" cm="1">
        <f t="array" ref="AF239">_xlfn.IFS(AE239="Monthly",VLOOKUP($O239,PM执行时间!$A:$E,2,0),AE239="Quarterly",VLOOKUP($O239,PM执行时间!$A:$E,3,0),AE239="Semi-an",VLOOKUP($O239,PM执行时间!$A:$E,4,0),AE239="Annual",VLOOKUP($O239,PM执行时间!$A:$E,5,0),AE239="","")</f>
        <v>0.83</v>
      </c>
      <c r="AG239" s="77"/>
      <c r="AH239" s="77" t="str" cm="1">
        <f t="array" ref="AH239">_xlfn.IFS(AG239="Monthly",VLOOKUP($O239,PM执行时间!$A:$E,2,0),AG239="Quarterly",VLOOKUP($O239,PM执行时间!$A:$E,3,0),AG239="Semi-an",VLOOKUP($O239,PM执行时间!$A:$E,4,0),AG239="Annual",VLOOKUP($O239,PM执行时间!$A:$E,5,0),AG239="","")</f>
        <v/>
      </c>
      <c r="AI239" s="77"/>
      <c r="AJ239" s="77" t="str" cm="1">
        <f t="array" ref="AJ239">_xlfn.IFS(AI239="Monthly",VLOOKUP($O239,PM执行时间!$A:$E,2,0),AI239="Quarterly",VLOOKUP($O239,PM执行时间!$A:$E,3,0),AI239="Semi-an",VLOOKUP($O239,PM执行时间!$A:$E,4,0),AI239="Annual",VLOOKUP($O239,PM执行时间!$A:$E,5,0),AI239="","")</f>
        <v/>
      </c>
      <c r="AK239" s="94" t="s">
        <v>223</v>
      </c>
      <c r="AL239" s="77" cm="1">
        <f t="array" ref="AL239">_xlfn.IFS(AK239="Monthly",VLOOKUP($O239,PM执行时间!$A:$E,2,0),AK239="Quarterly",VLOOKUP($O239,PM执行时间!$A:$E,3,0),AK239="Semi-an",VLOOKUP($O239,PM执行时间!$A:$E,4,0),AK239="Annual",VLOOKUP($O239,PM执行时间!$A:$E,5,0),AK239="","")</f>
        <v>1.83</v>
      </c>
      <c r="AM239" s="77"/>
      <c r="AN239" s="77" t="str" cm="1">
        <f t="array" ref="AN239">_xlfn.IFS(AM239="Monthly",VLOOKUP($O239,PM执行时间!$A:$E,2,0),AM239="Quarterly",VLOOKUP($O239,PM执行时间!$A:$E,3,0),AM239="Semi-an",VLOOKUP($O239,PM执行时间!$A:$E,4,0),AM239="Annual",VLOOKUP($O239,PM执行时间!$A:$E,5,0),AM239="","")</f>
        <v/>
      </c>
      <c r="AO239" s="99">
        <v>44866</v>
      </c>
      <c r="AP239" s="88"/>
    </row>
    <row r="240" spans="1:42" ht="24.75" customHeight="1" x14ac:dyDescent="0.2">
      <c r="A240" s="1">
        <v>215</v>
      </c>
      <c r="B240" s="1">
        <f>SUBTOTAL(3,G$3:G240)+0</f>
        <v>43</v>
      </c>
      <c r="C240" s="1"/>
      <c r="D240" s="2">
        <v>844</v>
      </c>
      <c r="E240" s="35" t="s">
        <v>17</v>
      </c>
      <c r="F240" s="35" t="s">
        <v>657</v>
      </c>
      <c r="G240" s="35" t="s">
        <v>658</v>
      </c>
      <c r="H240" s="85">
        <v>1657</v>
      </c>
      <c r="I240" s="24">
        <v>42370</v>
      </c>
      <c r="J240" s="35" t="s">
        <v>1058</v>
      </c>
      <c r="K240" s="92" t="s">
        <v>511</v>
      </c>
      <c r="L240" s="79" t="s">
        <v>513</v>
      </c>
      <c r="M240" s="24">
        <v>42370</v>
      </c>
      <c r="N240" s="77" t="s">
        <v>514</v>
      </c>
      <c r="O240" s="77" t="s">
        <v>660</v>
      </c>
      <c r="P240" s="77" t="s">
        <v>1107</v>
      </c>
      <c r="Q240" s="77"/>
      <c r="R240" s="77" t="str" cm="1">
        <f t="array" ref="R240">_xlfn.IFS(Q240="Monthly",VLOOKUP($O240,PM执行时间!$A:$E,2,0),Q240="Quarterly",VLOOKUP($O240,PM执行时间!$A:$E,3,0),Q240="Semi-an",VLOOKUP($O240,PM执行时间!$A:$E,4,0),Q240="Annual",VLOOKUP($O240,PM执行时间!$A:$E,5,0),Q240="","")</f>
        <v/>
      </c>
      <c r="S240" s="101" t="s">
        <v>24</v>
      </c>
      <c r="T240" s="77" cm="1">
        <f t="array" ref="T240">_xlfn.IFS(S240="Monthly",VLOOKUP($O240,PM执行时间!$A:$E,2,0),S240="Quarterly",VLOOKUP($O240,PM执行时间!$A:$E,3,0),S240="Semi-an",VLOOKUP($O240,PM执行时间!$A:$E,4,0),S240="Annual",VLOOKUP($O240,PM执行时间!$A:$E,5,0),S240="","")</f>
        <v>0.83</v>
      </c>
      <c r="U240" s="77"/>
      <c r="V240" s="77" t="str" cm="1">
        <f t="array" ref="V240">_xlfn.IFS(U240="Monthly",VLOOKUP($O240,PM执行时间!$A:$E,2,0),U240="Quarterly",VLOOKUP($O240,PM执行时间!$A:$E,3,0),U240="Semi-an",VLOOKUP($O240,PM执行时间!$A:$E,4,0),U240="Annual",VLOOKUP($O240,PM执行时间!$A:$E,5,0),U240="","")</f>
        <v/>
      </c>
      <c r="W240" s="77"/>
      <c r="X240" s="77" t="str" cm="1">
        <f t="array" ref="X240">_xlfn.IFS(W240="Monthly",VLOOKUP($O240,PM执行时间!$A:$E,2,0),W240="Quarterly",VLOOKUP($O240,PM执行时间!$A:$E,3,0),W240="Semi-an",VLOOKUP($O240,PM执行时间!$A:$E,4,0),W240="Annual",VLOOKUP($O240,PM执行时间!$A:$E,5,0),W240="","")</f>
        <v/>
      </c>
      <c r="Y240" s="101" t="s">
        <v>24</v>
      </c>
      <c r="Z240" s="77" cm="1">
        <f t="array" ref="Z240">_xlfn.IFS(Y240="Monthly",VLOOKUP($O240,PM执行时间!$A:$E,2,0),Y240="Quarterly",VLOOKUP($O240,PM执行时间!$A:$E,3,0),Y240="Semi-an",VLOOKUP($O240,PM执行时间!$A:$E,4,0),Y240="Annual",VLOOKUP($O240,PM执行时间!$A:$E,5,0),Y240="","")</f>
        <v>0.83</v>
      </c>
      <c r="AA240" s="77"/>
      <c r="AB240" s="77" t="str" cm="1">
        <f t="array" ref="AB240">_xlfn.IFS(AA240="Monthly",VLOOKUP($O240,PM执行时间!$A:$E,2,0),AA240="Quarterly",VLOOKUP($O240,PM执行时间!$A:$E,3,0),AA240="Semi-an",VLOOKUP($O240,PM执行时间!$A:$E,4,0),AA240="Annual",VLOOKUP($O240,PM执行时间!$A:$E,5,0),AA240="","")</f>
        <v/>
      </c>
      <c r="AC240" s="77"/>
      <c r="AD240" s="77" t="str" cm="1">
        <f t="array" ref="AD240">_xlfn.IFS(AC240="Monthly",VLOOKUP($O240,PM执行时间!$A:$E,2,0),AC240="Quarterly",VLOOKUP($O240,PM执行时间!$A:$E,3,0),AC240="Semi-an",VLOOKUP($O240,PM执行时间!$A:$E,4,0),AC240="Annual",VLOOKUP($O240,PM执行时间!$A:$E,5,0),AC240="","")</f>
        <v/>
      </c>
      <c r="AE240" s="101" t="s">
        <v>24</v>
      </c>
      <c r="AF240" s="77" cm="1">
        <f t="array" ref="AF240">_xlfn.IFS(AE240="Monthly",VLOOKUP($O240,PM执行时间!$A:$E,2,0),AE240="Quarterly",VLOOKUP($O240,PM执行时间!$A:$E,3,0),AE240="Semi-an",VLOOKUP($O240,PM执行时间!$A:$E,4,0),AE240="Annual",VLOOKUP($O240,PM执行时间!$A:$E,5,0),AE240="","")</f>
        <v>0.83</v>
      </c>
      <c r="AG240" s="77"/>
      <c r="AH240" s="77" t="str" cm="1">
        <f t="array" ref="AH240">_xlfn.IFS(AG240="Monthly",VLOOKUP($O240,PM执行时间!$A:$E,2,0),AG240="Quarterly",VLOOKUP($O240,PM执行时间!$A:$E,3,0),AG240="Semi-an",VLOOKUP($O240,PM执行时间!$A:$E,4,0),AG240="Annual",VLOOKUP($O240,PM执行时间!$A:$E,5,0),AG240="","")</f>
        <v/>
      </c>
      <c r="AI240" s="77"/>
      <c r="AJ240" s="77" t="str" cm="1">
        <f t="array" ref="AJ240">_xlfn.IFS(AI240="Monthly",VLOOKUP($O240,PM执行时间!$A:$E,2,0),AI240="Quarterly",VLOOKUP($O240,PM执行时间!$A:$E,3,0),AI240="Semi-an",VLOOKUP($O240,PM执行时间!$A:$E,4,0),AI240="Annual",VLOOKUP($O240,PM执行时间!$A:$E,5,0),AI240="","")</f>
        <v/>
      </c>
      <c r="AK240" s="94" t="s">
        <v>223</v>
      </c>
      <c r="AL240" s="77" cm="1">
        <f t="array" ref="AL240">_xlfn.IFS(AK240="Monthly",VLOOKUP($O240,PM执行时间!$A:$E,2,0),AK240="Quarterly",VLOOKUP($O240,PM执行时间!$A:$E,3,0),AK240="Semi-an",VLOOKUP($O240,PM执行时间!$A:$E,4,0),AK240="Annual",VLOOKUP($O240,PM执行时间!$A:$E,5,0),AK240="","")</f>
        <v>1.83</v>
      </c>
      <c r="AM240" s="77"/>
      <c r="AN240" s="77" t="str" cm="1">
        <f t="array" ref="AN240">_xlfn.IFS(AM240="Monthly",VLOOKUP($O240,PM执行时间!$A:$E,2,0),AM240="Quarterly",VLOOKUP($O240,PM执行时间!$A:$E,3,0),AM240="Semi-an",VLOOKUP($O240,PM执行时间!$A:$E,4,0),AM240="Annual",VLOOKUP($O240,PM执行时间!$A:$E,5,0),AM240="","")</f>
        <v/>
      </c>
      <c r="AO240" s="99">
        <v>44866</v>
      </c>
      <c r="AP240" s="88"/>
    </row>
    <row r="241" spans="1:42" ht="24.75" hidden="1" customHeight="1" x14ac:dyDescent="0.2">
      <c r="A241" s="1">
        <v>240</v>
      </c>
      <c r="B241" s="1">
        <f>SUBTOTAL(3,G$3:G241)+0</f>
        <v>43</v>
      </c>
      <c r="C241" s="1"/>
      <c r="D241" s="2">
        <v>910</v>
      </c>
      <c r="E241" s="85" t="s">
        <v>27</v>
      </c>
      <c r="F241" s="35" t="s">
        <v>884</v>
      </c>
      <c r="G241" s="35" t="s">
        <v>885</v>
      </c>
      <c r="H241" s="85">
        <v>2473</v>
      </c>
      <c r="I241" s="24">
        <v>43191</v>
      </c>
      <c r="J241" s="35" t="s">
        <v>1058</v>
      </c>
      <c r="K241" s="92" t="s">
        <v>511</v>
      </c>
      <c r="L241" s="77" t="s">
        <v>632</v>
      </c>
      <c r="M241" s="24">
        <v>41122</v>
      </c>
      <c r="N241" s="79" t="s">
        <v>633</v>
      </c>
      <c r="O241" s="77" t="s">
        <v>35</v>
      </c>
      <c r="P241" s="77" t="s">
        <v>1226</v>
      </c>
      <c r="Q241" s="77"/>
      <c r="R241" s="77" t="str" cm="1">
        <f t="array" ref="R241">_xlfn.IFS(Q241="Monthly",VLOOKUP($O241,PM执行时间!$A:$E,2,0),Q241="Quarterly",VLOOKUP($O241,PM执行时间!$A:$E,3,0),Q241="Semi-an",VLOOKUP($O241,PM执行时间!$A:$E,4,0),Q241="Annual",VLOOKUP($O241,PM执行时间!$A:$E,5,0),Q241="","")</f>
        <v/>
      </c>
      <c r="S241" s="77"/>
      <c r="T241" s="77" t="str" cm="1">
        <f t="array" ref="T241">_xlfn.IFS(S241="Monthly",VLOOKUP($O241,PM执行时间!$A:$E,2,0),S241="Quarterly",VLOOKUP($O241,PM执行时间!$A:$E,3,0),S241="Semi-an",VLOOKUP($O241,PM执行时间!$A:$E,4,0),S241="Annual",VLOOKUP($O241,PM执行时间!$A:$E,5,0),S241="","")</f>
        <v/>
      </c>
      <c r="U241" s="101" t="s">
        <v>24</v>
      </c>
      <c r="V241" s="77" cm="1">
        <f t="array" ref="V241">_xlfn.IFS(U241="Monthly",VLOOKUP($O241,PM执行时间!$A:$E,2,0),U241="Quarterly",VLOOKUP($O241,PM执行时间!$A:$E,3,0),U241="Semi-an",VLOOKUP($O241,PM执行时间!$A:$E,4,0),U241="Annual",VLOOKUP($O241,PM执行时间!$A:$E,5,0),U241="","")</f>
        <v>1</v>
      </c>
      <c r="W241" s="77"/>
      <c r="X241" s="77" t="str" cm="1">
        <f t="array" ref="X241">_xlfn.IFS(W241="Monthly",VLOOKUP($O241,PM执行时间!$A:$E,2,0),W241="Quarterly",VLOOKUP($O241,PM执行时间!$A:$E,3,0),W241="Semi-an",VLOOKUP($O241,PM执行时间!$A:$E,4,0),W241="Annual",VLOOKUP($O241,PM执行时间!$A:$E,5,0),W241="","")</f>
        <v/>
      </c>
      <c r="Y241" s="77"/>
      <c r="Z241" s="77" t="str" cm="1">
        <f t="array" ref="Z241">_xlfn.IFS(Y241="Monthly",VLOOKUP($O241,PM执行时间!$A:$E,2,0),Y241="Quarterly",VLOOKUP($O241,PM执行时间!$A:$E,3,0),Y241="Semi-an",VLOOKUP($O241,PM执行时间!$A:$E,4,0),Y241="Annual",VLOOKUP($O241,PM执行时间!$A:$E,5,0),Y241="","")</f>
        <v/>
      </c>
      <c r="AA241" s="94" t="s">
        <v>223</v>
      </c>
      <c r="AB241" s="77" cm="1">
        <f t="array" ref="AB241">_xlfn.IFS(AA241="Monthly",VLOOKUP($O241,PM执行时间!$A:$E,2,0),AA241="Quarterly",VLOOKUP($O241,PM执行时间!$A:$E,3,0),AA241="Semi-an",VLOOKUP($O241,PM执行时间!$A:$E,4,0),AA241="Annual",VLOOKUP($O241,PM执行时间!$A:$E,5,0),AA241="","")</f>
        <v>1.67</v>
      </c>
      <c r="AC241" s="77"/>
      <c r="AD241" s="77" t="str" cm="1">
        <f t="array" ref="AD241">_xlfn.IFS(AC241="Monthly",VLOOKUP($O241,PM执行时间!$A:$E,2,0),AC241="Quarterly",VLOOKUP($O241,PM执行时间!$A:$E,3,0),AC241="Semi-an",VLOOKUP($O241,PM执行时间!$A:$E,4,0),AC241="Annual",VLOOKUP($O241,PM执行时间!$A:$E,5,0),AC241="","")</f>
        <v/>
      </c>
      <c r="AE241" s="77"/>
      <c r="AF241" s="77" t="str" cm="1">
        <f t="array" ref="AF241">_xlfn.IFS(AE241="Monthly",VLOOKUP($O241,PM执行时间!$A:$E,2,0),AE241="Quarterly",VLOOKUP($O241,PM执行时间!$A:$E,3,0),AE241="Semi-an",VLOOKUP($O241,PM执行时间!$A:$E,4,0),AE241="Annual",VLOOKUP($O241,PM执行时间!$A:$E,5,0),AE241="","")</f>
        <v/>
      </c>
      <c r="AG241" s="101" t="s">
        <v>24</v>
      </c>
      <c r="AH241" s="77" cm="1">
        <f t="array" ref="AH241">_xlfn.IFS(AG241="Monthly",VLOOKUP($O241,PM执行时间!$A:$E,2,0),AG241="Quarterly",VLOOKUP($O241,PM执行时间!$A:$E,3,0),AG241="Semi-an",VLOOKUP($O241,PM执行时间!$A:$E,4,0),AG241="Annual",VLOOKUP($O241,PM执行时间!$A:$E,5,0),AG241="","")</f>
        <v>1</v>
      </c>
      <c r="AI241" s="77"/>
      <c r="AJ241" s="77" t="str" cm="1">
        <f t="array" ref="AJ241">_xlfn.IFS(AI241="Monthly",VLOOKUP($O241,PM执行时间!$A:$E,2,0),AI241="Quarterly",VLOOKUP($O241,PM执行时间!$A:$E,3,0),AI241="Semi-an",VLOOKUP($O241,PM执行时间!$A:$E,4,0),AI241="Annual",VLOOKUP($O241,PM执行时间!$A:$E,5,0),AI241="","")</f>
        <v/>
      </c>
      <c r="AK241" s="77"/>
      <c r="AL241" s="77" t="str" cm="1">
        <f t="array" ref="AL241">_xlfn.IFS(AK241="Monthly",VLOOKUP($O241,PM执行时间!$A:$E,2,0),AK241="Quarterly",VLOOKUP($O241,PM执行时间!$A:$E,3,0),AK241="Semi-an",VLOOKUP($O241,PM执行时间!$A:$E,4,0),AK241="Annual",VLOOKUP($O241,PM执行时间!$A:$E,5,0),AK241="","")</f>
        <v/>
      </c>
      <c r="AM241" s="98" t="s">
        <v>25</v>
      </c>
      <c r="AN241" s="77" cm="1">
        <f t="array" ref="AN241">_xlfn.IFS(AM241="Monthly",VLOOKUP($O241,PM执行时间!$A:$E,2,0),AM241="Quarterly",VLOOKUP($O241,PM执行时间!$A:$E,3,0),AM241="Semi-an",VLOOKUP($O241,PM执行时间!$A:$E,4,0),AM241="Annual",VLOOKUP($O241,PM执行时间!$A:$E,5,0),AM241="","")</f>
        <v>1.42</v>
      </c>
      <c r="AO241" s="99">
        <v>44713</v>
      </c>
      <c r="AP241" s="88"/>
    </row>
    <row r="242" spans="1:42" ht="24.75" hidden="1" customHeight="1" x14ac:dyDescent="0.2">
      <c r="A242" s="1">
        <v>241</v>
      </c>
      <c r="B242" s="1">
        <f>SUBTOTAL(3,G$3:G242)+0</f>
        <v>43</v>
      </c>
      <c r="C242" s="1"/>
      <c r="D242" s="2">
        <v>911</v>
      </c>
      <c r="E242" s="35" t="s">
        <v>17</v>
      </c>
      <c r="F242" s="35" t="s">
        <v>26</v>
      </c>
      <c r="G242" s="35" t="s">
        <v>1100</v>
      </c>
      <c r="H242" s="85">
        <v>1725120512</v>
      </c>
      <c r="I242" s="24">
        <v>43191</v>
      </c>
      <c r="J242" s="35" t="s">
        <v>1058</v>
      </c>
      <c r="K242" s="92" t="s">
        <v>511</v>
      </c>
      <c r="L242" s="77" t="s">
        <v>632</v>
      </c>
      <c r="M242" s="24">
        <v>43221</v>
      </c>
      <c r="N242" s="79" t="s">
        <v>633</v>
      </c>
      <c r="O242" s="77" t="s">
        <v>886</v>
      </c>
      <c r="P242" s="77" t="s">
        <v>1225</v>
      </c>
      <c r="Q242" s="77"/>
      <c r="R242" s="77" t="str" cm="1">
        <f t="array" ref="R242">_xlfn.IFS(Q242="Monthly",VLOOKUP($O242,PM执行时间!$A:$E,2,0),Q242="Quarterly",VLOOKUP($O242,PM执行时间!$A:$E,3,0),Q242="Semi-an",VLOOKUP($O242,PM执行时间!$A:$E,4,0),Q242="Annual",VLOOKUP($O242,PM执行时间!$A:$E,5,0),Q242="","")</f>
        <v/>
      </c>
      <c r="S242" s="77"/>
      <c r="T242" s="77" t="str" cm="1">
        <f t="array" ref="T242">_xlfn.IFS(S242="Monthly",VLOOKUP($O242,PM执行时间!$A:$E,2,0),S242="Quarterly",VLOOKUP($O242,PM执行时间!$A:$E,3,0),S242="Semi-an",VLOOKUP($O242,PM执行时间!$A:$E,4,0),S242="Annual",VLOOKUP($O242,PM执行时间!$A:$E,5,0),S242="","")</f>
        <v/>
      </c>
      <c r="U242" s="101" t="s">
        <v>24</v>
      </c>
      <c r="V242" s="77" cm="1">
        <f t="array" ref="V242">_xlfn.IFS(U242="Monthly",VLOOKUP($O242,PM执行时间!$A:$E,2,0),U242="Quarterly",VLOOKUP($O242,PM执行时间!$A:$E,3,0),U242="Semi-an",VLOOKUP($O242,PM执行时间!$A:$E,4,0),U242="Annual",VLOOKUP($O242,PM执行时间!$A:$E,5,0),U242="","")</f>
        <v>1.58</v>
      </c>
      <c r="W242" s="77"/>
      <c r="X242" s="77" t="str" cm="1">
        <f t="array" ref="X242">_xlfn.IFS(W242="Monthly",VLOOKUP($O242,PM执行时间!$A:$E,2,0),W242="Quarterly",VLOOKUP($O242,PM执行时间!$A:$E,3,0),W242="Semi-an",VLOOKUP($O242,PM执行时间!$A:$E,4,0),W242="Annual",VLOOKUP($O242,PM执行时间!$A:$E,5,0),W242="","")</f>
        <v/>
      </c>
      <c r="Y242" s="77"/>
      <c r="Z242" s="77" t="str" cm="1">
        <f t="array" ref="Z242">_xlfn.IFS(Y242="Monthly",VLOOKUP($O242,PM执行时间!$A:$E,2,0),Y242="Quarterly",VLOOKUP($O242,PM执行时间!$A:$E,3,0),Y242="Semi-an",VLOOKUP($O242,PM执行时间!$A:$E,4,0),Y242="Annual",VLOOKUP($O242,PM执行时间!$A:$E,5,0),Y242="","")</f>
        <v/>
      </c>
      <c r="AA242" s="98" t="s">
        <v>25</v>
      </c>
      <c r="AB242" s="77" cm="1">
        <f t="array" ref="AB242">_xlfn.IFS(AA242="Monthly",VLOOKUP($O242,PM执行时间!$A:$E,2,0),AA242="Quarterly",VLOOKUP($O242,PM执行时间!$A:$E,3,0),AA242="Semi-an",VLOOKUP($O242,PM执行时间!$A:$E,4,0),AA242="Annual",VLOOKUP($O242,PM执行时间!$A:$E,5,0),AA242="","")</f>
        <v>2</v>
      </c>
      <c r="AC242" s="77"/>
      <c r="AD242" s="77" t="str" cm="1">
        <f t="array" ref="AD242">_xlfn.IFS(AC242="Monthly",VLOOKUP($O242,PM执行时间!$A:$E,2,0),AC242="Quarterly",VLOOKUP($O242,PM执行时间!$A:$E,3,0),AC242="Semi-an",VLOOKUP($O242,PM执行时间!$A:$E,4,0),AC242="Annual",VLOOKUP($O242,PM执行时间!$A:$E,5,0),AC242="","")</f>
        <v/>
      </c>
      <c r="AE242" s="77"/>
      <c r="AF242" s="77" t="str" cm="1">
        <f t="array" ref="AF242">_xlfn.IFS(AE242="Monthly",VLOOKUP($O242,PM执行时间!$A:$E,2,0),AE242="Quarterly",VLOOKUP($O242,PM执行时间!$A:$E,3,0),AE242="Semi-an",VLOOKUP($O242,PM执行时间!$A:$E,4,0),AE242="Annual",VLOOKUP($O242,PM执行时间!$A:$E,5,0),AE242="","")</f>
        <v/>
      </c>
      <c r="AG242" s="101" t="s">
        <v>24</v>
      </c>
      <c r="AH242" s="77" cm="1">
        <f t="array" ref="AH242">_xlfn.IFS(AG242="Monthly",VLOOKUP($O242,PM执行时间!$A:$E,2,0),AG242="Quarterly",VLOOKUP($O242,PM执行时间!$A:$E,3,0),AG242="Semi-an",VLOOKUP($O242,PM执行时间!$A:$E,4,0),AG242="Annual",VLOOKUP($O242,PM执行时间!$A:$E,5,0),AG242="","")</f>
        <v>1.58</v>
      </c>
      <c r="AI242" s="77"/>
      <c r="AJ242" s="77" t="str" cm="1">
        <f t="array" ref="AJ242">_xlfn.IFS(AI242="Monthly",VLOOKUP($O242,PM执行时间!$A:$E,2,0),AI242="Quarterly",VLOOKUP($O242,PM执行时间!$A:$E,3,0),AI242="Semi-an",VLOOKUP($O242,PM执行时间!$A:$E,4,0),AI242="Annual",VLOOKUP($O242,PM执行时间!$A:$E,5,0),AI242="","")</f>
        <v/>
      </c>
      <c r="AK242" s="77"/>
      <c r="AL242" s="77" t="str" cm="1">
        <f t="array" ref="AL242">_xlfn.IFS(AK242="Monthly",VLOOKUP($O242,PM执行时间!$A:$E,2,0),AK242="Quarterly",VLOOKUP($O242,PM执行时间!$A:$E,3,0),AK242="Semi-an",VLOOKUP($O242,PM执行时间!$A:$E,4,0),AK242="Annual",VLOOKUP($O242,PM执行时间!$A:$E,5,0),AK242="","")</f>
        <v/>
      </c>
      <c r="AM242" s="98" t="s">
        <v>25</v>
      </c>
      <c r="AN242" s="77" cm="1">
        <f t="array" ref="AN242">_xlfn.IFS(AM242="Monthly",VLOOKUP($O242,PM执行时间!$A:$E,2,0),AM242="Quarterly",VLOOKUP($O242,PM执行时间!$A:$E,3,0),AM242="Semi-an",VLOOKUP($O242,PM执行时间!$A:$E,4,0),AM242="Annual",VLOOKUP($O242,PM执行时间!$A:$E,5,0),AM242="","")</f>
        <v>2</v>
      </c>
      <c r="AO242" s="93">
        <v>44896</v>
      </c>
      <c r="AP242" s="88"/>
    </row>
    <row r="243" spans="1:42" ht="24.75" hidden="1" customHeight="1" x14ac:dyDescent="0.2">
      <c r="A243" s="1">
        <v>242</v>
      </c>
      <c r="B243" s="1">
        <f>SUBTOTAL(3,G$3:G243)+0</f>
        <v>43</v>
      </c>
      <c r="C243" s="1"/>
      <c r="D243" s="2">
        <v>912</v>
      </c>
      <c r="E243" s="85" t="s">
        <v>130</v>
      </c>
      <c r="F243" s="35" t="s">
        <v>887</v>
      </c>
      <c r="G243" s="35" t="s">
        <v>1102</v>
      </c>
      <c r="H243" s="85">
        <v>351</v>
      </c>
      <c r="I243" s="24">
        <v>44166</v>
      </c>
      <c r="J243" s="79" t="s">
        <v>1075</v>
      </c>
      <c r="K243" s="92" t="s">
        <v>511</v>
      </c>
      <c r="L243" s="77" t="s">
        <v>819</v>
      </c>
      <c r="M243" s="24">
        <v>43070</v>
      </c>
      <c r="N243" s="79" t="s">
        <v>526</v>
      </c>
      <c r="O243" s="77" t="s">
        <v>521</v>
      </c>
      <c r="P243" s="77" t="s">
        <v>517</v>
      </c>
      <c r="Q243" s="77"/>
      <c r="R243" s="77" t="str" cm="1">
        <f t="array" ref="R243">_xlfn.IFS(Q243="Monthly",VLOOKUP($O243,PM执行时间!$A:$E,2,0),Q243="Quarterly",VLOOKUP($O243,PM执行时间!$A:$E,3,0),Q243="Semi-an",VLOOKUP($O243,PM执行时间!$A:$E,4,0),Q243="Annual",VLOOKUP($O243,PM执行时间!$A:$E,5,0),Q243="","")</f>
        <v/>
      </c>
      <c r="S243" s="77"/>
      <c r="T243" s="77" t="str" cm="1">
        <f t="array" ref="T243">_xlfn.IFS(S243="Monthly",VLOOKUP($O243,PM执行时间!$A:$E,2,0),S243="Quarterly",VLOOKUP($O243,PM执行时间!$A:$E,3,0),S243="Semi-an",VLOOKUP($O243,PM执行时间!$A:$E,4,0),S243="Annual",VLOOKUP($O243,PM执行时间!$A:$E,5,0),S243="","")</f>
        <v/>
      </c>
      <c r="U243" s="77"/>
      <c r="V243" s="77" t="str" cm="1">
        <f t="array" ref="V243">_xlfn.IFS(U243="Monthly",VLOOKUP($O243,PM执行时间!$A:$E,2,0),U243="Quarterly",VLOOKUP($O243,PM执行时间!$A:$E,3,0),U243="Semi-an",VLOOKUP($O243,PM执行时间!$A:$E,4,0),U243="Annual",VLOOKUP($O243,PM执行时间!$A:$E,5,0),U243="","")</f>
        <v/>
      </c>
      <c r="W243" s="77"/>
      <c r="X243" s="77" t="str" cm="1">
        <f t="array" ref="X243">_xlfn.IFS(W243="Monthly",VLOOKUP($O243,PM执行时间!$A:$E,2,0),W243="Quarterly",VLOOKUP($O243,PM执行时间!$A:$E,3,0),W243="Semi-an",VLOOKUP($O243,PM执行时间!$A:$E,4,0),W243="Annual",VLOOKUP($O243,PM执行时间!$A:$E,5,0),W243="","")</f>
        <v/>
      </c>
      <c r="Y243" s="94" t="s">
        <v>33</v>
      </c>
      <c r="Z243" s="77" cm="1">
        <f t="array" ref="Z243">_xlfn.IFS(Y243="Monthly",VLOOKUP($O243,PM执行时间!$A:$E,2,0),Y243="Quarterly",VLOOKUP($O243,PM执行时间!$A:$E,3,0),Y243="Semi-an",VLOOKUP($O243,PM执行时间!$A:$E,4,0),Y243="Annual",VLOOKUP($O243,PM执行时间!$A:$E,5,0),Y243="","")</f>
        <v>1</v>
      </c>
      <c r="AA243" s="77"/>
      <c r="AB243" s="77" t="str" cm="1">
        <f t="array" ref="AB243">_xlfn.IFS(AA243="Monthly",VLOOKUP($O243,PM执行时间!$A:$E,2,0),AA243="Quarterly",VLOOKUP($O243,PM执行时间!$A:$E,3,0),AA243="Semi-an",VLOOKUP($O243,PM执行时间!$A:$E,4,0),AA243="Annual",VLOOKUP($O243,PM执行时间!$A:$E,5,0),AA243="","")</f>
        <v/>
      </c>
      <c r="AC243" s="77"/>
      <c r="AD243" s="77" t="str" cm="1">
        <f t="array" ref="AD243">_xlfn.IFS(AC243="Monthly",VLOOKUP($O243,PM执行时间!$A:$E,2,0),AC243="Quarterly",VLOOKUP($O243,PM执行时间!$A:$E,3,0),AC243="Semi-an",VLOOKUP($O243,PM执行时间!$A:$E,4,0),AC243="Annual",VLOOKUP($O243,PM执行时间!$A:$E,5,0),AC243="","")</f>
        <v/>
      </c>
      <c r="AE243" s="77"/>
      <c r="AF243" s="77" t="str" cm="1">
        <f t="array" ref="AF243">_xlfn.IFS(AE243="Monthly",VLOOKUP($O243,PM执行时间!$A:$E,2,0),AE243="Quarterly",VLOOKUP($O243,PM执行时间!$A:$E,3,0),AE243="Semi-an",VLOOKUP($O243,PM执行时间!$A:$E,4,0),AE243="Annual",VLOOKUP($O243,PM执行时间!$A:$E,5,0),AE243="","")</f>
        <v/>
      </c>
      <c r="AG243" s="77"/>
      <c r="AH243" s="77" t="str" cm="1">
        <f t="array" ref="AH243">_xlfn.IFS(AG243="Monthly",VLOOKUP($O243,PM执行时间!$A:$E,2,0),AG243="Quarterly",VLOOKUP($O243,PM执行时间!$A:$E,3,0),AG243="Semi-an",VLOOKUP($O243,PM执行时间!$A:$E,4,0),AG243="Annual",VLOOKUP($O243,PM执行时间!$A:$E,5,0),AG243="","")</f>
        <v/>
      </c>
      <c r="AI243" s="77"/>
      <c r="AJ243" s="77" t="str" cm="1">
        <f t="array" ref="AJ243">_xlfn.IFS(AI243="Monthly",VLOOKUP($O243,PM执行时间!$A:$E,2,0),AI243="Quarterly",VLOOKUP($O243,PM执行时间!$A:$E,3,0),AI243="Semi-an",VLOOKUP($O243,PM执行时间!$A:$E,4,0),AI243="Annual",VLOOKUP($O243,PM执行时间!$A:$E,5,0),AI243="","")</f>
        <v/>
      </c>
      <c r="AK243" s="77"/>
      <c r="AL243" s="77" t="str" cm="1">
        <f t="array" ref="AL243">_xlfn.IFS(AK243="Monthly",VLOOKUP($O243,PM执行时间!$A:$E,2,0),AK243="Quarterly",VLOOKUP($O243,PM执行时间!$A:$E,3,0),AK243="Semi-an",VLOOKUP($O243,PM执行时间!$A:$E,4,0),AK243="Annual",VLOOKUP($O243,PM执行时间!$A:$E,5,0),AK243="","")</f>
        <v/>
      </c>
      <c r="AM243" s="77"/>
      <c r="AN243" s="77" t="str" cm="1">
        <f t="array" ref="AN243">_xlfn.IFS(AM243="Monthly",VLOOKUP($O243,PM执行时间!$A:$E,2,0),AM243="Quarterly",VLOOKUP($O243,PM执行时间!$A:$E,3,0),AM243="Semi-an",VLOOKUP($O243,PM执行时间!$A:$E,4,0),AM243="Annual",VLOOKUP($O243,PM执行时间!$A:$E,5,0),AM243="","")</f>
        <v/>
      </c>
      <c r="AO243" s="99">
        <v>44682</v>
      </c>
      <c r="AP243" s="88"/>
    </row>
    <row r="244" spans="1:42" ht="24.75" hidden="1" customHeight="1" x14ac:dyDescent="0.2">
      <c r="A244" s="1">
        <v>243</v>
      </c>
      <c r="B244" s="1">
        <f>SUBTOTAL(3,G$3:G244)+0</f>
        <v>43</v>
      </c>
      <c r="C244" s="1"/>
      <c r="D244" s="2">
        <v>923</v>
      </c>
      <c r="E244" s="85" t="s">
        <v>888</v>
      </c>
      <c r="F244" s="35" t="s">
        <v>889</v>
      </c>
      <c r="G244" s="35" t="s">
        <v>890</v>
      </c>
      <c r="H244" s="85">
        <v>1</v>
      </c>
      <c r="I244" s="24">
        <v>43282</v>
      </c>
      <c r="J244" s="79" t="s">
        <v>1075</v>
      </c>
      <c r="K244" s="92" t="s">
        <v>511</v>
      </c>
      <c r="L244" s="79" t="s">
        <v>582</v>
      </c>
      <c r="M244" s="24" t="s">
        <v>512</v>
      </c>
      <c r="N244" s="79" t="s">
        <v>875</v>
      </c>
      <c r="O244" s="77" t="s">
        <v>891</v>
      </c>
      <c r="P244" s="77" t="s">
        <v>517</v>
      </c>
      <c r="Q244" s="77"/>
      <c r="R244" s="77" t="str" cm="1">
        <f t="array" ref="R244">_xlfn.IFS(Q244="Monthly",VLOOKUP($O244,PM执行时间!$A:$E,2,0),Q244="Quarterly",VLOOKUP($O244,PM执行时间!$A:$E,3,0),Q244="Semi-an",VLOOKUP($O244,PM执行时间!$A:$E,4,0),Q244="Annual",VLOOKUP($O244,PM执行时间!$A:$E,5,0),Q244="","")</f>
        <v/>
      </c>
      <c r="S244" s="77"/>
      <c r="T244" s="77" t="str" cm="1">
        <f t="array" ref="T244">_xlfn.IFS(S244="Monthly",VLOOKUP($O244,PM执行时间!$A:$E,2,0),S244="Quarterly",VLOOKUP($O244,PM执行时间!$A:$E,3,0),S244="Semi-an",VLOOKUP($O244,PM执行时间!$A:$E,4,0),S244="Annual",VLOOKUP($O244,PM执行时间!$A:$E,5,0),S244="","")</f>
        <v/>
      </c>
      <c r="U244" s="94" t="s">
        <v>33</v>
      </c>
      <c r="V244" s="77" cm="1">
        <f t="array" ref="V244">_xlfn.IFS(U244="Monthly",VLOOKUP($O244,PM执行时间!$A:$E,2,0),U244="Quarterly",VLOOKUP($O244,PM执行时间!$A:$E,3,0),U244="Semi-an",VLOOKUP($O244,PM执行时间!$A:$E,4,0),U244="Annual",VLOOKUP($O244,PM执行时间!$A:$E,5,0),U244="","")</f>
        <v>1</v>
      </c>
      <c r="W244" s="77"/>
      <c r="X244" s="77" t="str" cm="1">
        <f t="array" ref="X244">_xlfn.IFS(W244="Monthly",VLOOKUP($O244,PM执行时间!$A:$E,2,0),W244="Quarterly",VLOOKUP($O244,PM执行时间!$A:$E,3,0),W244="Semi-an",VLOOKUP($O244,PM执行时间!$A:$E,4,0),W244="Annual",VLOOKUP($O244,PM执行时间!$A:$E,5,0),W244="","")</f>
        <v/>
      </c>
      <c r="Y244" s="77"/>
      <c r="Z244" s="77" t="str" cm="1">
        <f t="array" ref="Z244">_xlfn.IFS(Y244="Monthly",VLOOKUP($O244,PM执行时间!$A:$E,2,0),Y244="Quarterly",VLOOKUP($O244,PM执行时间!$A:$E,3,0),Y244="Semi-an",VLOOKUP($O244,PM执行时间!$A:$E,4,0),Y244="Annual",VLOOKUP($O244,PM执行时间!$A:$E,5,0),Y244="","")</f>
        <v/>
      </c>
      <c r="AA244" s="77"/>
      <c r="AB244" s="77" t="str" cm="1">
        <f t="array" ref="AB244">_xlfn.IFS(AA244="Monthly",VLOOKUP($O244,PM执行时间!$A:$E,2,0),AA244="Quarterly",VLOOKUP($O244,PM执行时间!$A:$E,3,0),AA244="Semi-an",VLOOKUP($O244,PM执行时间!$A:$E,4,0),AA244="Annual",VLOOKUP($O244,PM执行时间!$A:$E,5,0),AA244="","")</f>
        <v/>
      </c>
      <c r="AC244" s="77"/>
      <c r="AD244" s="77" t="str" cm="1">
        <f t="array" ref="AD244">_xlfn.IFS(AC244="Monthly",VLOOKUP($O244,PM执行时间!$A:$E,2,0),AC244="Quarterly",VLOOKUP($O244,PM执行时间!$A:$E,3,0),AC244="Semi-an",VLOOKUP($O244,PM执行时间!$A:$E,4,0),AC244="Annual",VLOOKUP($O244,PM执行时间!$A:$E,5,0),AC244="","")</f>
        <v/>
      </c>
      <c r="AE244" s="77"/>
      <c r="AF244" s="77" t="str" cm="1">
        <f t="array" ref="AF244">_xlfn.IFS(AE244="Monthly",VLOOKUP($O244,PM执行时间!$A:$E,2,0),AE244="Quarterly",VLOOKUP($O244,PM执行时间!$A:$E,3,0),AE244="Semi-an",VLOOKUP($O244,PM执行时间!$A:$E,4,0),AE244="Annual",VLOOKUP($O244,PM执行时间!$A:$E,5,0),AE244="","")</f>
        <v/>
      </c>
      <c r="AG244" s="77"/>
      <c r="AH244" s="77" t="str" cm="1">
        <f t="array" ref="AH244">_xlfn.IFS(AG244="Monthly",VLOOKUP($O244,PM执行时间!$A:$E,2,0),AG244="Quarterly",VLOOKUP($O244,PM执行时间!$A:$E,3,0),AG244="Semi-an",VLOOKUP($O244,PM执行时间!$A:$E,4,0),AG244="Annual",VLOOKUP($O244,PM执行时间!$A:$E,5,0),AG244="","")</f>
        <v/>
      </c>
      <c r="AI244" s="77"/>
      <c r="AJ244" s="77" t="str" cm="1">
        <f t="array" ref="AJ244">_xlfn.IFS(AI244="Monthly",VLOOKUP($O244,PM执行时间!$A:$E,2,0),AI244="Quarterly",VLOOKUP($O244,PM执行时间!$A:$E,3,0),AI244="Semi-an",VLOOKUP($O244,PM执行时间!$A:$E,4,0),AI244="Annual",VLOOKUP($O244,PM执行时间!$A:$E,5,0),AI244="","")</f>
        <v/>
      </c>
      <c r="AK244" s="77"/>
      <c r="AL244" s="77" t="str" cm="1">
        <f t="array" ref="AL244">_xlfn.IFS(AK244="Monthly",VLOOKUP($O244,PM执行时间!$A:$E,2,0),AK244="Quarterly",VLOOKUP($O244,PM执行时间!$A:$E,3,0),AK244="Semi-an",VLOOKUP($O244,PM执行时间!$A:$E,4,0),AK244="Annual",VLOOKUP($O244,PM执行时间!$A:$E,5,0),AK244="","")</f>
        <v/>
      </c>
      <c r="AM244" s="77"/>
      <c r="AN244" s="77" t="str" cm="1">
        <f t="array" ref="AN244">_xlfn.IFS(AM244="Monthly",VLOOKUP($O244,PM执行时间!$A:$E,2,0),AM244="Quarterly",VLOOKUP($O244,PM执行时间!$A:$E,3,0),AM244="Semi-an",VLOOKUP($O244,PM执行时间!$A:$E,4,0),AM244="Annual",VLOOKUP($O244,PM执行时间!$A:$E,5,0),AM244="","")</f>
        <v/>
      </c>
      <c r="AO244" s="93">
        <v>44621</v>
      </c>
      <c r="AP244" s="88"/>
    </row>
    <row r="245" spans="1:42" ht="24.75" hidden="1" customHeight="1" x14ac:dyDescent="0.2">
      <c r="A245" s="1">
        <v>244</v>
      </c>
      <c r="B245" s="1">
        <f>SUBTOTAL(3,G$3:G245)+0</f>
        <v>43</v>
      </c>
      <c r="C245" s="1"/>
      <c r="D245" s="2">
        <v>924</v>
      </c>
      <c r="E245" s="85" t="s">
        <v>107</v>
      </c>
      <c r="F245" s="35" t="s">
        <v>577</v>
      </c>
      <c r="G245" s="35" t="s">
        <v>578</v>
      </c>
      <c r="H245" s="85">
        <v>180022</v>
      </c>
      <c r="I245" s="24">
        <v>43344</v>
      </c>
      <c r="J245" s="79" t="s">
        <v>1075</v>
      </c>
      <c r="K245" s="92" t="s">
        <v>511</v>
      </c>
      <c r="L245" s="79" t="s">
        <v>513</v>
      </c>
      <c r="M245" s="24">
        <v>43282</v>
      </c>
      <c r="N245" s="79" t="s">
        <v>514</v>
      </c>
      <c r="O245" s="77" t="s">
        <v>521</v>
      </c>
      <c r="P245" s="77" t="s">
        <v>517</v>
      </c>
      <c r="Q245" s="77"/>
      <c r="R245" s="77" t="str" cm="1">
        <f t="array" ref="R245">_xlfn.IFS(Q245="Monthly",VLOOKUP($O245,PM执行时间!$A:$E,2,0),Q245="Quarterly",VLOOKUP($O245,PM执行时间!$A:$E,3,0),Q245="Semi-an",VLOOKUP($O245,PM执行时间!$A:$E,4,0),Q245="Annual",VLOOKUP($O245,PM执行时间!$A:$E,5,0),Q245="","")</f>
        <v/>
      </c>
      <c r="S245" s="77"/>
      <c r="T245" s="77" t="str" cm="1">
        <f t="array" ref="T245">_xlfn.IFS(S245="Monthly",VLOOKUP($O245,PM执行时间!$A:$E,2,0),S245="Quarterly",VLOOKUP($O245,PM执行时间!$A:$E,3,0),S245="Semi-an",VLOOKUP($O245,PM执行时间!$A:$E,4,0),S245="Annual",VLOOKUP($O245,PM执行时间!$A:$E,5,0),S245="","")</f>
        <v/>
      </c>
      <c r="U245" s="77"/>
      <c r="V245" s="77" t="str" cm="1">
        <f t="array" ref="V245">_xlfn.IFS(U245="Monthly",VLOOKUP($O245,PM执行时间!$A:$E,2,0),U245="Quarterly",VLOOKUP($O245,PM执行时间!$A:$E,3,0),U245="Semi-an",VLOOKUP($O245,PM执行时间!$A:$E,4,0),U245="Annual",VLOOKUP($O245,PM执行时间!$A:$E,5,0),U245="","")</f>
        <v/>
      </c>
      <c r="W245" s="77"/>
      <c r="X245" s="77" t="str" cm="1">
        <f t="array" ref="X245">_xlfn.IFS(W245="Monthly",VLOOKUP($O245,PM执行时间!$A:$E,2,0),W245="Quarterly",VLOOKUP($O245,PM执行时间!$A:$E,3,0),W245="Semi-an",VLOOKUP($O245,PM执行时间!$A:$E,4,0),W245="Annual",VLOOKUP($O245,PM执行时间!$A:$E,5,0),W245="","")</f>
        <v/>
      </c>
      <c r="Y245" s="77"/>
      <c r="Z245" s="77" t="str" cm="1">
        <f t="array" ref="Z245">_xlfn.IFS(Y245="Monthly",VLOOKUP($O245,PM执行时间!$A:$E,2,0),Y245="Quarterly",VLOOKUP($O245,PM执行时间!$A:$E,3,0),Y245="Semi-an",VLOOKUP($O245,PM执行时间!$A:$E,4,0),Y245="Annual",VLOOKUP($O245,PM执行时间!$A:$E,5,0),Y245="","")</f>
        <v/>
      </c>
      <c r="AA245" s="77"/>
      <c r="AB245" s="77" t="str" cm="1">
        <f t="array" ref="AB245">_xlfn.IFS(AA245="Monthly",VLOOKUP($O245,PM执行时间!$A:$E,2,0),AA245="Quarterly",VLOOKUP($O245,PM执行时间!$A:$E,3,0),AA245="Semi-an",VLOOKUP($O245,PM执行时间!$A:$E,4,0),AA245="Annual",VLOOKUP($O245,PM执行时间!$A:$E,5,0),AA245="","")</f>
        <v/>
      </c>
      <c r="AC245" s="77"/>
      <c r="AD245" s="77" t="str" cm="1">
        <f t="array" ref="AD245">_xlfn.IFS(AC245="Monthly",VLOOKUP($O245,PM执行时间!$A:$E,2,0),AC245="Quarterly",VLOOKUP($O245,PM执行时间!$A:$E,3,0),AC245="Semi-an",VLOOKUP($O245,PM执行时间!$A:$E,4,0),AC245="Annual",VLOOKUP($O245,PM执行时间!$A:$E,5,0),AC245="","")</f>
        <v/>
      </c>
      <c r="AE245" s="77"/>
      <c r="AF245" s="77" t="str" cm="1">
        <f t="array" ref="AF245">_xlfn.IFS(AE245="Monthly",VLOOKUP($O245,PM执行时间!$A:$E,2,0),AE245="Quarterly",VLOOKUP($O245,PM执行时间!$A:$E,3,0),AE245="Semi-an",VLOOKUP($O245,PM执行时间!$A:$E,4,0),AE245="Annual",VLOOKUP($O245,PM执行时间!$A:$E,5,0),AE245="","")</f>
        <v/>
      </c>
      <c r="AG245" s="77"/>
      <c r="AH245" s="77" t="str" cm="1">
        <f t="array" ref="AH245">_xlfn.IFS(AG245="Monthly",VLOOKUP($O245,PM执行时间!$A:$E,2,0),AG245="Quarterly",VLOOKUP($O245,PM执行时间!$A:$E,3,0),AG245="Semi-an",VLOOKUP($O245,PM执行时间!$A:$E,4,0),AG245="Annual",VLOOKUP($O245,PM执行时间!$A:$E,5,0),AG245="","")</f>
        <v/>
      </c>
      <c r="AI245" s="94" t="s">
        <v>33</v>
      </c>
      <c r="AJ245" s="77" cm="1">
        <f t="array" ref="AJ245">_xlfn.IFS(AI245="Monthly",VLOOKUP($O245,PM执行时间!$A:$E,2,0),AI245="Quarterly",VLOOKUP($O245,PM执行时间!$A:$E,3,0),AI245="Semi-an",VLOOKUP($O245,PM执行时间!$A:$E,4,0),AI245="Annual",VLOOKUP($O245,PM执行时间!$A:$E,5,0),AI245="","")</f>
        <v>1</v>
      </c>
      <c r="AK245" s="77"/>
      <c r="AL245" s="77" t="str" cm="1">
        <f t="array" ref="AL245">_xlfn.IFS(AK245="Monthly",VLOOKUP($O245,PM执行时间!$A:$E,2,0),AK245="Quarterly",VLOOKUP($O245,PM执行时间!$A:$E,3,0),AK245="Semi-an",VLOOKUP($O245,PM执行时间!$A:$E,4,0),AK245="Annual",VLOOKUP($O245,PM执行时间!$A:$E,5,0),AK245="","")</f>
        <v/>
      </c>
      <c r="AM245" s="77"/>
      <c r="AN245" s="77" t="str" cm="1">
        <f t="array" ref="AN245">_xlfn.IFS(AM245="Monthly",VLOOKUP($O245,PM执行时间!$A:$E,2,0),AM245="Quarterly",VLOOKUP($O245,PM执行时间!$A:$E,3,0),AM245="Semi-an",VLOOKUP($O245,PM执行时间!$A:$E,4,0),AM245="Annual",VLOOKUP($O245,PM执行时间!$A:$E,5,0),AM245="","")</f>
        <v/>
      </c>
      <c r="AO245" s="93">
        <v>44835</v>
      </c>
      <c r="AP245" s="88"/>
    </row>
    <row r="246" spans="1:42" ht="24.75" hidden="1" customHeight="1" x14ac:dyDescent="0.2">
      <c r="A246" s="1">
        <v>245</v>
      </c>
      <c r="B246" s="1">
        <f>SUBTOTAL(3,G$3:G246)+0</f>
        <v>43</v>
      </c>
      <c r="C246" s="1"/>
      <c r="D246" s="2">
        <v>928</v>
      </c>
      <c r="E246" s="35" t="s">
        <v>92</v>
      </c>
      <c r="F246" s="35" t="s">
        <v>892</v>
      </c>
      <c r="G246" s="35" t="s">
        <v>133</v>
      </c>
      <c r="H246" s="85">
        <v>10118</v>
      </c>
      <c r="I246" s="24">
        <v>43344</v>
      </c>
      <c r="J246" s="79" t="s">
        <v>1075</v>
      </c>
      <c r="K246" s="92" t="s">
        <v>511</v>
      </c>
      <c r="L246" s="79" t="s">
        <v>513</v>
      </c>
      <c r="M246" s="24">
        <v>43313</v>
      </c>
      <c r="N246" s="79" t="s">
        <v>514</v>
      </c>
      <c r="O246" s="77" t="s">
        <v>521</v>
      </c>
      <c r="P246" s="77" t="s">
        <v>517</v>
      </c>
      <c r="Q246" s="77"/>
      <c r="R246" s="77" t="str" cm="1">
        <f t="array" ref="R246">_xlfn.IFS(Q246="Monthly",VLOOKUP($O246,PM执行时间!$A:$E,2,0),Q246="Quarterly",VLOOKUP($O246,PM执行时间!$A:$E,3,0),Q246="Semi-an",VLOOKUP($O246,PM执行时间!$A:$E,4,0),Q246="Annual",VLOOKUP($O246,PM执行时间!$A:$E,5,0),Q246="","")</f>
        <v/>
      </c>
      <c r="S246" s="77"/>
      <c r="T246" s="77" t="str" cm="1">
        <f t="array" ref="T246">_xlfn.IFS(S246="Monthly",VLOOKUP($O246,PM执行时间!$A:$E,2,0),S246="Quarterly",VLOOKUP($O246,PM执行时间!$A:$E,3,0),S246="Semi-an",VLOOKUP($O246,PM执行时间!$A:$E,4,0),S246="Annual",VLOOKUP($O246,PM执行时间!$A:$E,5,0),S246="","")</f>
        <v/>
      </c>
      <c r="U246" s="77"/>
      <c r="V246" s="77" t="str" cm="1">
        <f t="array" ref="V246">_xlfn.IFS(U246="Monthly",VLOOKUP($O246,PM执行时间!$A:$E,2,0),U246="Quarterly",VLOOKUP($O246,PM执行时间!$A:$E,3,0),U246="Semi-an",VLOOKUP($O246,PM执行时间!$A:$E,4,0),U246="Annual",VLOOKUP($O246,PM执行时间!$A:$E,5,0),U246="","")</f>
        <v/>
      </c>
      <c r="W246" s="77"/>
      <c r="X246" s="77" t="str" cm="1">
        <f t="array" ref="X246">_xlfn.IFS(W246="Monthly",VLOOKUP($O246,PM执行时间!$A:$E,2,0),W246="Quarterly",VLOOKUP($O246,PM执行时间!$A:$E,3,0),W246="Semi-an",VLOOKUP($O246,PM执行时间!$A:$E,4,0),W246="Annual",VLOOKUP($O246,PM执行时间!$A:$E,5,0),W246="","")</f>
        <v/>
      </c>
      <c r="Y246" s="94" t="s">
        <v>33</v>
      </c>
      <c r="Z246" s="77" cm="1">
        <f t="array" ref="Z246">_xlfn.IFS(Y246="Monthly",VLOOKUP($O246,PM执行时间!$A:$E,2,0),Y246="Quarterly",VLOOKUP($O246,PM执行时间!$A:$E,3,0),Y246="Semi-an",VLOOKUP($O246,PM执行时间!$A:$E,4,0),Y246="Annual",VLOOKUP($O246,PM执行时间!$A:$E,5,0),Y246="","")</f>
        <v>1</v>
      </c>
      <c r="AA246" s="77"/>
      <c r="AB246" s="77" t="str" cm="1">
        <f t="array" ref="AB246">_xlfn.IFS(AA246="Monthly",VLOOKUP($O246,PM执行时间!$A:$E,2,0),AA246="Quarterly",VLOOKUP($O246,PM执行时间!$A:$E,3,0),AA246="Semi-an",VLOOKUP($O246,PM执行时间!$A:$E,4,0),AA246="Annual",VLOOKUP($O246,PM执行时间!$A:$E,5,0),AA246="","")</f>
        <v/>
      </c>
      <c r="AC246" s="77"/>
      <c r="AD246" s="77" t="str" cm="1">
        <f t="array" ref="AD246">_xlfn.IFS(AC246="Monthly",VLOOKUP($O246,PM执行时间!$A:$E,2,0),AC246="Quarterly",VLOOKUP($O246,PM执行时间!$A:$E,3,0),AC246="Semi-an",VLOOKUP($O246,PM执行时间!$A:$E,4,0),AC246="Annual",VLOOKUP($O246,PM执行时间!$A:$E,5,0),AC246="","")</f>
        <v/>
      </c>
      <c r="AE246" s="77"/>
      <c r="AF246" s="77" t="str" cm="1">
        <f t="array" ref="AF246">_xlfn.IFS(AE246="Monthly",VLOOKUP($O246,PM执行时间!$A:$E,2,0),AE246="Quarterly",VLOOKUP($O246,PM执行时间!$A:$E,3,0),AE246="Semi-an",VLOOKUP($O246,PM执行时间!$A:$E,4,0),AE246="Annual",VLOOKUP($O246,PM执行时间!$A:$E,5,0),AE246="","")</f>
        <v/>
      </c>
      <c r="AG246" s="77"/>
      <c r="AH246" s="77" t="str" cm="1">
        <f t="array" ref="AH246">_xlfn.IFS(AG246="Monthly",VLOOKUP($O246,PM执行时间!$A:$E,2,0),AG246="Quarterly",VLOOKUP($O246,PM执行时间!$A:$E,3,0),AG246="Semi-an",VLOOKUP($O246,PM执行时间!$A:$E,4,0),AG246="Annual",VLOOKUP($O246,PM执行时间!$A:$E,5,0),AG246="","")</f>
        <v/>
      </c>
      <c r="AI246" s="77"/>
      <c r="AJ246" s="77" t="str" cm="1">
        <f t="array" ref="AJ246">_xlfn.IFS(AI246="Monthly",VLOOKUP($O246,PM执行时间!$A:$E,2,0),AI246="Quarterly",VLOOKUP($O246,PM执行时间!$A:$E,3,0),AI246="Semi-an",VLOOKUP($O246,PM执行时间!$A:$E,4,0),AI246="Annual",VLOOKUP($O246,PM执行时间!$A:$E,5,0),AI246="","")</f>
        <v/>
      </c>
      <c r="AK246" s="77"/>
      <c r="AL246" s="77" t="str" cm="1">
        <f t="array" ref="AL246">_xlfn.IFS(AK246="Monthly",VLOOKUP($O246,PM执行时间!$A:$E,2,0),AK246="Quarterly",VLOOKUP($O246,PM执行时间!$A:$E,3,0),AK246="Semi-an",VLOOKUP($O246,PM执行时间!$A:$E,4,0),AK246="Annual",VLOOKUP($O246,PM执行时间!$A:$E,5,0),AK246="","")</f>
        <v/>
      </c>
      <c r="AM246" s="77"/>
      <c r="AN246" s="77" t="str" cm="1">
        <f t="array" ref="AN246">_xlfn.IFS(AM246="Monthly",VLOOKUP($O246,PM执行时间!$A:$E,2,0),AM246="Quarterly",VLOOKUP($O246,PM执行时间!$A:$E,3,0),AM246="Semi-an",VLOOKUP($O246,PM执行时间!$A:$E,4,0),AM246="Annual",VLOOKUP($O246,PM执行时间!$A:$E,5,0),AM246="","")</f>
        <v/>
      </c>
      <c r="AO246" s="99">
        <v>44682</v>
      </c>
      <c r="AP246" s="88"/>
    </row>
    <row r="247" spans="1:42" s="116" customFormat="1" ht="24.75" hidden="1" customHeight="1" x14ac:dyDescent="0.2">
      <c r="A247" s="10">
        <v>246</v>
      </c>
      <c r="B247" s="10">
        <f>SUBTOTAL(3,G$3:G247)+0</f>
        <v>43</v>
      </c>
      <c r="C247" s="10"/>
      <c r="D247" s="11">
        <v>929</v>
      </c>
      <c r="E247" s="104" t="s">
        <v>92</v>
      </c>
      <c r="F247" s="104" t="s">
        <v>892</v>
      </c>
      <c r="G247" s="104" t="s">
        <v>133</v>
      </c>
      <c r="H247" s="107">
        <v>10119</v>
      </c>
      <c r="I247" s="24">
        <v>43344</v>
      </c>
      <c r="J247" s="84" t="s">
        <v>1075</v>
      </c>
      <c r="K247" s="106" t="s">
        <v>1310</v>
      </c>
      <c r="L247" s="84" t="s">
        <v>582</v>
      </c>
      <c r="M247" s="24">
        <v>43313</v>
      </c>
      <c r="N247" s="84" t="s">
        <v>529</v>
      </c>
      <c r="O247" s="83" t="s">
        <v>521</v>
      </c>
      <c r="P247" s="83" t="s">
        <v>517</v>
      </c>
      <c r="Q247" s="83"/>
      <c r="R247" s="83" t="str" cm="1">
        <f t="array" ref="R247">_xlfn.IFS(Q247="Monthly",VLOOKUP($O247,PM执行时间!$A:$E,2,0),Q247="Quarterly",VLOOKUP($O247,PM执行时间!$A:$E,3,0),Q247="Semi-an",VLOOKUP($O247,PM执行时间!$A:$E,4,0),Q247="Annual",VLOOKUP($O247,PM执行时间!$A:$E,5,0),Q247="","")</f>
        <v/>
      </c>
      <c r="S247" s="83"/>
      <c r="T247" s="83" t="str" cm="1">
        <f t="array" ref="T247">_xlfn.IFS(S247="Monthly",VLOOKUP($O247,PM执行时间!$A:$E,2,0),S247="Quarterly",VLOOKUP($O247,PM执行时间!$A:$E,3,0),S247="Semi-an",VLOOKUP($O247,PM执行时间!$A:$E,4,0),S247="Annual",VLOOKUP($O247,PM执行时间!$A:$E,5,0),S247="","")</f>
        <v/>
      </c>
      <c r="U247" s="83"/>
      <c r="V247" s="83" t="str" cm="1">
        <f t="array" ref="V247">_xlfn.IFS(U247="Monthly",VLOOKUP($O247,PM执行时间!$A:$E,2,0),U247="Quarterly",VLOOKUP($O247,PM执行时间!$A:$E,3,0),U247="Semi-an",VLOOKUP($O247,PM执行时间!$A:$E,4,0),U247="Annual",VLOOKUP($O247,PM执行时间!$A:$E,5,0),U247="","")</f>
        <v/>
      </c>
      <c r="W247" s="83"/>
      <c r="X247" s="83" t="str" cm="1">
        <f t="array" ref="X247">_xlfn.IFS(W247="Monthly",VLOOKUP($O247,PM执行时间!$A:$E,2,0),W247="Quarterly",VLOOKUP($O247,PM执行时间!$A:$E,3,0),W247="Semi-an",VLOOKUP($O247,PM执行时间!$A:$E,4,0),W247="Annual",VLOOKUP($O247,PM执行时间!$A:$E,5,0),W247="","")</f>
        <v/>
      </c>
      <c r="Y247" s="114" t="s">
        <v>33</v>
      </c>
      <c r="Z247" s="83" cm="1">
        <f t="array" ref="Z247">_xlfn.IFS(Y247="Monthly",VLOOKUP($O247,PM执行时间!$A:$E,2,0),Y247="Quarterly",VLOOKUP($O247,PM执行时间!$A:$E,3,0),Y247="Semi-an",VLOOKUP($O247,PM执行时间!$A:$E,4,0),Y247="Annual",VLOOKUP($O247,PM执行时间!$A:$E,5,0),Y247="","")</f>
        <v>1</v>
      </c>
      <c r="AA247" s="83"/>
      <c r="AB247" s="83" t="str" cm="1">
        <f t="array" ref="AB247">_xlfn.IFS(AA247="Monthly",VLOOKUP($O247,PM执行时间!$A:$E,2,0),AA247="Quarterly",VLOOKUP($O247,PM执行时间!$A:$E,3,0),AA247="Semi-an",VLOOKUP($O247,PM执行时间!$A:$E,4,0),AA247="Annual",VLOOKUP($O247,PM执行时间!$A:$E,5,0),AA247="","")</f>
        <v/>
      </c>
      <c r="AC247" s="83"/>
      <c r="AD247" s="83" t="str" cm="1">
        <f t="array" ref="AD247">_xlfn.IFS(AC247="Monthly",VLOOKUP($O247,PM执行时间!$A:$E,2,0),AC247="Quarterly",VLOOKUP($O247,PM执行时间!$A:$E,3,0),AC247="Semi-an",VLOOKUP($O247,PM执行时间!$A:$E,4,0),AC247="Annual",VLOOKUP($O247,PM执行时间!$A:$E,5,0),AC247="","")</f>
        <v/>
      </c>
      <c r="AE247" s="83"/>
      <c r="AF247" s="83" t="str" cm="1">
        <f t="array" ref="AF247">_xlfn.IFS(AE247="Monthly",VLOOKUP($O247,PM执行时间!$A:$E,2,0),AE247="Quarterly",VLOOKUP($O247,PM执行时间!$A:$E,3,0),AE247="Semi-an",VLOOKUP($O247,PM执行时间!$A:$E,4,0),AE247="Annual",VLOOKUP($O247,PM执行时间!$A:$E,5,0),AE247="","")</f>
        <v/>
      </c>
      <c r="AG247" s="83"/>
      <c r="AH247" s="83" t="str" cm="1">
        <f t="array" ref="AH247">_xlfn.IFS(AG247="Monthly",VLOOKUP($O247,PM执行时间!$A:$E,2,0),AG247="Quarterly",VLOOKUP($O247,PM执行时间!$A:$E,3,0),AG247="Semi-an",VLOOKUP($O247,PM执行时间!$A:$E,4,0),AG247="Annual",VLOOKUP($O247,PM执行时间!$A:$E,5,0),AG247="","")</f>
        <v/>
      </c>
      <c r="AI247" s="83"/>
      <c r="AJ247" s="83" t="str" cm="1">
        <f t="array" ref="AJ247">_xlfn.IFS(AI247="Monthly",VLOOKUP($O247,PM执行时间!$A:$E,2,0),AI247="Quarterly",VLOOKUP($O247,PM执行时间!$A:$E,3,0),AI247="Semi-an",VLOOKUP($O247,PM执行时间!$A:$E,4,0),AI247="Annual",VLOOKUP($O247,PM执行时间!$A:$E,5,0),AI247="","")</f>
        <v/>
      </c>
      <c r="AK247" s="83"/>
      <c r="AL247" s="83" t="str" cm="1">
        <f t="array" ref="AL247">_xlfn.IFS(AK247="Monthly",VLOOKUP($O247,PM执行时间!$A:$E,2,0),AK247="Quarterly",VLOOKUP($O247,PM执行时间!$A:$E,3,0),AK247="Semi-an",VLOOKUP($O247,PM执行时间!$A:$E,4,0),AK247="Annual",VLOOKUP($O247,PM执行时间!$A:$E,5,0),AK247="","")</f>
        <v/>
      </c>
      <c r="AM247" s="83"/>
      <c r="AN247" s="83" t="str" cm="1">
        <f t="array" ref="AN247">_xlfn.IFS(AM247="Monthly",VLOOKUP($O247,PM执行时间!$A:$E,2,0),AM247="Quarterly",VLOOKUP($O247,PM执行时间!$A:$E,3,0),AM247="Semi-an",VLOOKUP($O247,PM执行时间!$A:$E,4,0),AM247="Annual",VLOOKUP($O247,PM执行时间!$A:$E,5,0),AM247="","")</f>
        <v/>
      </c>
      <c r="AO247" s="109">
        <v>44682</v>
      </c>
      <c r="AP247" s="110"/>
    </row>
    <row r="248" spans="1:42" ht="24.75" hidden="1" customHeight="1" x14ac:dyDescent="0.2">
      <c r="A248" s="1">
        <v>247</v>
      </c>
      <c r="B248" s="1">
        <f>SUBTOTAL(3,G$3:G248)+0</f>
        <v>43</v>
      </c>
      <c r="C248" s="1"/>
      <c r="D248" s="2">
        <v>930</v>
      </c>
      <c r="E248" s="35" t="s">
        <v>372</v>
      </c>
      <c r="F248" s="35" t="s">
        <v>893</v>
      </c>
      <c r="G248" s="35" t="s">
        <v>894</v>
      </c>
      <c r="H248" s="85">
        <v>200049</v>
      </c>
      <c r="I248" s="160">
        <v>43344</v>
      </c>
      <c r="J248" s="79" t="s">
        <v>1075</v>
      </c>
      <c r="K248" s="92" t="s">
        <v>511</v>
      </c>
      <c r="L248" s="77" t="s">
        <v>632</v>
      </c>
      <c r="M248" s="160">
        <v>42736</v>
      </c>
      <c r="N248" s="79" t="s">
        <v>633</v>
      </c>
      <c r="O248" s="77" t="e">
        <v>#N/A</v>
      </c>
      <c r="P248" s="88"/>
      <c r="Q248" s="77"/>
      <c r="R248" s="77" t="str" cm="1">
        <f t="array" ref="R248">_xlfn.IFS(Q248="Monthly",VLOOKUP($O248,PM执行时间!$A:$E,2,0),Q248="Quarterly",VLOOKUP($O248,PM执行时间!$A:$E,3,0),Q248="Semi-an",VLOOKUP($O248,PM执行时间!$A:$E,4,0),Q248="Annual",VLOOKUP($O248,PM执行时间!$A:$E,5,0),Q248="","")</f>
        <v/>
      </c>
      <c r="S248" s="77"/>
      <c r="T248" s="77" t="str" cm="1">
        <f t="array" ref="T248">_xlfn.IFS(S248="Monthly",VLOOKUP($O248,PM执行时间!$A:$E,2,0),S248="Quarterly",VLOOKUP($O248,PM执行时间!$A:$E,3,0),S248="Semi-an",VLOOKUP($O248,PM执行时间!$A:$E,4,0),S248="Annual",VLOOKUP($O248,PM执行时间!$A:$E,5,0),S248="","")</f>
        <v/>
      </c>
      <c r="U248" s="77"/>
      <c r="V248" s="77" t="str" cm="1">
        <f t="array" ref="V248">_xlfn.IFS(U248="Monthly",VLOOKUP($O248,PM执行时间!$A:$E,2,0),U248="Quarterly",VLOOKUP($O248,PM执行时间!$A:$E,3,0),U248="Semi-an",VLOOKUP($O248,PM执行时间!$A:$E,4,0),U248="Annual",VLOOKUP($O248,PM执行时间!$A:$E,5,0),U248="","")</f>
        <v/>
      </c>
      <c r="W248" s="77"/>
      <c r="X248" s="77" t="str" cm="1">
        <f t="array" ref="X248">_xlfn.IFS(W248="Monthly",VLOOKUP($O248,PM执行时间!$A:$E,2,0),W248="Quarterly",VLOOKUP($O248,PM执行时间!$A:$E,3,0),W248="Semi-an",VLOOKUP($O248,PM执行时间!$A:$E,4,0),W248="Annual",VLOOKUP($O248,PM执行时间!$A:$E,5,0),W248="","")</f>
        <v/>
      </c>
      <c r="Y248" s="77"/>
      <c r="Z248" s="77" t="str" cm="1">
        <f t="array" ref="Z248">_xlfn.IFS(Y248="Monthly",VLOOKUP($O248,PM执行时间!$A:$E,2,0),Y248="Quarterly",VLOOKUP($O248,PM执行时间!$A:$E,3,0),Y248="Semi-an",VLOOKUP($O248,PM执行时间!$A:$E,4,0),Y248="Annual",VLOOKUP($O248,PM执行时间!$A:$E,5,0),Y248="","")</f>
        <v/>
      </c>
      <c r="AA248" s="77"/>
      <c r="AB248" s="77" t="str" cm="1">
        <f t="array" ref="AB248">_xlfn.IFS(AA248="Monthly",VLOOKUP($O248,PM执行时间!$A:$E,2,0),AA248="Quarterly",VLOOKUP($O248,PM执行时间!$A:$E,3,0),AA248="Semi-an",VLOOKUP($O248,PM执行时间!$A:$E,4,0),AA248="Annual",VLOOKUP($O248,PM执行时间!$A:$E,5,0),AA248="","")</f>
        <v/>
      </c>
      <c r="AC248" s="77"/>
      <c r="AD248" s="77" t="str" cm="1">
        <f t="array" ref="AD248">_xlfn.IFS(AC248="Monthly",VLOOKUP($O248,PM执行时间!$A:$E,2,0),AC248="Quarterly",VLOOKUP($O248,PM执行时间!$A:$E,3,0),AC248="Semi-an",VLOOKUP($O248,PM执行时间!$A:$E,4,0),AC248="Annual",VLOOKUP($O248,PM执行时间!$A:$E,5,0),AC248="","")</f>
        <v/>
      </c>
      <c r="AE248" s="77"/>
      <c r="AF248" s="77" t="str" cm="1">
        <f t="array" ref="AF248">_xlfn.IFS(AE248="Monthly",VLOOKUP($O248,PM执行时间!$A:$E,2,0),AE248="Quarterly",VLOOKUP($O248,PM执行时间!$A:$E,3,0),AE248="Semi-an",VLOOKUP($O248,PM执行时间!$A:$E,4,0),AE248="Annual",VLOOKUP($O248,PM执行时间!$A:$E,5,0),AE248="","")</f>
        <v/>
      </c>
      <c r="AG248" s="77"/>
      <c r="AH248" s="77" t="str" cm="1">
        <f t="array" ref="AH248">_xlfn.IFS(AG248="Monthly",VLOOKUP($O248,PM执行时间!$A:$E,2,0),AG248="Quarterly",VLOOKUP($O248,PM执行时间!$A:$E,3,0),AG248="Semi-an",VLOOKUP($O248,PM执行时间!$A:$E,4,0),AG248="Annual",VLOOKUP($O248,PM执行时间!$A:$E,5,0),AG248="","")</f>
        <v/>
      </c>
      <c r="AI248" s="77"/>
      <c r="AJ248" s="77" t="str" cm="1">
        <f t="array" ref="AJ248">_xlfn.IFS(AI248="Monthly",VLOOKUP($O248,PM执行时间!$A:$E,2,0),AI248="Quarterly",VLOOKUP($O248,PM执行时间!$A:$E,3,0),AI248="Semi-an",VLOOKUP($O248,PM执行时间!$A:$E,4,0),AI248="Annual",VLOOKUP($O248,PM执行时间!$A:$E,5,0),AI248="","")</f>
        <v/>
      </c>
      <c r="AK248" s="77"/>
      <c r="AL248" s="77" t="str" cm="1">
        <f t="array" ref="AL248">_xlfn.IFS(AK248="Monthly",VLOOKUP($O248,PM执行时间!$A:$E,2,0),AK248="Quarterly",VLOOKUP($O248,PM执行时间!$A:$E,3,0),AK248="Semi-an",VLOOKUP($O248,PM执行时间!$A:$E,4,0),AK248="Annual",VLOOKUP($O248,PM执行时间!$A:$E,5,0),AK248="","")</f>
        <v/>
      </c>
      <c r="AM248" s="77"/>
      <c r="AN248" s="77" t="str" cm="1">
        <f t="array" ref="AN248">_xlfn.IFS(AM248="Monthly",VLOOKUP($O248,PM执行时间!$A:$E,2,0),AM248="Quarterly",VLOOKUP($O248,PM执行时间!$A:$E,3,0),AM248="Semi-an",VLOOKUP($O248,PM执行时间!$A:$E,4,0),AM248="Annual",VLOOKUP($O248,PM执行时间!$A:$E,5,0),AM248="","")</f>
        <v/>
      </c>
      <c r="AO248" s="93"/>
      <c r="AP248" s="88"/>
    </row>
    <row r="249" spans="1:42" ht="24.75" customHeight="1" x14ac:dyDescent="0.2">
      <c r="A249" s="1">
        <v>216</v>
      </c>
      <c r="B249" s="1">
        <f>SUBTOTAL(3,G$3:G249)+0</f>
        <v>44</v>
      </c>
      <c r="C249" s="1"/>
      <c r="D249" s="2">
        <v>845</v>
      </c>
      <c r="E249" s="35" t="s">
        <v>17</v>
      </c>
      <c r="F249" s="35" t="s">
        <v>657</v>
      </c>
      <c r="G249" s="35" t="s">
        <v>658</v>
      </c>
      <c r="H249" s="151">
        <v>1662</v>
      </c>
      <c r="I249" s="24">
        <v>42370</v>
      </c>
      <c r="J249" s="158" t="s">
        <v>1058</v>
      </c>
      <c r="K249" s="92" t="s">
        <v>511</v>
      </c>
      <c r="L249" s="162" t="s">
        <v>513</v>
      </c>
      <c r="M249" s="24">
        <v>42370</v>
      </c>
      <c r="N249" s="157" t="s">
        <v>514</v>
      </c>
      <c r="O249" s="77" t="s">
        <v>660</v>
      </c>
      <c r="P249" s="77" t="s">
        <v>1107</v>
      </c>
      <c r="Q249" s="77"/>
      <c r="R249" s="77" t="str" cm="1">
        <f t="array" ref="R249">_xlfn.IFS(Q249="Monthly",VLOOKUP($O249,PM执行时间!$A:$E,2,0),Q249="Quarterly",VLOOKUP($O249,PM执行时间!$A:$E,3,0),Q249="Semi-an",VLOOKUP($O249,PM执行时间!$A:$E,4,0),Q249="Annual",VLOOKUP($O249,PM执行时间!$A:$E,5,0),Q249="","")</f>
        <v/>
      </c>
      <c r="S249" s="101" t="s">
        <v>24</v>
      </c>
      <c r="T249" s="77" cm="1">
        <f t="array" ref="T249">_xlfn.IFS(S249="Monthly",VLOOKUP($O249,PM执行时间!$A:$E,2,0),S249="Quarterly",VLOOKUP($O249,PM执行时间!$A:$E,3,0),S249="Semi-an",VLOOKUP($O249,PM执行时间!$A:$E,4,0),S249="Annual",VLOOKUP($O249,PM执行时间!$A:$E,5,0),S249="","")</f>
        <v>0.83</v>
      </c>
      <c r="U249" s="77"/>
      <c r="V249" s="77" t="str" cm="1">
        <f t="array" ref="V249">_xlfn.IFS(U249="Monthly",VLOOKUP($O249,PM执行时间!$A:$E,2,0),U249="Quarterly",VLOOKUP($O249,PM执行时间!$A:$E,3,0),U249="Semi-an",VLOOKUP($O249,PM执行时间!$A:$E,4,0),U249="Annual",VLOOKUP($O249,PM执行时间!$A:$E,5,0),U249="","")</f>
        <v/>
      </c>
      <c r="W249" s="77"/>
      <c r="X249" s="77" t="str" cm="1">
        <f t="array" ref="X249">_xlfn.IFS(W249="Monthly",VLOOKUP($O249,PM执行时间!$A:$E,2,0),W249="Quarterly",VLOOKUP($O249,PM执行时间!$A:$E,3,0),W249="Semi-an",VLOOKUP($O249,PM执行时间!$A:$E,4,0),W249="Annual",VLOOKUP($O249,PM执行时间!$A:$E,5,0),W249="","")</f>
        <v/>
      </c>
      <c r="Y249" s="101" t="s">
        <v>24</v>
      </c>
      <c r="Z249" s="77" cm="1">
        <f t="array" ref="Z249">_xlfn.IFS(Y249="Monthly",VLOOKUP($O249,PM执行时间!$A:$E,2,0),Y249="Quarterly",VLOOKUP($O249,PM执行时间!$A:$E,3,0),Y249="Semi-an",VLOOKUP($O249,PM执行时间!$A:$E,4,0),Y249="Annual",VLOOKUP($O249,PM执行时间!$A:$E,5,0),Y249="","")</f>
        <v>0.83</v>
      </c>
      <c r="AA249" s="77"/>
      <c r="AB249" s="77" t="str" cm="1">
        <f t="array" ref="AB249">_xlfn.IFS(AA249="Monthly",VLOOKUP($O249,PM执行时间!$A:$E,2,0),AA249="Quarterly",VLOOKUP($O249,PM执行时间!$A:$E,3,0),AA249="Semi-an",VLOOKUP($O249,PM执行时间!$A:$E,4,0),AA249="Annual",VLOOKUP($O249,PM执行时间!$A:$E,5,0),AA249="","")</f>
        <v/>
      </c>
      <c r="AC249" s="77"/>
      <c r="AD249" s="77" t="str" cm="1">
        <f t="array" ref="AD249">_xlfn.IFS(AC249="Monthly",VLOOKUP($O249,PM执行时间!$A:$E,2,0),AC249="Quarterly",VLOOKUP($O249,PM执行时间!$A:$E,3,0),AC249="Semi-an",VLOOKUP($O249,PM执行时间!$A:$E,4,0),AC249="Annual",VLOOKUP($O249,PM执行时间!$A:$E,5,0),AC249="","")</f>
        <v/>
      </c>
      <c r="AE249" s="101" t="s">
        <v>24</v>
      </c>
      <c r="AF249" s="77" cm="1">
        <f t="array" ref="AF249">_xlfn.IFS(AE249="Monthly",VLOOKUP($O249,PM执行时间!$A:$E,2,0),AE249="Quarterly",VLOOKUP($O249,PM执行时间!$A:$E,3,0),AE249="Semi-an",VLOOKUP($O249,PM执行时间!$A:$E,4,0),AE249="Annual",VLOOKUP($O249,PM执行时间!$A:$E,5,0),AE249="","")</f>
        <v>0.83</v>
      </c>
      <c r="AG249" s="77"/>
      <c r="AH249" s="77" t="str" cm="1">
        <f t="array" ref="AH249">_xlfn.IFS(AG249="Monthly",VLOOKUP($O249,PM执行时间!$A:$E,2,0),AG249="Quarterly",VLOOKUP($O249,PM执行时间!$A:$E,3,0),AG249="Semi-an",VLOOKUP($O249,PM执行时间!$A:$E,4,0),AG249="Annual",VLOOKUP($O249,PM执行时间!$A:$E,5,0),AG249="","")</f>
        <v/>
      </c>
      <c r="AI249" s="77"/>
      <c r="AJ249" s="77" t="str" cm="1">
        <f t="array" ref="AJ249">_xlfn.IFS(AI249="Monthly",VLOOKUP($O249,PM执行时间!$A:$E,2,0),AI249="Quarterly",VLOOKUP($O249,PM执行时间!$A:$E,3,0),AI249="Semi-an",VLOOKUP($O249,PM执行时间!$A:$E,4,0),AI249="Annual",VLOOKUP($O249,PM执行时间!$A:$E,5,0),AI249="","")</f>
        <v/>
      </c>
      <c r="AK249" s="94" t="s">
        <v>223</v>
      </c>
      <c r="AL249" s="77" cm="1">
        <f t="array" ref="AL249">_xlfn.IFS(AK249="Monthly",VLOOKUP($O249,PM执行时间!$A:$E,2,0),AK249="Quarterly",VLOOKUP($O249,PM执行时间!$A:$E,3,0),AK249="Semi-an",VLOOKUP($O249,PM执行时间!$A:$E,4,0),AK249="Annual",VLOOKUP($O249,PM执行时间!$A:$E,5,0),AK249="","")</f>
        <v>1.83</v>
      </c>
      <c r="AM249" s="77"/>
      <c r="AN249" s="77" t="str" cm="1">
        <f t="array" ref="AN249">_xlfn.IFS(AM249="Monthly",VLOOKUP($O249,PM执行时间!$A:$E,2,0),AM249="Quarterly",VLOOKUP($O249,PM执行时间!$A:$E,3,0),AM249="Semi-an",VLOOKUP($O249,PM执行时间!$A:$E,4,0),AM249="Annual",VLOOKUP($O249,PM执行时间!$A:$E,5,0),AM249="","")</f>
        <v/>
      </c>
      <c r="AO249" s="99">
        <v>44866</v>
      </c>
      <c r="AP249" s="88"/>
    </row>
    <row r="250" spans="1:42" ht="24.75" hidden="1" customHeight="1" x14ac:dyDescent="0.2">
      <c r="A250" s="1">
        <v>249</v>
      </c>
      <c r="B250" s="1">
        <f>SUBTOTAL(3,G$3:G250)+0</f>
        <v>44</v>
      </c>
      <c r="C250" s="1"/>
      <c r="D250" s="2">
        <v>950</v>
      </c>
      <c r="E250" s="35" t="s">
        <v>105</v>
      </c>
      <c r="F250" s="35" t="s">
        <v>579</v>
      </c>
      <c r="G250" s="35" t="s">
        <v>580</v>
      </c>
      <c r="H250" s="35" t="s">
        <v>581</v>
      </c>
      <c r="I250" s="161">
        <v>43101</v>
      </c>
      <c r="J250" s="79" t="s">
        <v>1075</v>
      </c>
      <c r="K250" s="92" t="s">
        <v>511</v>
      </c>
      <c r="L250" s="79" t="s">
        <v>582</v>
      </c>
      <c r="M250" s="161" t="s">
        <v>512</v>
      </c>
      <c r="N250" s="79" t="s">
        <v>529</v>
      </c>
      <c r="O250" s="77" t="s">
        <v>521</v>
      </c>
      <c r="P250" s="77" t="s">
        <v>517</v>
      </c>
      <c r="Q250" s="77"/>
      <c r="R250" s="77" t="str" cm="1">
        <f t="array" ref="R250">_xlfn.IFS(Q250="Monthly",VLOOKUP($O250,PM执行时间!$A:$E,2,0),Q250="Quarterly",VLOOKUP($O250,PM执行时间!$A:$E,3,0),Q250="Semi-an",VLOOKUP($O250,PM执行时间!$A:$E,4,0),Q250="Annual",VLOOKUP($O250,PM执行时间!$A:$E,5,0),Q250="","")</f>
        <v/>
      </c>
      <c r="S250" s="77"/>
      <c r="T250" s="77" t="str" cm="1">
        <f t="array" ref="T250">_xlfn.IFS(S250="Monthly",VLOOKUP($O250,PM执行时间!$A:$E,2,0),S250="Quarterly",VLOOKUP($O250,PM执行时间!$A:$E,3,0),S250="Semi-an",VLOOKUP($O250,PM执行时间!$A:$E,4,0),S250="Annual",VLOOKUP($O250,PM执行时间!$A:$E,5,0),S250="","")</f>
        <v/>
      </c>
      <c r="U250" s="77"/>
      <c r="V250" s="77" t="str" cm="1">
        <f t="array" ref="V250">_xlfn.IFS(U250="Monthly",VLOOKUP($O250,PM执行时间!$A:$E,2,0),U250="Quarterly",VLOOKUP($O250,PM执行时间!$A:$E,3,0),U250="Semi-an",VLOOKUP($O250,PM执行时间!$A:$E,4,0),U250="Annual",VLOOKUP($O250,PM执行时间!$A:$E,5,0),U250="","")</f>
        <v/>
      </c>
      <c r="W250" s="77"/>
      <c r="X250" s="77" t="str" cm="1">
        <f t="array" ref="X250">_xlfn.IFS(W250="Monthly",VLOOKUP($O250,PM执行时间!$A:$E,2,0),W250="Quarterly",VLOOKUP($O250,PM执行时间!$A:$E,3,0),W250="Semi-an",VLOOKUP($O250,PM执行时间!$A:$E,4,0),W250="Annual",VLOOKUP($O250,PM执行时间!$A:$E,5,0),W250="","")</f>
        <v/>
      </c>
      <c r="Y250" s="77"/>
      <c r="Z250" s="77" t="str" cm="1">
        <f t="array" ref="Z250">_xlfn.IFS(Y250="Monthly",VLOOKUP($O250,PM执行时间!$A:$E,2,0),Y250="Quarterly",VLOOKUP($O250,PM执行时间!$A:$E,3,0),Y250="Semi-an",VLOOKUP($O250,PM执行时间!$A:$E,4,0),Y250="Annual",VLOOKUP($O250,PM执行时间!$A:$E,5,0),Y250="","")</f>
        <v/>
      </c>
      <c r="AA250" s="77"/>
      <c r="AB250" s="77" t="str" cm="1">
        <f t="array" ref="AB250">_xlfn.IFS(AA250="Monthly",VLOOKUP($O250,PM执行时间!$A:$E,2,0),AA250="Quarterly",VLOOKUP($O250,PM执行时间!$A:$E,3,0),AA250="Semi-an",VLOOKUP($O250,PM执行时间!$A:$E,4,0),AA250="Annual",VLOOKUP($O250,PM执行时间!$A:$E,5,0),AA250="","")</f>
        <v/>
      </c>
      <c r="AC250" s="77"/>
      <c r="AD250" s="77" t="str" cm="1">
        <f t="array" ref="AD250">_xlfn.IFS(AC250="Monthly",VLOOKUP($O250,PM执行时间!$A:$E,2,0),AC250="Quarterly",VLOOKUP($O250,PM执行时间!$A:$E,3,0),AC250="Semi-an",VLOOKUP($O250,PM执行时间!$A:$E,4,0),AC250="Annual",VLOOKUP($O250,PM执行时间!$A:$E,5,0),AC250="","")</f>
        <v/>
      </c>
      <c r="AE250" s="77"/>
      <c r="AF250" s="77" t="str" cm="1">
        <f t="array" ref="AF250">_xlfn.IFS(AE250="Monthly",VLOOKUP($O250,PM执行时间!$A:$E,2,0),AE250="Quarterly",VLOOKUP($O250,PM执行时间!$A:$E,3,0),AE250="Semi-an",VLOOKUP($O250,PM执行时间!$A:$E,4,0),AE250="Annual",VLOOKUP($O250,PM执行时间!$A:$E,5,0),AE250="","")</f>
        <v/>
      </c>
      <c r="AG250" s="77"/>
      <c r="AH250" s="77" t="str" cm="1">
        <f t="array" ref="AH250">_xlfn.IFS(AG250="Monthly",VLOOKUP($O250,PM执行时间!$A:$E,2,0),AG250="Quarterly",VLOOKUP($O250,PM执行时间!$A:$E,3,0),AG250="Semi-an",VLOOKUP($O250,PM执行时间!$A:$E,4,0),AG250="Annual",VLOOKUP($O250,PM执行时间!$A:$E,5,0),AG250="","")</f>
        <v/>
      </c>
      <c r="AI250" s="94" t="s">
        <v>33</v>
      </c>
      <c r="AJ250" s="77" cm="1">
        <f t="array" ref="AJ250">_xlfn.IFS(AI250="Monthly",VLOOKUP($O250,PM执行时间!$A:$E,2,0),AI250="Quarterly",VLOOKUP($O250,PM执行时间!$A:$E,3,0),AI250="Semi-an",VLOOKUP($O250,PM执行时间!$A:$E,4,0),AI250="Annual",VLOOKUP($O250,PM执行时间!$A:$E,5,0),AI250="","")</f>
        <v>1</v>
      </c>
      <c r="AK250" s="77"/>
      <c r="AL250" s="77" t="str" cm="1">
        <f t="array" ref="AL250">_xlfn.IFS(AK250="Monthly",VLOOKUP($O250,PM执行时间!$A:$E,2,0),AK250="Quarterly",VLOOKUP($O250,PM执行时间!$A:$E,3,0),AK250="Semi-an",VLOOKUP($O250,PM执行时间!$A:$E,4,0),AK250="Annual",VLOOKUP($O250,PM执行时间!$A:$E,5,0),AK250="","")</f>
        <v/>
      </c>
      <c r="AM250" s="77"/>
      <c r="AN250" s="77" t="str" cm="1">
        <f t="array" ref="AN250">_xlfn.IFS(AM250="Monthly",VLOOKUP($O250,PM执行时间!$A:$E,2,0),AM250="Quarterly",VLOOKUP($O250,PM执行时间!$A:$E,3,0),AM250="Semi-an",VLOOKUP($O250,PM执行时间!$A:$E,4,0),AM250="Annual",VLOOKUP($O250,PM执行时间!$A:$E,5,0),AM250="","")</f>
        <v/>
      </c>
      <c r="AO250" s="93">
        <v>44835</v>
      </c>
      <c r="AP250" s="88"/>
    </row>
    <row r="251" spans="1:42" ht="24.75" hidden="1" customHeight="1" x14ac:dyDescent="0.2">
      <c r="A251" s="1">
        <v>250</v>
      </c>
      <c r="B251" s="1">
        <f>SUBTOTAL(3,G$3:G251)+0</f>
        <v>44</v>
      </c>
      <c r="C251" s="1"/>
      <c r="D251" s="2">
        <v>954</v>
      </c>
      <c r="E251" s="35" t="s">
        <v>180</v>
      </c>
      <c r="F251" s="35" t="s">
        <v>664</v>
      </c>
      <c r="G251" s="35" t="s">
        <v>895</v>
      </c>
      <c r="H251" s="151">
        <v>16152</v>
      </c>
      <c r="I251" s="24">
        <v>43525</v>
      </c>
      <c r="J251" s="156" t="s">
        <v>1075</v>
      </c>
      <c r="K251" s="92" t="s">
        <v>511</v>
      </c>
      <c r="L251" s="162" t="s">
        <v>620</v>
      </c>
      <c r="M251" s="24">
        <v>42675</v>
      </c>
      <c r="N251" s="156" t="s">
        <v>526</v>
      </c>
      <c r="O251" s="77" t="s">
        <v>665</v>
      </c>
      <c r="P251" s="77" t="s">
        <v>517</v>
      </c>
      <c r="Q251" s="77"/>
      <c r="R251" s="77" t="str" cm="1">
        <f t="array" ref="R251">_xlfn.IFS(Q251="Monthly",VLOOKUP($O251,PM执行时间!$A:$E,2,0),Q251="Quarterly",VLOOKUP($O251,PM执行时间!$A:$E,3,0),Q251="Semi-an",VLOOKUP($O251,PM执行时间!$A:$E,4,0),Q251="Annual",VLOOKUP($O251,PM执行时间!$A:$E,5,0),Q251="","")</f>
        <v/>
      </c>
      <c r="S251" s="77"/>
      <c r="T251" s="77" t="str" cm="1">
        <f t="array" ref="T251">_xlfn.IFS(S251="Monthly",VLOOKUP($O251,PM执行时间!$A:$E,2,0),S251="Quarterly",VLOOKUP($O251,PM执行时间!$A:$E,3,0),S251="Semi-an",VLOOKUP($O251,PM执行时间!$A:$E,4,0),S251="Annual",VLOOKUP($O251,PM执行时间!$A:$E,5,0),S251="","")</f>
        <v/>
      </c>
      <c r="U251" s="77"/>
      <c r="V251" s="77" t="str" cm="1">
        <f t="array" ref="V251">_xlfn.IFS(U251="Monthly",VLOOKUP($O251,PM执行时间!$A:$E,2,0),U251="Quarterly",VLOOKUP($O251,PM执行时间!$A:$E,3,0),U251="Semi-an",VLOOKUP($O251,PM执行时间!$A:$E,4,0),U251="Annual",VLOOKUP($O251,PM执行时间!$A:$E,5,0),U251="","")</f>
        <v/>
      </c>
      <c r="W251" s="77"/>
      <c r="X251" s="77" t="str" cm="1">
        <f t="array" ref="X251">_xlfn.IFS(W251="Monthly",VLOOKUP($O251,PM执行时间!$A:$E,2,0),W251="Quarterly",VLOOKUP($O251,PM执行时间!$A:$E,3,0),W251="Semi-an",VLOOKUP($O251,PM执行时间!$A:$E,4,0),W251="Annual",VLOOKUP($O251,PM执行时间!$A:$E,5,0),W251="","")</f>
        <v/>
      </c>
      <c r="Y251" s="77"/>
      <c r="Z251" s="77" t="str" cm="1">
        <f t="array" ref="Z251">_xlfn.IFS(Y251="Monthly",VLOOKUP($O251,PM执行时间!$A:$E,2,0),Y251="Quarterly",VLOOKUP($O251,PM执行时间!$A:$E,3,0),Y251="Semi-an",VLOOKUP($O251,PM执行时间!$A:$E,4,0),Y251="Annual",VLOOKUP($O251,PM执行时间!$A:$E,5,0),Y251="","")</f>
        <v/>
      </c>
      <c r="AA251" s="77"/>
      <c r="AB251" s="77" t="str" cm="1">
        <f t="array" ref="AB251">_xlfn.IFS(AA251="Monthly",VLOOKUP($O251,PM执行时间!$A:$E,2,0),AA251="Quarterly",VLOOKUP($O251,PM执行时间!$A:$E,3,0),AA251="Semi-an",VLOOKUP($O251,PM执行时间!$A:$E,4,0),AA251="Annual",VLOOKUP($O251,PM执行时间!$A:$E,5,0),AA251="","")</f>
        <v/>
      </c>
      <c r="AC251" s="94" t="s">
        <v>33</v>
      </c>
      <c r="AD251" s="77" cm="1">
        <f t="array" ref="AD251">_xlfn.IFS(AC251="Monthly",VLOOKUP($O251,PM执行时间!$A:$E,2,0),AC251="Quarterly",VLOOKUP($O251,PM执行时间!$A:$E,3,0),AC251="Semi-an",VLOOKUP($O251,PM执行时间!$A:$E,4,0),AC251="Annual",VLOOKUP($O251,PM执行时间!$A:$E,5,0),AC251="","")</f>
        <v>1</v>
      </c>
      <c r="AE251" s="77"/>
      <c r="AF251" s="77" t="str" cm="1">
        <f t="array" ref="AF251">_xlfn.IFS(AE251="Monthly",VLOOKUP($O251,PM执行时间!$A:$E,2,0),AE251="Quarterly",VLOOKUP($O251,PM执行时间!$A:$E,3,0),AE251="Semi-an",VLOOKUP($O251,PM执行时间!$A:$E,4,0),AE251="Annual",VLOOKUP($O251,PM执行时间!$A:$E,5,0),AE251="","")</f>
        <v/>
      </c>
      <c r="AG251" s="77"/>
      <c r="AH251" s="77" t="str" cm="1">
        <f t="array" ref="AH251">_xlfn.IFS(AG251="Monthly",VLOOKUP($O251,PM执行时间!$A:$E,2,0),AG251="Quarterly",VLOOKUP($O251,PM执行时间!$A:$E,3,0),AG251="Semi-an",VLOOKUP($O251,PM执行时间!$A:$E,4,0),AG251="Annual",VLOOKUP($O251,PM执行时间!$A:$E,5,0),AG251="","")</f>
        <v/>
      </c>
      <c r="AI251" s="77"/>
      <c r="AJ251" s="77" t="str" cm="1">
        <f t="array" ref="AJ251">_xlfn.IFS(AI251="Monthly",VLOOKUP($O251,PM执行时间!$A:$E,2,0),AI251="Quarterly",VLOOKUP($O251,PM执行时间!$A:$E,3,0),AI251="Semi-an",VLOOKUP($O251,PM执行时间!$A:$E,4,0),AI251="Annual",VLOOKUP($O251,PM执行时间!$A:$E,5,0),AI251="","")</f>
        <v/>
      </c>
      <c r="AK251" s="77"/>
      <c r="AL251" s="77" t="str" cm="1">
        <f t="array" ref="AL251">_xlfn.IFS(AK251="Monthly",VLOOKUP($O251,PM执行时间!$A:$E,2,0),AK251="Quarterly",VLOOKUP($O251,PM执行时间!$A:$E,3,0),AK251="Semi-an",VLOOKUP($O251,PM执行时间!$A:$E,4,0),AK251="Annual",VLOOKUP($O251,PM执行时间!$A:$E,5,0),AK251="","")</f>
        <v/>
      </c>
      <c r="AM251" s="77"/>
      <c r="AN251" s="77" t="str" cm="1">
        <f t="array" ref="AN251">_xlfn.IFS(AM251="Monthly",VLOOKUP($O251,PM执行时间!$A:$E,2,0),AM251="Quarterly",VLOOKUP($O251,PM执行时间!$A:$E,3,0),AM251="Semi-an",VLOOKUP($O251,PM执行时间!$A:$E,4,0),AM251="Annual",VLOOKUP($O251,PM执行时间!$A:$E,5,0),AM251="","")</f>
        <v/>
      </c>
      <c r="AO251" s="93">
        <v>44743</v>
      </c>
      <c r="AP251" s="88"/>
    </row>
    <row r="252" spans="1:42" ht="24.75" hidden="1" customHeight="1" x14ac:dyDescent="0.2">
      <c r="A252" s="1">
        <v>251</v>
      </c>
      <c r="B252" s="1">
        <f>SUBTOTAL(3,G$3:G252)+0</f>
        <v>44</v>
      </c>
      <c r="C252" s="1"/>
      <c r="D252" s="2">
        <v>955</v>
      </c>
      <c r="E252" s="35" t="s">
        <v>703</v>
      </c>
      <c r="F252" s="35" t="s">
        <v>896</v>
      </c>
      <c r="G252" s="35" t="s">
        <v>216</v>
      </c>
      <c r="H252" s="35" t="s">
        <v>20</v>
      </c>
      <c r="I252" s="138">
        <v>43647</v>
      </c>
      <c r="J252" s="79" t="s">
        <v>1075</v>
      </c>
      <c r="K252" s="92" t="s">
        <v>511</v>
      </c>
      <c r="L252" s="79" t="s">
        <v>582</v>
      </c>
      <c r="M252" s="138" t="s">
        <v>512</v>
      </c>
      <c r="N252" s="79" t="s">
        <v>529</v>
      </c>
      <c r="O252" s="77" t="s">
        <v>1308</v>
      </c>
      <c r="P252" s="77" t="s">
        <v>517</v>
      </c>
      <c r="Q252" s="77"/>
      <c r="R252" s="77" t="str" cm="1">
        <f t="array" ref="R252">_xlfn.IFS(Q252="Monthly",VLOOKUP($O252,PM执行时间!$A:$E,2,0),Q252="Quarterly",VLOOKUP($O252,PM执行时间!$A:$E,3,0),Q252="Semi-an",VLOOKUP($O252,PM执行时间!$A:$E,4,0),Q252="Annual",VLOOKUP($O252,PM执行时间!$A:$E,5,0),Q252="","")</f>
        <v/>
      </c>
      <c r="S252" s="77"/>
      <c r="T252" s="77" t="str" cm="1">
        <f t="array" ref="T252">_xlfn.IFS(S252="Monthly",VLOOKUP($O252,PM执行时间!$A:$E,2,0),S252="Quarterly",VLOOKUP($O252,PM执行时间!$A:$E,3,0),S252="Semi-an",VLOOKUP($O252,PM执行时间!$A:$E,4,0),S252="Annual",VLOOKUP($O252,PM执行时间!$A:$E,5,0),S252="","")</f>
        <v/>
      </c>
      <c r="U252" s="77"/>
      <c r="V252" s="77" t="str" cm="1">
        <f t="array" ref="V252">_xlfn.IFS(U252="Monthly",VLOOKUP($O252,PM执行时间!$A:$E,2,0),U252="Quarterly",VLOOKUP($O252,PM执行时间!$A:$E,3,0),U252="Semi-an",VLOOKUP($O252,PM执行时间!$A:$E,4,0),U252="Annual",VLOOKUP($O252,PM执行时间!$A:$E,5,0),U252="","")</f>
        <v/>
      </c>
      <c r="W252" s="94" t="s">
        <v>33</v>
      </c>
      <c r="X252" s="77" cm="1">
        <f t="array" ref="X252">_xlfn.IFS(W252="Monthly",VLOOKUP($O252,PM执行时间!$A:$E,2,0),W252="Quarterly",VLOOKUP($O252,PM执行时间!$A:$E,3,0),W252="Semi-an",VLOOKUP($O252,PM执行时间!$A:$E,4,0),W252="Annual",VLOOKUP($O252,PM执行时间!$A:$E,5,0),W252="","")</f>
        <v>1</v>
      </c>
      <c r="Y252" s="77"/>
      <c r="Z252" s="77" t="str" cm="1">
        <f t="array" ref="Z252">_xlfn.IFS(Y252="Monthly",VLOOKUP($O252,PM执行时间!$A:$E,2,0),Y252="Quarterly",VLOOKUP($O252,PM执行时间!$A:$E,3,0),Y252="Semi-an",VLOOKUP($O252,PM执行时间!$A:$E,4,0),Y252="Annual",VLOOKUP($O252,PM执行时间!$A:$E,5,0),Y252="","")</f>
        <v/>
      </c>
      <c r="AA252" s="77"/>
      <c r="AB252" s="77" t="str" cm="1">
        <f t="array" ref="AB252">_xlfn.IFS(AA252="Monthly",VLOOKUP($O252,PM执行时间!$A:$E,2,0),AA252="Quarterly",VLOOKUP($O252,PM执行时间!$A:$E,3,0),AA252="Semi-an",VLOOKUP($O252,PM执行时间!$A:$E,4,0),AA252="Annual",VLOOKUP($O252,PM执行时间!$A:$E,5,0),AA252="","")</f>
        <v/>
      </c>
      <c r="AC252" s="77"/>
      <c r="AD252" s="77" t="str" cm="1">
        <f t="array" ref="AD252">_xlfn.IFS(AC252="Monthly",VLOOKUP($O252,PM执行时间!$A:$E,2,0),AC252="Quarterly",VLOOKUP($O252,PM执行时间!$A:$E,3,0),AC252="Semi-an",VLOOKUP($O252,PM执行时间!$A:$E,4,0),AC252="Annual",VLOOKUP($O252,PM执行时间!$A:$E,5,0),AC252="","")</f>
        <v/>
      </c>
      <c r="AE252" s="77"/>
      <c r="AF252" s="77" t="str" cm="1">
        <f t="array" ref="AF252">_xlfn.IFS(AE252="Monthly",VLOOKUP($O252,PM执行时间!$A:$E,2,0),AE252="Quarterly",VLOOKUP($O252,PM执行时间!$A:$E,3,0),AE252="Semi-an",VLOOKUP($O252,PM执行时间!$A:$E,4,0),AE252="Annual",VLOOKUP($O252,PM执行时间!$A:$E,5,0),AE252="","")</f>
        <v/>
      </c>
      <c r="AG252" s="77"/>
      <c r="AH252" s="77" t="str" cm="1">
        <f t="array" ref="AH252">_xlfn.IFS(AG252="Monthly",VLOOKUP($O252,PM执行时间!$A:$E,2,0),AG252="Quarterly",VLOOKUP($O252,PM执行时间!$A:$E,3,0),AG252="Semi-an",VLOOKUP($O252,PM执行时间!$A:$E,4,0),AG252="Annual",VLOOKUP($O252,PM执行时间!$A:$E,5,0),AG252="","")</f>
        <v/>
      </c>
      <c r="AI252" s="77"/>
      <c r="AJ252" s="77" t="str" cm="1">
        <f t="array" ref="AJ252">_xlfn.IFS(AI252="Monthly",VLOOKUP($O252,PM执行时间!$A:$E,2,0),AI252="Quarterly",VLOOKUP($O252,PM执行时间!$A:$E,3,0),AI252="Semi-an",VLOOKUP($O252,PM执行时间!$A:$E,4,0),AI252="Annual",VLOOKUP($O252,PM执行时间!$A:$E,5,0),AI252="","")</f>
        <v/>
      </c>
      <c r="AK252" s="77"/>
      <c r="AL252" s="77" t="str" cm="1">
        <f t="array" ref="AL252">_xlfn.IFS(AK252="Monthly",VLOOKUP($O252,PM执行时间!$A:$E,2,0),AK252="Quarterly",VLOOKUP($O252,PM执行时间!$A:$E,3,0),AK252="Semi-an",VLOOKUP($O252,PM执行时间!$A:$E,4,0),AK252="Annual",VLOOKUP($O252,PM执行时间!$A:$E,5,0),AK252="","")</f>
        <v/>
      </c>
      <c r="AM252" s="77"/>
      <c r="AN252" s="77" t="str" cm="1">
        <f t="array" ref="AN252">_xlfn.IFS(AM252="Monthly",VLOOKUP($O252,PM执行时间!$A:$E,2,0),AM252="Quarterly",VLOOKUP($O252,PM执行时间!$A:$E,3,0),AM252="Semi-an",VLOOKUP($O252,PM执行时间!$A:$E,4,0),AM252="Annual",VLOOKUP($O252,PM执行时间!$A:$E,5,0),AM252="","")</f>
        <v/>
      </c>
      <c r="AO252" s="93">
        <v>44652</v>
      </c>
      <c r="AP252" s="88"/>
    </row>
    <row r="253" spans="1:42" ht="24.75" hidden="1" customHeight="1" x14ac:dyDescent="0.2">
      <c r="A253" s="1">
        <v>252</v>
      </c>
      <c r="B253" s="1">
        <f>SUBTOTAL(3,G$3:G253)+0</f>
        <v>44</v>
      </c>
      <c r="C253" s="18"/>
      <c r="D253" s="2">
        <v>956</v>
      </c>
      <c r="E253" s="35" t="s">
        <v>27</v>
      </c>
      <c r="F253" s="35" t="s">
        <v>897</v>
      </c>
      <c r="G253" s="35" t="s">
        <v>246</v>
      </c>
      <c r="H253" s="35" t="s">
        <v>898</v>
      </c>
      <c r="I253" s="24">
        <v>43525</v>
      </c>
      <c r="J253" s="35" t="s">
        <v>1058</v>
      </c>
      <c r="K253" s="92" t="s">
        <v>511</v>
      </c>
      <c r="L253" s="79" t="s">
        <v>582</v>
      </c>
      <c r="M253" s="24">
        <v>42248</v>
      </c>
      <c r="N253" s="79" t="s">
        <v>529</v>
      </c>
      <c r="O253" s="77" t="s">
        <v>751</v>
      </c>
      <c r="P253" s="77" t="s">
        <v>1108</v>
      </c>
      <c r="Q253" s="97" t="s">
        <v>164</v>
      </c>
      <c r="R253" s="77" cm="1">
        <f t="array" ref="R253">_xlfn.IFS(Q253="Monthly",VLOOKUP($O253,PM执行时间!$A:$E,2,0),Q253="Quarterly",VLOOKUP($O253,PM执行时间!$A:$E,3,0),Q253="Semi-an",VLOOKUP($O253,PM执行时间!$A:$E,4,0),Q253="Annual",VLOOKUP($O253,PM执行时间!$A:$E,5,0),Q253="","")</f>
        <v>0.83</v>
      </c>
      <c r="S253" s="97" t="s">
        <v>164</v>
      </c>
      <c r="T253" s="77" cm="1">
        <f t="array" ref="T253">_xlfn.IFS(S253="Monthly",VLOOKUP($O253,PM执行时间!$A:$E,2,0),S253="Quarterly",VLOOKUP($O253,PM执行时间!$A:$E,3,0),S253="Semi-an",VLOOKUP($O253,PM执行时间!$A:$E,4,0),S253="Annual",VLOOKUP($O253,PM执行时间!$A:$E,5,0),S253="","")</f>
        <v>0.83</v>
      </c>
      <c r="U253" s="97" t="s">
        <v>164</v>
      </c>
      <c r="V253" s="77" cm="1">
        <f t="array" ref="V253">_xlfn.IFS(U253="Monthly",VLOOKUP($O253,PM执行时间!$A:$E,2,0),U253="Quarterly",VLOOKUP($O253,PM执行时间!$A:$E,3,0),U253="Semi-an",VLOOKUP($O253,PM执行时间!$A:$E,4,0),U253="Annual",VLOOKUP($O253,PM执行时间!$A:$E,5,0),U253="","")</f>
        <v>0.83</v>
      </c>
      <c r="W253" s="97" t="s">
        <v>164</v>
      </c>
      <c r="X253" s="77" cm="1">
        <f t="array" ref="X253">_xlfn.IFS(W253="Monthly",VLOOKUP($O253,PM执行时间!$A:$E,2,0),W253="Quarterly",VLOOKUP($O253,PM执行时间!$A:$E,3,0),W253="Semi-an",VLOOKUP($O253,PM执行时间!$A:$E,4,0),W253="Annual",VLOOKUP($O253,PM执行时间!$A:$E,5,0),W253="","")</f>
        <v>0.83</v>
      </c>
      <c r="Y253" s="97" t="s">
        <v>164</v>
      </c>
      <c r="Z253" s="77" cm="1">
        <f t="array" ref="Z253">_xlfn.IFS(Y253="Monthly",VLOOKUP($O253,PM执行时间!$A:$E,2,0),Y253="Quarterly",VLOOKUP($O253,PM执行时间!$A:$E,3,0),Y253="Semi-an",VLOOKUP($O253,PM执行时间!$A:$E,4,0),Y253="Annual",VLOOKUP($O253,PM执行时间!$A:$E,5,0),Y253="","")</f>
        <v>0.83</v>
      </c>
      <c r="AA253" s="94" t="s">
        <v>223</v>
      </c>
      <c r="AB253" s="77" cm="1">
        <f t="array" ref="AB253">_xlfn.IFS(AA253="Monthly",VLOOKUP($O253,PM执行时间!$A:$E,2,0),AA253="Quarterly",VLOOKUP($O253,PM执行时间!$A:$E,3,0),AA253="Semi-an",VLOOKUP($O253,PM执行时间!$A:$E,4,0),AA253="Annual",VLOOKUP($O253,PM执行时间!$A:$E,5,0),AA253="","")</f>
        <v>2.58</v>
      </c>
      <c r="AC253" s="97" t="s">
        <v>164</v>
      </c>
      <c r="AD253" s="77" cm="1">
        <f t="array" ref="AD253">_xlfn.IFS(AC253="Monthly",VLOOKUP($O253,PM执行时间!$A:$E,2,0),AC253="Quarterly",VLOOKUP($O253,PM执行时间!$A:$E,3,0),AC253="Semi-an",VLOOKUP($O253,PM执行时间!$A:$E,4,0),AC253="Annual",VLOOKUP($O253,PM执行时间!$A:$E,5,0),AC253="","")</f>
        <v>0.83</v>
      </c>
      <c r="AE253" s="97" t="s">
        <v>164</v>
      </c>
      <c r="AF253" s="77" cm="1">
        <f t="array" ref="AF253">_xlfn.IFS(AE253="Monthly",VLOOKUP($O253,PM执行时间!$A:$E,2,0),AE253="Quarterly",VLOOKUP($O253,PM执行时间!$A:$E,3,0),AE253="Semi-an",VLOOKUP($O253,PM执行时间!$A:$E,4,0),AE253="Annual",VLOOKUP($O253,PM执行时间!$A:$E,5,0),AE253="","")</f>
        <v>0.83</v>
      </c>
      <c r="AG253" s="97" t="s">
        <v>164</v>
      </c>
      <c r="AH253" s="77" cm="1">
        <f t="array" ref="AH253">_xlfn.IFS(AG253="Monthly",VLOOKUP($O253,PM执行时间!$A:$E,2,0),AG253="Quarterly",VLOOKUP($O253,PM执行时间!$A:$E,3,0),AG253="Semi-an",VLOOKUP($O253,PM执行时间!$A:$E,4,0),AG253="Annual",VLOOKUP($O253,PM执行时间!$A:$E,5,0),AG253="","")</f>
        <v>0.83</v>
      </c>
      <c r="AI253" s="97" t="s">
        <v>164</v>
      </c>
      <c r="AJ253" s="77" cm="1">
        <f t="array" ref="AJ253">_xlfn.IFS(AI253="Monthly",VLOOKUP($O253,PM执行时间!$A:$E,2,0),AI253="Quarterly",VLOOKUP($O253,PM执行时间!$A:$E,3,0),AI253="Semi-an",VLOOKUP($O253,PM执行时间!$A:$E,4,0),AI253="Annual",VLOOKUP($O253,PM执行时间!$A:$E,5,0),AI253="","")</f>
        <v>0.83</v>
      </c>
      <c r="AK253" s="97" t="s">
        <v>164</v>
      </c>
      <c r="AL253" s="77" cm="1">
        <f t="array" ref="AL253">_xlfn.IFS(AK253="Monthly",VLOOKUP($O253,PM执行时间!$A:$E,2,0),AK253="Quarterly",VLOOKUP($O253,PM执行时间!$A:$E,3,0),AK253="Semi-an",VLOOKUP($O253,PM执行时间!$A:$E,4,0),AK253="Annual",VLOOKUP($O253,PM执行时间!$A:$E,5,0),AK253="","")</f>
        <v>0.83</v>
      </c>
      <c r="AM253" s="98" t="s">
        <v>25</v>
      </c>
      <c r="AN253" s="77" cm="1">
        <f t="array" ref="AN253">_xlfn.IFS(AM253="Monthly",VLOOKUP($O253,PM执行时间!$A:$E,2,0),AM253="Quarterly",VLOOKUP($O253,PM执行时间!$A:$E,3,0),AM253="Semi-an",VLOOKUP($O253,PM执行时间!$A:$E,4,0),AM253="Annual",VLOOKUP($O253,PM执行时间!$A:$E,5,0),AM253="","")</f>
        <v>1.08</v>
      </c>
      <c r="AO253" s="99">
        <v>44713</v>
      </c>
      <c r="AP253" s="88"/>
    </row>
    <row r="254" spans="1:42" ht="24.75" hidden="1" customHeight="1" x14ac:dyDescent="0.2">
      <c r="A254" s="1">
        <v>253</v>
      </c>
      <c r="B254" s="1">
        <f>SUBTOTAL(3,G$3:G254)+0</f>
        <v>44</v>
      </c>
      <c r="C254" s="18"/>
      <c r="D254" s="2">
        <v>957</v>
      </c>
      <c r="E254" s="35" t="s">
        <v>27</v>
      </c>
      <c r="F254" s="35" t="s">
        <v>897</v>
      </c>
      <c r="G254" s="35" t="s">
        <v>246</v>
      </c>
      <c r="H254" s="35" t="s">
        <v>899</v>
      </c>
      <c r="I254" s="24">
        <v>43525</v>
      </c>
      <c r="J254" s="35" t="s">
        <v>1058</v>
      </c>
      <c r="K254" s="92" t="s">
        <v>511</v>
      </c>
      <c r="L254" s="79" t="s">
        <v>582</v>
      </c>
      <c r="M254" s="24">
        <v>42248</v>
      </c>
      <c r="N254" s="79" t="s">
        <v>529</v>
      </c>
      <c r="O254" s="77" t="s">
        <v>751</v>
      </c>
      <c r="P254" s="77" t="s">
        <v>1108</v>
      </c>
      <c r="Q254" s="97" t="s">
        <v>164</v>
      </c>
      <c r="R254" s="77" cm="1">
        <f t="array" ref="R254">_xlfn.IFS(Q254="Monthly",VLOOKUP($O254,PM执行时间!$A:$E,2,0),Q254="Quarterly",VLOOKUP($O254,PM执行时间!$A:$E,3,0),Q254="Semi-an",VLOOKUP($O254,PM执行时间!$A:$E,4,0),Q254="Annual",VLOOKUP($O254,PM执行时间!$A:$E,5,0),Q254="","")</f>
        <v>0.83</v>
      </c>
      <c r="S254" s="97" t="s">
        <v>164</v>
      </c>
      <c r="T254" s="77" cm="1">
        <f t="array" ref="T254">_xlfn.IFS(S254="Monthly",VLOOKUP($O254,PM执行时间!$A:$E,2,0),S254="Quarterly",VLOOKUP($O254,PM执行时间!$A:$E,3,0),S254="Semi-an",VLOOKUP($O254,PM执行时间!$A:$E,4,0),S254="Annual",VLOOKUP($O254,PM执行时间!$A:$E,5,0),S254="","")</f>
        <v>0.83</v>
      </c>
      <c r="U254" s="97" t="s">
        <v>164</v>
      </c>
      <c r="V254" s="77" cm="1">
        <f t="array" ref="V254">_xlfn.IFS(U254="Monthly",VLOOKUP($O254,PM执行时间!$A:$E,2,0),U254="Quarterly",VLOOKUP($O254,PM执行时间!$A:$E,3,0),U254="Semi-an",VLOOKUP($O254,PM执行时间!$A:$E,4,0),U254="Annual",VLOOKUP($O254,PM执行时间!$A:$E,5,0),U254="","")</f>
        <v>0.83</v>
      </c>
      <c r="W254" s="97" t="s">
        <v>164</v>
      </c>
      <c r="X254" s="77" cm="1">
        <f t="array" ref="X254">_xlfn.IFS(W254="Monthly",VLOOKUP($O254,PM执行时间!$A:$E,2,0),W254="Quarterly",VLOOKUP($O254,PM执行时间!$A:$E,3,0),W254="Semi-an",VLOOKUP($O254,PM执行时间!$A:$E,4,0),W254="Annual",VLOOKUP($O254,PM执行时间!$A:$E,5,0),W254="","")</f>
        <v>0.83</v>
      </c>
      <c r="Y254" s="97" t="s">
        <v>164</v>
      </c>
      <c r="Z254" s="77" cm="1">
        <f t="array" ref="Z254">_xlfn.IFS(Y254="Monthly",VLOOKUP($O254,PM执行时间!$A:$E,2,0),Y254="Quarterly",VLOOKUP($O254,PM执行时间!$A:$E,3,0),Y254="Semi-an",VLOOKUP($O254,PM执行时间!$A:$E,4,0),Y254="Annual",VLOOKUP($O254,PM执行时间!$A:$E,5,0),Y254="","")</f>
        <v>0.83</v>
      </c>
      <c r="AA254" s="94" t="s">
        <v>223</v>
      </c>
      <c r="AB254" s="77" cm="1">
        <f t="array" ref="AB254">_xlfn.IFS(AA254="Monthly",VLOOKUP($O254,PM执行时间!$A:$E,2,0),AA254="Quarterly",VLOOKUP($O254,PM执行时间!$A:$E,3,0),AA254="Semi-an",VLOOKUP($O254,PM执行时间!$A:$E,4,0),AA254="Annual",VLOOKUP($O254,PM执行时间!$A:$E,5,0),AA254="","")</f>
        <v>2.58</v>
      </c>
      <c r="AC254" s="97" t="s">
        <v>164</v>
      </c>
      <c r="AD254" s="77" cm="1">
        <f t="array" ref="AD254">_xlfn.IFS(AC254="Monthly",VLOOKUP($O254,PM执行时间!$A:$E,2,0),AC254="Quarterly",VLOOKUP($O254,PM执行时间!$A:$E,3,0),AC254="Semi-an",VLOOKUP($O254,PM执行时间!$A:$E,4,0),AC254="Annual",VLOOKUP($O254,PM执行时间!$A:$E,5,0),AC254="","")</f>
        <v>0.83</v>
      </c>
      <c r="AE254" s="97" t="s">
        <v>164</v>
      </c>
      <c r="AF254" s="77" cm="1">
        <f t="array" ref="AF254">_xlfn.IFS(AE254="Monthly",VLOOKUP($O254,PM执行时间!$A:$E,2,0),AE254="Quarterly",VLOOKUP($O254,PM执行时间!$A:$E,3,0),AE254="Semi-an",VLOOKUP($O254,PM执行时间!$A:$E,4,0),AE254="Annual",VLOOKUP($O254,PM执行时间!$A:$E,5,0),AE254="","")</f>
        <v>0.83</v>
      </c>
      <c r="AG254" s="97" t="s">
        <v>164</v>
      </c>
      <c r="AH254" s="77" cm="1">
        <f t="array" ref="AH254">_xlfn.IFS(AG254="Monthly",VLOOKUP($O254,PM执行时间!$A:$E,2,0),AG254="Quarterly",VLOOKUP($O254,PM执行时间!$A:$E,3,0),AG254="Semi-an",VLOOKUP($O254,PM执行时间!$A:$E,4,0),AG254="Annual",VLOOKUP($O254,PM执行时间!$A:$E,5,0),AG254="","")</f>
        <v>0.83</v>
      </c>
      <c r="AI254" s="97" t="s">
        <v>164</v>
      </c>
      <c r="AJ254" s="77" cm="1">
        <f t="array" ref="AJ254">_xlfn.IFS(AI254="Monthly",VLOOKUP($O254,PM执行时间!$A:$E,2,0),AI254="Quarterly",VLOOKUP($O254,PM执行时间!$A:$E,3,0),AI254="Semi-an",VLOOKUP($O254,PM执行时间!$A:$E,4,0),AI254="Annual",VLOOKUP($O254,PM执行时间!$A:$E,5,0),AI254="","")</f>
        <v>0.83</v>
      </c>
      <c r="AK254" s="97" t="s">
        <v>164</v>
      </c>
      <c r="AL254" s="77" cm="1">
        <f t="array" ref="AL254">_xlfn.IFS(AK254="Monthly",VLOOKUP($O254,PM执行时间!$A:$E,2,0),AK254="Quarterly",VLOOKUP($O254,PM执行时间!$A:$E,3,0),AK254="Semi-an",VLOOKUP($O254,PM执行时间!$A:$E,4,0),AK254="Annual",VLOOKUP($O254,PM执行时间!$A:$E,5,0),AK254="","")</f>
        <v>0.83</v>
      </c>
      <c r="AM254" s="98" t="s">
        <v>25</v>
      </c>
      <c r="AN254" s="77" cm="1">
        <f t="array" ref="AN254">_xlfn.IFS(AM254="Monthly",VLOOKUP($O254,PM执行时间!$A:$E,2,0),AM254="Quarterly",VLOOKUP($O254,PM执行时间!$A:$E,3,0),AM254="Semi-an",VLOOKUP($O254,PM执行时间!$A:$E,4,0),AM254="Annual",VLOOKUP($O254,PM执行时间!$A:$E,5,0),AM254="","")</f>
        <v>1.08</v>
      </c>
      <c r="AO254" s="99">
        <v>44713</v>
      </c>
      <c r="AP254" s="88"/>
    </row>
    <row r="255" spans="1:42" ht="24.75" hidden="1" customHeight="1" x14ac:dyDescent="0.2">
      <c r="A255" s="1">
        <v>254</v>
      </c>
      <c r="B255" s="1">
        <f>SUBTOTAL(3,G$3:G255)+0</f>
        <v>44</v>
      </c>
      <c r="C255" s="1"/>
      <c r="D255" s="2">
        <v>958</v>
      </c>
      <c r="E255" s="35" t="s">
        <v>27</v>
      </c>
      <c r="F255" s="35" t="s">
        <v>900</v>
      </c>
      <c r="G255" s="35" t="s">
        <v>29</v>
      </c>
      <c r="H255" s="85">
        <v>4002</v>
      </c>
      <c r="I255" s="24">
        <v>43525</v>
      </c>
      <c r="J255" s="35" t="s">
        <v>1058</v>
      </c>
      <c r="K255" s="92" t="s">
        <v>511</v>
      </c>
      <c r="L255" s="79" t="s">
        <v>582</v>
      </c>
      <c r="M255" s="24">
        <v>42217</v>
      </c>
      <c r="N255" s="79" t="s">
        <v>529</v>
      </c>
      <c r="O255" s="77" t="s">
        <v>901</v>
      </c>
      <c r="P255" s="77" t="s">
        <v>1226</v>
      </c>
      <c r="Q255" s="77"/>
      <c r="R255" s="77" t="str" cm="1">
        <f t="array" ref="R255">_xlfn.IFS(Q255="Monthly",VLOOKUP($O255,PM执行时间!$A:$E,2,0),Q255="Quarterly",VLOOKUP($O255,PM执行时间!$A:$E,3,0),Q255="Semi-an",VLOOKUP($O255,PM执行时间!$A:$E,4,0),Q255="Annual",VLOOKUP($O255,PM执行时间!$A:$E,5,0),Q255="","")</f>
        <v/>
      </c>
      <c r="S255" s="77"/>
      <c r="T255" s="77" t="str" cm="1">
        <f t="array" ref="T255">_xlfn.IFS(S255="Monthly",VLOOKUP($O255,PM执行时间!$A:$E,2,0),S255="Quarterly",VLOOKUP($O255,PM执行时间!$A:$E,3,0),S255="Semi-an",VLOOKUP($O255,PM执行时间!$A:$E,4,0),S255="Annual",VLOOKUP($O255,PM执行时间!$A:$E,5,0),S255="","")</f>
        <v/>
      </c>
      <c r="U255" s="101" t="s">
        <v>24</v>
      </c>
      <c r="V255" s="77" cm="1">
        <f t="array" ref="V255">_xlfn.IFS(U255="Monthly",VLOOKUP($O255,PM执行时间!$A:$E,2,0),U255="Quarterly",VLOOKUP($O255,PM执行时间!$A:$E,3,0),U255="Semi-an",VLOOKUP($O255,PM执行时间!$A:$E,4,0),U255="Annual",VLOOKUP($O255,PM执行时间!$A:$E,5,0),U255="","")</f>
        <v>1</v>
      </c>
      <c r="W255" s="77"/>
      <c r="X255" s="77" t="str" cm="1">
        <f t="array" ref="X255">_xlfn.IFS(W255="Monthly",VLOOKUP($O255,PM执行时间!$A:$E,2,0),W255="Quarterly",VLOOKUP($O255,PM执行时间!$A:$E,3,0),W255="Semi-an",VLOOKUP($O255,PM执行时间!$A:$E,4,0),W255="Annual",VLOOKUP($O255,PM执行时间!$A:$E,5,0),W255="","")</f>
        <v/>
      </c>
      <c r="Y255" s="77"/>
      <c r="Z255" s="77" t="str" cm="1">
        <f t="array" ref="Z255">_xlfn.IFS(Y255="Monthly",VLOOKUP($O255,PM执行时间!$A:$E,2,0),Y255="Quarterly",VLOOKUP($O255,PM执行时间!$A:$E,3,0),Y255="Semi-an",VLOOKUP($O255,PM执行时间!$A:$E,4,0),Y255="Annual",VLOOKUP($O255,PM执行时间!$A:$E,5,0),Y255="","")</f>
        <v/>
      </c>
      <c r="AA255" s="94" t="s">
        <v>223</v>
      </c>
      <c r="AB255" s="77" cm="1">
        <f t="array" ref="AB255">_xlfn.IFS(AA255="Monthly",VLOOKUP($O255,PM执行时间!$A:$E,2,0),AA255="Quarterly",VLOOKUP($O255,PM执行时间!$A:$E,3,0),AA255="Semi-an",VLOOKUP($O255,PM执行时间!$A:$E,4,0),AA255="Annual",VLOOKUP($O255,PM执行时间!$A:$E,5,0),AA255="","")</f>
        <v>1.67</v>
      </c>
      <c r="AC255" s="77"/>
      <c r="AD255" s="77" t="str" cm="1">
        <f t="array" ref="AD255">_xlfn.IFS(AC255="Monthly",VLOOKUP($O255,PM执行时间!$A:$E,2,0),AC255="Quarterly",VLOOKUP($O255,PM执行时间!$A:$E,3,0),AC255="Semi-an",VLOOKUP($O255,PM执行时间!$A:$E,4,0),AC255="Annual",VLOOKUP($O255,PM执行时间!$A:$E,5,0),AC255="","")</f>
        <v/>
      </c>
      <c r="AE255" s="77"/>
      <c r="AF255" s="77" t="str" cm="1">
        <f t="array" ref="AF255">_xlfn.IFS(AE255="Monthly",VLOOKUP($O255,PM执行时间!$A:$E,2,0),AE255="Quarterly",VLOOKUP($O255,PM执行时间!$A:$E,3,0),AE255="Semi-an",VLOOKUP($O255,PM执行时间!$A:$E,4,0),AE255="Annual",VLOOKUP($O255,PM执行时间!$A:$E,5,0),AE255="","")</f>
        <v/>
      </c>
      <c r="AG255" s="101" t="s">
        <v>24</v>
      </c>
      <c r="AH255" s="77" cm="1">
        <f t="array" ref="AH255">_xlfn.IFS(AG255="Monthly",VLOOKUP($O255,PM执行时间!$A:$E,2,0),AG255="Quarterly",VLOOKUP($O255,PM执行时间!$A:$E,3,0),AG255="Semi-an",VLOOKUP($O255,PM执行时间!$A:$E,4,0),AG255="Annual",VLOOKUP($O255,PM执行时间!$A:$E,5,0),AG255="","")</f>
        <v>1</v>
      </c>
      <c r="AI255" s="77"/>
      <c r="AJ255" s="77" t="str" cm="1">
        <f t="array" ref="AJ255">_xlfn.IFS(AI255="Monthly",VLOOKUP($O255,PM执行时间!$A:$E,2,0),AI255="Quarterly",VLOOKUP($O255,PM执行时间!$A:$E,3,0),AI255="Semi-an",VLOOKUP($O255,PM执行时间!$A:$E,4,0),AI255="Annual",VLOOKUP($O255,PM执行时间!$A:$E,5,0),AI255="","")</f>
        <v/>
      </c>
      <c r="AK255" s="77"/>
      <c r="AL255" s="77" t="str" cm="1">
        <f t="array" ref="AL255">_xlfn.IFS(AK255="Monthly",VLOOKUP($O255,PM执行时间!$A:$E,2,0),AK255="Quarterly",VLOOKUP($O255,PM执行时间!$A:$E,3,0),AK255="Semi-an",VLOOKUP($O255,PM执行时间!$A:$E,4,0),AK255="Annual",VLOOKUP($O255,PM执行时间!$A:$E,5,0),AK255="","")</f>
        <v/>
      </c>
      <c r="AM255" s="98" t="s">
        <v>25</v>
      </c>
      <c r="AN255" s="77" cm="1">
        <f t="array" ref="AN255">_xlfn.IFS(AM255="Monthly",VLOOKUP($O255,PM执行时间!$A:$E,2,0),AM255="Quarterly",VLOOKUP($O255,PM执行时间!$A:$E,3,0),AM255="Semi-an",VLOOKUP($O255,PM执行时间!$A:$E,4,0),AM255="Annual",VLOOKUP($O255,PM执行时间!$A:$E,5,0),AM255="","")</f>
        <v>1.42</v>
      </c>
      <c r="AO255" s="99">
        <v>44713</v>
      </c>
      <c r="AP255" s="88"/>
    </row>
    <row r="256" spans="1:42" ht="24.75" hidden="1" customHeight="1" x14ac:dyDescent="0.2">
      <c r="A256" s="1">
        <v>255</v>
      </c>
      <c r="B256" s="1">
        <f>SUBTOTAL(3,G$3:G256)+0</f>
        <v>44</v>
      </c>
      <c r="C256" s="1"/>
      <c r="D256" s="2">
        <v>959</v>
      </c>
      <c r="E256" s="35" t="s">
        <v>27</v>
      </c>
      <c r="F256" s="35" t="s">
        <v>53</v>
      </c>
      <c r="G256" s="35" t="s">
        <v>29</v>
      </c>
      <c r="H256" s="85">
        <v>4003</v>
      </c>
      <c r="I256" s="24">
        <v>43525</v>
      </c>
      <c r="J256" s="35" t="s">
        <v>1058</v>
      </c>
      <c r="K256" s="92" t="s">
        <v>511</v>
      </c>
      <c r="L256" s="79" t="s">
        <v>582</v>
      </c>
      <c r="M256" s="24">
        <v>42217</v>
      </c>
      <c r="N256" s="79" t="s">
        <v>529</v>
      </c>
      <c r="O256" s="77" t="s">
        <v>35</v>
      </c>
      <c r="P256" s="77" t="s">
        <v>1226</v>
      </c>
      <c r="Q256" s="77"/>
      <c r="R256" s="77" t="str" cm="1">
        <f t="array" ref="R256">_xlfn.IFS(Q256="Monthly",VLOOKUP($O256,PM执行时间!$A:$E,2,0),Q256="Quarterly",VLOOKUP($O256,PM执行时间!$A:$E,3,0),Q256="Semi-an",VLOOKUP($O256,PM执行时间!$A:$E,4,0),Q256="Annual",VLOOKUP($O256,PM执行时间!$A:$E,5,0),Q256="","")</f>
        <v/>
      </c>
      <c r="S256" s="77"/>
      <c r="T256" s="77" t="str" cm="1">
        <f t="array" ref="T256">_xlfn.IFS(S256="Monthly",VLOOKUP($O256,PM执行时间!$A:$E,2,0),S256="Quarterly",VLOOKUP($O256,PM执行时间!$A:$E,3,0),S256="Semi-an",VLOOKUP($O256,PM执行时间!$A:$E,4,0),S256="Annual",VLOOKUP($O256,PM执行时间!$A:$E,5,0),S256="","")</f>
        <v/>
      </c>
      <c r="U256" s="101" t="s">
        <v>24</v>
      </c>
      <c r="V256" s="77" cm="1">
        <f t="array" ref="V256">_xlfn.IFS(U256="Monthly",VLOOKUP($O256,PM执行时间!$A:$E,2,0),U256="Quarterly",VLOOKUP($O256,PM执行时间!$A:$E,3,0),U256="Semi-an",VLOOKUP($O256,PM执行时间!$A:$E,4,0),U256="Annual",VLOOKUP($O256,PM执行时间!$A:$E,5,0),U256="","")</f>
        <v>1</v>
      </c>
      <c r="W256" s="77"/>
      <c r="X256" s="77" t="str" cm="1">
        <f t="array" ref="X256">_xlfn.IFS(W256="Monthly",VLOOKUP($O256,PM执行时间!$A:$E,2,0),W256="Quarterly",VLOOKUP($O256,PM执行时间!$A:$E,3,0),W256="Semi-an",VLOOKUP($O256,PM执行时间!$A:$E,4,0),W256="Annual",VLOOKUP($O256,PM执行时间!$A:$E,5,0),W256="","")</f>
        <v/>
      </c>
      <c r="Y256" s="77"/>
      <c r="Z256" s="77" t="str" cm="1">
        <f t="array" ref="Z256">_xlfn.IFS(Y256="Monthly",VLOOKUP($O256,PM执行时间!$A:$E,2,0),Y256="Quarterly",VLOOKUP($O256,PM执行时间!$A:$E,3,0),Y256="Semi-an",VLOOKUP($O256,PM执行时间!$A:$E,4,0),Y256="Annual",VLOOKUP($O256,PM执行时间!$A:$E,5,0),Y256="","")</f>
        <v/>
      </c>
      <c r="AA256" s="94" t="s">
        <v>223</v>
      </c>
      <c r="AB256" s="77" cm="1">
        <f t="array" ref="AB256">_xlfn.IFS(AA256="Monthly",VLOOKUP($O256,PM执行时间!$A:$E,2,0),AA256="Quarterly",VLOOKUP($O256,PM执行时间!$A:$E,3,0),AA256="Semi-an",VLOOKUP($O256,PM执行时间!$A:$E,4,0),AA256="Annual",VLOOKUP($O256,PM执行时间!$A:$E,5,0),AA256="","")</f>
        <v>1.67</v>
      </c>
      <c r="AC256" s="77"/>
      <c r="AD256" s="77" t="str" cm="1">
        <f t="array" ref="AD256">_xlfn.IFS(AC256="Monthly",VLOOKUP($O256,PM执行时间!$A:$E,2,0),AC256="Quarterly",VLOOKUP($O256,PM执行时间!$A:$E,3,0),AC256="Semi-an",VLOOKUP($O256,PM执行时间!$A:$E,4,0),AC256="Annual",VLOOKUP($O256,PM执行时间!$A:$E,5,0),AC256="","")</f>
        <v/>
      </c>
      <c r="AE256" s="77"/>
      <c r="AF256" s="77" t="str" cm="1">
        <f t="array" ref="AF256">_xlfn.IFS(AE256="Monthly",VLOOKUP($O256,PM执行时间!$A:$E,2,0),AE256="Quarterly",VLOOKUP($O256,PM执行时间!$A:$E,3,0),AE256="Semi-an",VLOOKUP($O256,PM执行时间!$A:$E,4,0),AE256="Annual",VLOOKUP($O256,PM执行时间!$A:$E,5,0),AE256="","")</f>
        <v/>
      </c>
      <c r="AG256" s="101" t="s">
        <v>24</v>
      </c>
      <c r="AH256" s="77" cm="1">
        <f t="array" ref="AH256">_xlfn.IFS(AG256="Monthly",VLOOKUP($O256,PM执行时间!$A:$E,2,0),AG256="Quarterly",VLOOKUP($O256,PM执行时间!$A:$E,3,0),AG256="Semi-an",VLOOKUP($O256,PM执行时间!$A:$E,4,0),AG256="Annual",VLOOKUP($O256,PM执行时间!$A:$E,5,0),AG256="","")</f>
        <v>1</v>
      </c>
      <c r="AI256" s="77"/>
      <c r="AJ256" s="77" t="str" cm="1">
        <f t="array" ref="AJ256">_xlfn.IFS(AI256="Monthly",VLOOKUP($O256,PM执行时间!$A:$E,2,0),AI256="Quarterly",VLOOKUP($O256,PM执行时间!$A:$E,3,0),AI256="Semi-an",VLOOKUP($O256,PM执行时间!$A:$E,4,0),AI256="Annual",VLOOKUP($O256,PM执行时间!$A:$E,5,0),AI256="","")</f>
        <v/>
      </c>
      <c r="AK256" s="77"/>
      <c r="AL256" s="77" t="str" cm="1">
        <f t="array" ref="AL256">_xlfn.IFS(AK256="Monthly",VLOOKUP($O256,PM执行时间!$A:$E,2,0),AK256="Quarterly",VLOOKUP($O256,PM执行时间!$A:$E,3,0),AK256="Semi-an",VLOOKUP($O256,PM执行时间!$A:$E,4,0),AK256="Annual",VLOOKUP($O256,PM执行时间!$A:$E,5,0),AK256="","")</f>
        <v/>
      </c>
      <c r="AM256" s="98" t="s">
        <v>25</v>
      </c>
      <c r="AN256" s="77" cm="1">
        <f t="array" ref="AN256">_xlfn.IFS(AM256="Monthly",VLOOKUP($O256,PM执行时间!$A:$E,2,0),AM256="Quarterly",VLOOKUP($O256,PM执行时间!$A:$E,3,0),AM256="Semi-an",VLOOKUP($O256,PM执行时间!$A:$E,4,0),AM256="Annual",VLOOKUP($O256,PM执行时间!$A:$E,5,0),AM256="","")</f>
        <v>1.42</v>
      </c>
      <c r="AO256" s="99">
        <v>44713</v>
      </c>
      <c r="AP256" s="88"/>
    </row>
    <row r="257" spans="1:42" ht="24.75" hidden="1" customHeight="1" x14ac:dyDescent="0.2">
      <c r="A257" s="1">
        <v>256</v>
      </c>
      <c r="B257" s="1">
        <f>SUBTOTAL(3,G$3:G257)+0</f>
        <v>44</v>
      </c>
      <c r="C257" s="1"/>
      <c r="D257" s="2">
        <v>960</v>
      </c>
      <c r="E257" s="35" t="s">
        <v>27</v>
      </c>
      <c r="F257" s="35" t="s">
        <v>53</v>
      </c>
      <c r="G257" s="35" t="s">
        <v>29</v>
      </c>
      <c r="H257" s="85">
        <v>4004</v>
      </c>
      <c r="I257" s="24">
        <v>43525</v>
      </c>
      <c r="J257" s="35" t="s">
        <v>1058</v>
      </c>
      <c r="K257" s="92" t="s">
        <v>511</v>
      </c>
      <c r="L257" s="79" t="s">
        <v>582</v>
      </c>
      <c r="M257" s="24">
        <v>42217</v>
      </c>
      <c r="N257" s="79" t="s">
        <v>529</v>
      </c>
      <c r="O257" s="77" t="s">
        <v>35</v>
      </c>
      <c r="P257" s="77" t="s">
        <v>1226</v>
      </c>
      <c r="Q257" s="77"/>
      <c r="R257" s="77" t="str" cm="1">
        <f t="array" ref="R257">_xlfn.IFS(Q257="Monthly",VLOOKUP($O257,PM执行时间!$A:$E,2,0),Q257="Quarterly",VLOOKUP($O257,PM执行时间!$A:$E,3,0),Q257="Semi-an",VLOOKUP($O257,PM执行时间!$A:$E,4,0),Q257="Annual",VLOOKUP($O257,PM执行时间!$A:$E,5,0),Q257="","")</f>
        <v/>
      </c>
      <c r="S257" s="77"/>
      <c r="T257" s="77" t="str" cm="1">
        <f t="array" ref="T257">_xlfn.IFS(S257="Monthly",VLOOKUP($O257,PM执行时间!$A:$E,2,0),S257="Quarterly",VLOOKUP($O257,PM执行时间!$A:$E,3,0),S257="Semi-an",VLOOKUP($O257,PM执行时间!$A:$E,4,0),S257="Annual",VLOOKUP($O257,PM执行时间!$A:$E,5,0),S257="","")</f>
        <v/>
      </c>
      <c r="U257" s="101" t="s">
        <v>24</v>
      </c>
      <c r="V257" s="77" cm="1">
        <f t="array" ref="V257">_xlfn.IFS(U257="Monthly",VLOOKUP($O257,PM执行时间!$A:$E,2,0),U257="Quarterly",VLOOKUP($O257,PM执行时间!$A:$E,3,0),U257="Semi-an",VLOOKUP($O257,PM执行时间!$A:$E,4,0),U257="Annual",VLOOKUP($O257,PM执行时间!$A:$E,5,0),U257="","")</f>
        <v>1</v>
      </c>
      <c r="W257" s="77"/>
      <c r="X257" s="77" t="str" cm="1">
        <f t="array" ref="X257">_xlfn.IFS(W257="Monthly",VLOOKUP($O257,PM执行时间!$A:$E,2,0),W257="Quarterly",VLOOKUP($O257,PM执行时间!$A:$E,3,0),W257="Semi-an",VLOOKUP($O257,PM执行时间!$A:$E,4,0),W257="Annual",VLOOKUP($O257,PM执行时间!$A:$E,5,0),W257="","")</f>
        <v/>
      </c>
      <c r="Y257" s="77"/>
      <c r="Z257" s="77" t="str" cm="1">
        <f t="array" ref="Z257">_xlfn.IFS(Y257="Monthly",VLOOKUP($O257,PM执行时间!$A:$E,2,0),Y257="Quarterly",VLOOKUP($O257,PM执行时间!$A:$E,3,0),Y257="Semi-an",VLOOKUP($O257,PM执行时间!$A:$E,4,0),Y257="Annual",VLOOKUP($O257,PM执行时间!$A:$E,5,0),Y257="","")</f>
        <v/>
      </c>
      <c r="AA257" s="94" t="s">
        <v>223</v>
      </c>
      <c r="AB257" s="77" cm="1">
        <f t="array" ref="AB257">_xlfn.IFS(AA257="Monthly",VLOOKUP($O257,PM执行时间!$A:$E,2,0),AA257="Quarterly",VLOOKUP($O257,PM执行时间!$A:$E,3,0),AA257="Semi-an",VLOOKUP($O257,PM执行时间!$A:$E,4,0),AA257="Annual",VLOOKUP($O257,PM执行时间!$A:$E,5,0),AA257="","")</f>
        <v>1.67</v>
      </c>
      <c r="AC257" s="77"/>
      <c r="AD257" s="77" t="str" cm="1">
        <f t="array" ref="AD257">_xlfn.IFS(AC257="Monthly",VLOOKUP($O257,PM执行时间!$A:$E,2,0),AC257="Quarterly",VLOOKUP($O257,PM执行时间!$A:$E,3,0),AC257="Semi-an",VLOOKUP($O257,PM执行时间!$A:$E,4,0),AC257="Annual",VLOOKUP($O257,PM执行时间!$A:$E,5,0),AC257="","")</f>
        <v/>
      </c>
      <c r="AE257" s="77"/>
      <c r="AF257" s="77" t="str" cm="1">
        <f t="array" ref="AF257">_xlfn.IFS(AE257="Monthly",VLOOKUP($O257,PM执行时间!$A:$E,2,0),AE257="Quarterly",VLOOKUP($O257,PM执行时间!$A:$E,3,0),AE257="Semi-an",VLOOKUP($O257,PM执行时间!$A:$E,4,0),AE257="Annual",VLOOKUP($O257,PM执行时间!$A:$E,5,0),AE257="","")</f>
        <v/>
      </c>
      <c r="AG257" s="101" t="s">
        <v>24</v>
      </c>
      <c r="AH257" s="77" cm="1">
        <f t="array" ref="AH257">_xlfn.IFS(AG257="Monthly",VLOOKUP($O257,PM执行时间!$A:$E,2,0),AG257="Quarterly",VLOOKUP($O257,PM执行时间!$A:$E,3,0),AG257="Semi-an",VLOOKUP($O257,PM执行时间!$A:$E,4,0),AG257="Annual",VLOOKUP($O257,PM执行时间!$A:$E,5,0),AG257="","")</f>
        <v>1</v>
      </c>
      <c r="AI257" s="77"/>
      <c r="AJ257" s="77" t="str" cm="1">
        <f t="array" ref="AJ257">_xlfn.IFS(AI257="Monthly",VLOOKUP($O257,PM执行时间!$A:$E,2,0),AI257="Quarterly",VLOOKUP($O257,PM执行时间!$A:$E,3,0),AI257="Semi-an",VLOOKUP($O257,PM执行时间!$A:$E,4,0),AI257="Annual",VLOOKUP($O257,PM执行时间!$A:$E,5,0),AI257="","")</f>
        <v/>
      </c>
      <c r="AK257" s="77"/>
      <c r="AL257" s="77" t="str" cm="1">
        <f t="array" ref="AL257">_xlfn.IFS(AK257="Monthly",VLOOKUP($O257,PM执行时间!$A:$E,2,0),AK257="Quarterly",VLOOKUP($O257,PM执行时间!$A:$E,3,0),AK257="Semi-an",VLOOKUP($O257,PM执行时间!$A:$E,4,0),AK257="Annual",VLOOKUP($O257,PM执行时间!$A:$E,5,0),AK257="","")</f>
        <v/>
      </c>
      <c r="AM257" s="98" t="s">
        <v>25</v>
      </c>
      <c r="AN257" s="77" cm="1">
        <f t="array" ref="AN257">_xlfn.IFS(AM257="Monthly",VLOOKUP($O257,PM执行时间!$A:$E,2,0),AM257="Quarterly",VLOOKUP($O257,PM执行时间!$A:$E,3,0),AM257="Semi-an",VLOOKUP($O257,PM执行时间!$A:$E,4,0),AM257="Annual",VLOOKUP($O257,PM执行时间!$A:$E,5,0),AM257="","")</f>
        <v>1.42</v>
      </c>
      <c r="AO257" s="99">
        <v>44713</v>
      </c>
      <c r="AP257" s="88"/>
    </row>
    <row r="258" spans="1:42" ht="24.75" hidden="1" customHeight="1" x14ac:dyDescent="0.2">
      <c r="A258" s="1">
        <v>257</v>
      </c>
      <c r="B258" s="1">
        <f>SUBTOTAL(3,G$3:G258)+0</f>
        <v>44</v>
      </c>
      <c r="C258" s="1"/>
      <c r="D258" s="2">
        <v>961</v>
      </c>
      <c r="E258" s="35" t="s">
        <v>27</v>
      </c>
      <c r="F258" s="35" t="s">
        <v>53</v>
      </c>
      <c r="G258" s="35" t="s">
        <v>29</v>
      </c>
      <c r="H258" s="85">
        <v>4006</v>
      </c>
      <c r="I258" s="24">
        <v>43525</v>
      </c>
      <c r="J258" s="35" t="s">
        <v>1058</v>
      </c>
      <c r="K258" s="92" t="s">
        <v>511</v>
      </c>
      <c r="L258" s="79" t="s">
        <v>582</v>
      </c>
      <c r="M258" s="24">
        <v>42217</v>
      </c>
      <c r="N258" s="79" t="s">
        <v>529</v>
      </c>
      <c r="O258" s="77" t="s">
        <v>35</v>
      </c>
      <c r="P258" s="77" t="s">
        <v>1226</v>
      </c>
      <c r="Q258" s="77"/>
      <c r="R258" s="77" t="str" cm="1">
        <f t="array" ref="R258">_xlfn.IFS(Q258="Monthly",VLOOKUP($O258,PM执行时间!$A:$E,2,0),Q258="Quarterly",VLOOKUP($O258,PM执行时间!$A:$E,3,0),Q258="Semi-an",VLOOKUP($O258,PM执行时间!$A:$E,4,0),Q258="Annual",VLOOKUP($O258,PM执行时间!$A:$E,5,0),Q258="","")</f>
        <v/>
      </c>
      <c r="S258" s="77"/>
      <c r="T258" s="77" t="str" cm="1">
        <f t="array" ref="T258">_xlfn.IFS(S258="Monthly",VLOOKUP($O258,PM执行时间!$A:$E,2,0),S258="Quarterly",VLOOKUP($O258,PM执行时间!$A:$E,3,0),S258="Semi-an",VLOOKUP($O258,PM执行时间!$A:$E,4,0),S258="Annual",VLOOKUP($O258,PM执行时间!$A:$E,5,0),S258="","")</f>
        <v/>
      </c>
      <c r="U258" s="101" t="s">
        <v>24</v>
      </c>
      <c r="V258" s="77" cm="1">
        <f t="array" ref="V258">_xlfn.IFS(U258="Monthly",VLOOKUP($O258,PM执行时间!$A:$E,2,0),U258="Quarterly",VLOOKUP($O258,PM执行时间!$A:$E,3,0),U258="Semi-an",VLOOKUP($O258,PM执行时间!$A:$E,4,0),U258="Annual",VLOOKUP($O258,PM执行时间!$A:$E,5,0),U258="","")</f>
        <v>1</v>
      </c>
      <c r="W258" s="77"/>
      <c r="X258" s="77" t="str" cm="1">
        <f t="array" ref="X258">_xlfn.IFS(W258="Monthly",VLOOKUP($O258,PM执行时间!$A:$E,2,0),W258="Quarterly",VLOOKUP($O258,PM执行时间!$A:$E,3,0),W258="Semi-an",VLOOKUP($O258,PM执行时间!$A:$E,4,0),W258="Annual",VLOOKUP($O258,PM执行时间!$A:$E,5,0),W258="","")</f>
        <v/>
      </c>
      <c r="Y258" s="77"/>
      <c r="Z258" s="77" t="str" cm="1">
        <f t="array" ref="Z258">_xlfn.IFS(Y258="Monthly",VLOOKUP($O258,PM执行时间!$A:$E,2,0),Y258="Quarterly",VLOOKUP($O258,PM执行时间!$A:$E,3,0),Y258="Semi-an",VLOOKUP($O258,PM执行时间!$A:$E,4,0),Y258="Annual",VLOOKUP($O258,PM执行时间!$A:$E,5,0),Y258="","")</f>
        <v/>
      </c>
      <c r="AA258" s="94" t="s">
        <v>223</v>
      </c>
      <c r="AB258" s="77" cm="1">
        <f t="array" ref="AB258">_xlfn.IFS(AA258="Monthly",VLOOKUP($O258,PM执行时间!$A:$E,2,0),AA258="Quarterly",VLOOKUP($O258,PM执行时间!$A:$E,3,0),AA258="Semi-an",VLOOKUP($O258,PM执行时间!$A:$E,4,0),AA258="Annual",VLOOKUP($O258,PM执行时间!$A:$E,5,0),AA258="","")</f>
        <v>1.67</v>
      </c>
      <c r="AC258" s="77"/>
      <c r="AD258" s="77" t="str" cm="1">
        <f t="array" ref="AD258">_xlfn.IFS(AC258="Monthly",VLOOKUP($O258,PM执行时间!$A:$E,2,0),AC258="Quarterly",VLOOKUP($O258,PM执行时间!$A:$E,3,0),AC258="Semi-an",VLOOKUP($O258,PM执行时间!$A:$E,4,0),AC258="Annual",VLOOKUP($O258,PM执行时间!$A:$E,5,0),AC258="","")</f>
        <v/>
      </c>
      <c r="AE258" s="77"/>
      <c r="AF258" s="77" t="str" cm="1">
        <f t="array" ref="AF258">_xlfn.IFS(AE258="Monthly",VLOOKUP($O258,PM执行时间!$A:$E,2,0),AE258="Quarterly",VLOOKUP($O258,PM执行时间!$A:$E,3,0),AE258="Semi-an",VLOOKUP($O258,PM执行时间!$A:$E,4,0),AE258="Annual",VLOOKUP($O258,PM执行时间!$A:$E,5,0),AE258="","")</f>
        <v/>
      </c>
      <c r="AG258" s="101" t="s">
        <v>24</v>
      </c>
      <c r="AH258" s="77" cm="1">
        <f t="array" ref="AH258">_xlfn.IFS(AG258="Monthly",VLOOKUP($O258,PM执行时间!$A:$E,2,0),AG258="Quarterly",VLOOKUP($O258,PM执行时间!$A:$E,3,0),AG258="Semi-an",VLOOKUP($O258,PM执行时间!$A:$E,4,0),AG258="Annual",VLOOKUP($O258,PM执行时间!$A:$E,5,0),AG258="","")</f>
        <v>1</v>
      </c>
      <c r="AI258" s="77"/>
      <c r="AJ258" s="77" t="str" cm="1">
        <f t="array" ref="AJ258">_xlfn.IFS(AI258="Monthly",VLOOKUP($O258,PM执行时间!$A:$E,2,0),AI258="Quarterly",VLOOKUP($O258,PM执行时间!$A:$E,3,0),AI258="Semi-an",VLOOKUP($O258,PM执行时间!$A:$E,4,0),AI258="Annual",VLOOKUP($O258,PM执行时间!$A:$E,5,0),AI258="","")</f>
        <v/>
      </c>
      <c r="AK258" s="77"/>
      <c r="AL258" s="77" t="str" cm="1">
        <f t="array" ref="AL258">_xlfn.IFS(AK258="Monthly",VLOOKUP($O258,PM执行时间!$A:$E,2,0),AK258="Quarterly",VLOOKUP($O258,PM执行时间!$A:$E,3,0),AK258="Semi-an",VLOOKUP($O258,PM执行时间!$A:$E,4,0),AK258="Annual",VLOOKUP($O258,PM执行时间!$A:$E,5,0),AK258="","")</f>
        <v/>
      </c>
      <c r="AM258" s="98" t="s">
        <v>25</v>
      </c>
      <c r="AN258" s="77" cm="1">
        <f t="array" ref="AN258">_xlfn.IFS(AM258="Monthly",VLOOKUP($O258,PM执行时间!$A:$E,2,0),AM258="Quarterly",VLOOKUP($O258,PM执行时间!$A:$E,3,0),AM258="Semi-an",VLOOKUP($O258,PM执行时间!$A:$E,4,0),AM258="Annual",VLOOKUP($O258,PM执行时间!$A:$E,5,0),AM258="","")</f>
        <v>1.42</v>
      </c>
      <c r="AO258" s="99">
        <v>44713</v>
      </c>
      <c r="AP258" s="88"/>
    </row>
    <row r="259" spans="1:42" ht="24.75" hidden="1" customHeight="1" x14ac:dyDescent="0.2">
      <c r="A259" s="1">
        <v>258</v>
      </c>
      <c r="B259" s="1">
        <f>SUBTOTAL(3,G$3:G259)+0</f>
        <v>44</v>
      </c>
      <c r="C259" s="1"/>
      <c r="D259" s="2">
        <v>962</v>
      </c>
      <c r="E259" s="35" t="s">
        <v>27</v>
      </c>
      <c r="F259" s="35" t="s">
        <v>53</v>
      </c>
      <c r="G259" s="35" t="s">
        <v>29</v>
      </c>
      <c r="H259" s="85">
        <v>4007</v>
      </c>
      <c r="I259" s="24">
        <v>43525</v>
      </c>
      <c r="J259" s="35" t="s">
        <v>1058</v>
      </c>
      <c r="K259" s="92" t="s">
        <v>511</v>
      </c>
      <c r="L259" s="79" t="s">
        <v>582</v>
      </c>
      <c r="M259" s="24">
        <v>42217</v>
      </c>
      <c r="N259" s="79" t="s">
        <v>529</v>
      </c>
      <c r="O259" s="77" t="s">
        <v>35</v>
      </c>
      <c r="P259" s="77" t="s">
        <v>1226</v>
      </c>
      <c r="Q259" s="77"/>
      <c r="R259" s="77" t="str" cm="1">
        <f t="array" ref="R259">_xlfn.IFS(Q259="Monthly",VLOOKUP($O259,PM执行时间!$A:$E,2,0),Q259="Quarterly",VLOOKUP($O259,PM执行时间!$A:$E,3,0),Q259="Semi-an",VLOOKUP($O259,PM执行时间!$A:$E,4,0),Q259="Annual",VLOOKUP($O259,PM执行时间!$A:$E,5,0),Q259="","")</f>
        <v/>
      </c>
      <c r="S259" s="77"/>
      <c r="T259" s="77" t="str" cm="1">
        <f t="array" ref="T259">_xlfn.IFS(S259="Monthly",VLOOKUP($O259,PM执行时间!$A:$E,2,0),S259="Quarterly",VLOOKUP($O259,PM执行时间!$A:$E,3,0),S259="Semi-an",VLOOKUP($O259,PM执行时间!$A:$E,4,0),S259="Annual",VLOOKUP($O259,PM执行时间!$A:$E,5,0),S259="","")</f>
        <v/>
      </c>
      <c r="U259" s="101" t="s">
        <v>24</v>
      </c>
      <c r="V259" s="77" cm="1">
        <f t="array" ref="V259">_xlfn.IFS(U259="Monthly",VLOOKUP($O259,PM执行时间!$A:$E,2,0),U259="Quarterly",VLOOKUP($O259,PM执行时间!$A:$E,3,0),U259="Semi-an",VLOOKUP($O259,PM执行时间!$A:$E,4,0),U259="Annual",VLOOKUP($O259,PM执行时间!$A:$E,5,0),U259="","")</f>
        <v>1</v>
      </c>
      <c r="W259" s="77"/>
      <c r="X259" s="77" t="str" cm="1">
        <f t="array" ref="X259">_xlfn.IFS(W259="Monthly",VLOOKUP($O259,PM执行时间!$A:$E,2,0),W259="Quarterly",VLOOKUP($O259,PM执行时间!$A:$E,3,0),W259="Semi-an",VLOOKUP($O259,PM执行时间!$A:$E,4,0),W259="Annual",VLOOKUP($O259,PM执行时间!$A:$E,5,0),W259="","")</f>
        <v/>
      </c>
      <c r="Y259" s="77"/>
      <c r="Z259" s="77" t="str" cm="1">
        <f t="array" ref="Z259">_xlfn.IFS(Y259="Monthly",VLOOKUP($O259,PM执行时间!$A:$E,2,0),Y259="Quarterly",VLOOKUP($O259,PM执行时间!$A:$E,3,0),Y259="Semi-an",VLOOKUP($O259,PM执行时间!$A:$E,4,0),Y259="Annual",VLOOKUP($O259,PM执行时间!$A:$E,5,0),Y259="","")</f>
        <v/>
      </c>
      <c r="AA259" s="94" t="s">
        <v>223</v>
      </c>
      <c r="AB259" s="77" cm="1">
        <f t="array" ref="AB259">_xlfn.IFS(AA259="Monthly",VLOOKUP($O259,PM执行时间!$A:$E,2,0),AA259="Quarterly",VLOOKUP($O259,PM执行时间!$A:$E,3,0),AA259="Semi-an",VLOOKUP($O259,PM执行时间!$A:$E,4,0),AA259="Annual",VLOOKUP($O259,PM执行时间!$A:$E,5,0),AA259="","")</f>
        <v>1.67</v>
      </c>
      <c r="AC259" s="77"/>
      <c r="AD259" s="77" t="str" cm="1">
        <f t="array" ref="AD259">_xlfn.IFS(AC259="Monthly",VLOOKUP($O259,PM执行时间!$A:$E,2,0),AC259="Quarterly",VLOOKUP($O259,PM执行时间!$A:$E,3,0),AC259="Semi-an",VLOOKUP($O259,PM执行时间!$A:$E,4,0),AC259="Annual",VLOOKUP($O259,PM执行时间!$A:$E,5,0),AC259="","")</f>
        <v/>
      </c>
      <c r="AE259" s="77"/>
      <c r="AF259" s="77" t="str" cm="1">
        <f t="array" ref="AF259">_xlfn.IFS(AE259="Monthly",VLOOKUP($O259,PM执行时间!$A:$E,2,0),AE259="Quarterly",VLOOKUP($O259,PM执行时间!$A:$E,3,0),AE259="Semi-an",VLOOKUP($O259,PM执行时间!$A:$E,4,0),AE259="Annual",VLOOKUP($O259,PM执行时间!$A:$E,5,0),AE259="","")</f>
        <v/>
      </c>
      <c r="AG259" s="101" t="s">
        <v>24</v>
      </c>
      <c r="AH259" s="77" cm="1">
        <f t="array" ref="AH259">_xlfn.IFS(AG259="Monthly",VLOOKUP($O259,PM执行时间!$A:$E,2,0),AG259="Quarterly",VLOOKUP($O259,PM执行时间!$A:$E,3,0),AG259="Semi-an",VLOOKUP($O259,PM执行时间!$A:$E,4,0),AG259="Annual",VLOOKUP($O259,PM执行时间!$A:$E,5,0),AG259="","")</f>
        <v>1</v>
      </c>
      <c r="AI259" s="77"/>
      <c r="AJ259" s="77" t="str" cm="1">
        <f t="array" ref="AJ259">_xlfn.IFS(AI259="Monthly",VLOOKUP($O259,PM执行时间!$A:$E,2,0),AI259="Quarterly",VLOOKUP($O259,PM执行时间!$A:$E,3,0),AI259="Semi-an",VLOOKUP($O259,PM执行时间!$A:$E,4,0),AI259="Annual",VLOOKUP($O259,PM执行时间!$A:$E,5,0),AI259="","")</f>
        <v/>
      </c>
      <c r="AK259" s="77"/>
      <c r="AL259" s="77" t="str" cm="1">
        <f t="array" ref="AL259">_xlfn.IFS(AK259="Monthly",VLOOKUP($O259,PM执行时间!$A:$E,2,0),AK259="Quarterly",VLOOKUP($O259,PM执行时间!$A:$E,3,0),AK259="Semi-an",VLOOKUP($O259,PM执行时间!$A:$E,4,0),AK259="Annual",VLOOKUP($O259,PM执行时间!$A:$E,5,0),AK259="","")</f>
        <v/>
      </c>
      <c r="AM259" s="98" t="s">
        <v>25</v>
      </c>
      <c r="AN259" s="77" cm="1">
        <f t="array" ref="AN259">_xlfn.IFS(AM259="Monthly",VLOOKUP($O259,PM执行时间!$A:$E,2,0),AM259="Quarterly",VLOOKUP($O259,PM执行时间!$A:$E,3,0),AM259="Semi-an",VLOOKUP($O259,PM执行时间!$A:$E,4,0),AM259="Annual",VLOOKUP($O259,PM执行时间!$A:$E,5,0),AM259="","")</f>
        <v>1.42</v>
      </c>
      <c r="AO259" s="99">
        <v>44713</v>
      </c>
      <c r="AP259" s="88"/>
    </row>
    <row r="260" spans="1:42" ht="24.75" hidden="1" customHeight="1" x14ac:dyDescent="0.2">
      <c r="A260" s="1">
        <v>259</v>
      </c>
      <c r="B260" s="1">
        <f>SUBTOTAL(3,G$3:G260)+0</f>
        <v>44</v>
      </c>
      <c r="C260" s="1"/>
      <c r="D260" s="2">
        <v>989</v>
      </c>
      <c r="E260" s="77" t="s">
        <v>902</v>
      </c>
      <c r="F260" s="77" t="s">
        <v>903</v>
      </c>
      <c r="G260" s="77" t="s">
        <v>904</v>
      </c>
      <c r="H260" s="77">
        <v>3</v>
      </c>
      <c r="I260" s="24">
        <v>43647</v>
      </c>
      <c r="J260" s="79" t="s">
        <v>1075</v>
      </c>
      <c r="K260" s="92" t="s">
        <v>511</v>
      </c>
      <c r="L260" s="79" t="s">
        <v>582</v>
      </c>
      <c r="M260" s="24">
        <v>43586</v>
      </c>
      <c r="N260" s="79" t="s">
        <v>875</v>
      </c>
      <c r="O260" s="77" t="s">
        <v>891</v>
      </c>
      <c r="P260" s="77" t="s">
        <v>517</v>
      </c>
      <c r="Q260" s="77"/>
      <c r="R260" s="77" t="str" cm="1">
        <f t="array" ref="R260">_xlfn.IFS(Q260="Monthly",VLOOKUP($O260,PM执行时间!$A:$E,2,0),Q260="Quarterly",VLOOKUP($O260,PM执行时间!$A:$E,3,0),Q260="Semi-an",VLOOKUP($O260,PM执行时间!$A:$E,4,0),Q260="Annual",VLOOKUP($O260,PM执行时间!$A:$E,5,0),Q260="","")</f>
        <v/>
      </c>
      <c r="S260" s="77"/>
      <c r="T260" s="77" t="str" cm="1">
        <f t="array" ref="T260">_xlfn.IFS(S260="Monthly",VLOOKUP($O260,PM执行时间!$A:$E,2,0),S260="Quarterly",VLOOKUP($O260,PM执行时间!$A:$E,3,0),S260="Semi-an",VLOOKUP($O260,PM执行时间!$A:$E,4,0),S260="Annual",VLOOKUP($O260,PM执行时间!$A:$E,5,0),S260="","")</f>
        <v/>
      </c>
      <c r="U260" s="94" t="s">
        <v>33</v>
      </c>
      <c r="V260" s="77" cm="1">
        <f t="array" ref="V260">_xlfn.IFS(U260="Monthly",VLOOKUP($O260,PM执行时间!$A:$E,2,0),U260="Quarterly",VLOOKUP($O260,PM执行时间!$A:$E,3,0),U260="Semi-an",VLOOKUP($O260,PM执行时间!$A:$E,4,0),U260="Annual",VLOOKUP($O260,PM执行时间!$A:$E,5,0),U260="","")</f>
        <v>1</v>
      </c>
      <c r="W260" s="77"/>
      <c r="X260" s="77" t="str" cm="1">
        <f t="array" ref="X260">_xlfn.IFS(W260="Monthly",VLOOKUP($O260,PM执行时间!$A:$E,2,0),W260="Quarterly",VLOOKUP($O260,PM执行时间!$A:$E,3,0),W260="Semi-an",VLOOKUP($O260,PM执行时间!$A:$E,4,0),W260="Annual",VLOOKUP($O260,PM执行时间!$A:$E,5,0),W260="","")</f>
        <v/>
      </c>
      <c r="Y260" s="77"/>
      <c r="Z260" s="77" t="str" cm="1">
        <f t="array" ref="Z260">_xlfn.IFS(Y260="Monthly",VLOOKUP($O260,PM执行时间!$A:$E,2,0),Y260="Quarterly",VLOOKUP($O260,PM执行时间!$A:$E,3,0),Y260="Semi-an",VLOOKUP($O260,PM执行时间!$A:$E,4,0),Y260="Annual",VLOOKUP($O260,PM执行时间!$A:$E,5,0),Y260="","")</f>
        <v/>
      </c>
      <c r="AA260" s="77"/>
      <c r="AB260" s="77" t="str" cm="1">
        <f t="array" ref="AB260">_xlfn.IFS(AA260="Monthly",VLOOKUP($O260,PM执行时间!$A:$E,2,0),AA260="Quarterly",VLOOKUP($O260,PM执行时间!$A:$E,3,0),AA260="Semi-an",VLOOKUP($O260,PM执行时间!$A:$E,4,0),AA260="Annual",VLOOKUP($O260,PM执行时间!$A:$E,5,0),AA260="","")</f>
        <v/>
      </c>
      <c r="AC260" s="77"/>
      <c r="AD260" s="77" t="str" cm="1">
        <f t="array" ref="AD260">_xlfn.IFS(AC260="Monthly",VLOOKUP($O260,PM执行时间!$A:$E,2,0),AC260="Quarterly",VLOOKUP($O260,PM执行时间!$A:$E,3,0),AC260="Semi-an",VLOOKUP($O260,PM执行时间!$A:$E,4,0),AC260="Annual",VLOOKUP($O260,PM执行时间!$A:$E,5,0),AC260="","")</f>
        <v/>
      </c>
      <c r="AE260" s="77"/>
      <c r="AF260" s="77" t="str" cm="1">
        <f t="array" ref="AF260">_xlfn.IFS(AE260="Monthly",VLOOKUP($O260,PM执行时间!$A:$E,2,0),AE260="Quarterly",VLOOKUP($O260,PM执行时间!$A:$E,3,0),AE260="Semi-an",VLOOKUP($O260,PM执行时间!$A:$E,4,0),AE260="Annual",VLOOKUP($O260,PM执行时间!$A:$E,5,0),AE260="","")</f>
        <v/>
      </c>
      <c r="AG260" s="77"/>
      <c r="AH260" s="77" t="str" cm="1">
        <f t="array" ref="AH260">_xlfn.IFS(AG260="Monthly",VLOOKUP($O260,PM执行时间!$A:$E,2,0),AG260="Quarterly",VLOOKUP($O260,PM执行时间!$A:$E,3,0),AG260="Semi-an",VLOOKUP($O260,PM执行时间!$A:$E,4,0),AG260="Annual",VLOOKUP($O260,PM执行时间!$A:$E,5,0),AG260="","")</f>
        <v/>
      </c>
      <c r="AI260" s="77"/>
      <c r="AJ260" s="77" t="str" cm="1">
        <f t="array" ref="AJ260">_xlfn.IFS(AI260="Monthly",VLOOKUP($O260,PM执行时间!$A:$E,2,0),AI260="Quarterly",VLOOKUP($O260,PM执行时间!$A:$E,3,0),AI260="Semi-an",VLOOKUP($O260,PM执行时间!$A:$E,4,0),AI260="Annual",VLOOKUP($O260,PM执行时间!$A:$E,5,0),AI260="","")</f>
        <v/>
      </c>
      <c r="AK260" s="77"/>
      <c r="AL260" s="77" t="str" cm="1">
        <f t="array" ref="AL260">_xlfn.IFS(AK260="Monthly",VLOOKUP($O260,PM执行时间!$A:$E,2,0),AK260="Quarterly",VLOOKUP($O260,PM执行时间!$A:$E,3,0),AK260="Semi-an",VLOOKUP($O260,PM执行时间!$A:$E,4,0),AK260="Annual",VLOOKUP($O260,PM执行时间!$A:$E,5,0),AK260="","")</f>
        <v/>
      </c>
      <c r="AM260" s="77"/>
      <c r="AN260" s="77" t="str" cm="1">
        <f t="array" ref="AN260">_xlfn.IFS(AM260="Monthly",VLOOKUP($O260,PM执行时间!$A:$E,2,0),AM260="Quarterly",VLOOKUP($O260,PM执行时间!$A:$E,3,0),AM260="Semi-an",VLOOKUP($O260,PM执行时间!$A:$E,4,0),AM260="Annual",VLOOKUP($O260,PM执行时间!$A:$E,5,0),AM260="","")</f>
        <v/>
      </c>
      <c r="AO260" s="93">
        <v>44621</v>
      </c>
      <c r="AP260" s="88"/>
    </row>
    <row r="261" spans="1:42" ht="24.75" hidden="1" customHeight="1" x14ac:dyDescent="0.2">
      <c r="A261" s="1">
        <v>260</v>
      </c>
      <c r="B261" s="1">
        <f>SUBTOTAL(3,G$3:G261)+0</f>
        <v>44</v>
      </c>
      <c r="C261" s="18"/>
      <c r="D261" s="2">
        <v>992</v>
      </c>
      <c r="E261" s="77" t="s">
        <v>27</v>
      </c>
      <c r="F261" s="77" t="s">
        <v>307</v>
      </c>
      <c r="G261" s="77" t="s">
        <v>246</v>
      </c>
      <c r="H261" s="95" t="s">
        <v>310</v>
      </c>
      <c r="I261" s="24">
        <v>43678</v>
      </c>
      <c r="J261" s="77" t="s">
        <v>1058</v>
      </c>
      <c r="K261" s="92" t="s">
        <v>511</v>
      </c>
      <c r="L261" s="77" t="s">
        <v>585</v>
      </c>
      <c r="M261" s="24">
        <v>43586</v>
      </c>
      <c r="N261" s="77" t="s">
        <v>838</v>
      </c>
      <c r="O261" s="77" t="s">
        <v>751</v>
      </c>
      <c r="P261" s="77" t="s">
        <v>1108</v>
      </c>
      <c r="Q261" s="97" t="s">
        <v>164</v>
      </c>
      <c r="R261" s="77" cm="1">
        <f t="array" ref="R261">_xlfn.IFS(Q261="Monthly",VLOOKUP($O261,PM执行时间!$A:$E,2,0),Q261="Quarterly",VLOOKUP($O261,PM执行时间!$A:$E,3,0),Q261="Semi-an",VLOOKUP($O261,PM执行时间!$A:$E,4,0),Q261="Annual",VLOOKUP($O261,PM执行时间!$A:$E,5,0),Q261="","")</f>
        <v>0.83</v>
      </c>
      <c r="S261" s="97" t="s">
        <v>164</v>
      </c>
      <c r="T261" s="77" cm="1">
        <f t="array" ref="T261">_xlfn.IFS(S261="Monthly",VLOOKUP($O261,PM执行时间!$A:$E,2,0),S261="Quarterly",VLOOKUP($O261,PM执行时间!$A:$E,3,0),S261="Semi-an",VLOOKUP($O261,PM执行时间!$A:$E,4,0),S261="Annual",VLOOKUP($O261,PM执行时间!$A:$E,5,0),S261="","")</f>
        <v>0.83</v>
      </c>
      <c r="U261" s="97" t="s">
        <v>164</v>
      </c>
      <c r="V261" s="77" cm="1">
        <f t="array" ref="V261">_xlfn.IFS(U261="Monthly",VLOOKUP($O261,PM执行时间!$A:$E,2,0),U261="Quarterly",VLOOKUP($O261,PM执行时间!$A:$E,3,0),U261="Semi-an",VLOOKUP($O261,PM执行时间!$A:$E,4,0),U261="Annual",VLOOKUP($O261,PM执行时间!$A:$E,5,0),U261="","")</f>
        <v>0.83</v>
      </c>
      <c r="W261" s="97" t="s">
        <v>164</v>
      </c>
      <c r="X261" s="77" cm="1">
        <f t="array" ref="X261">_xlfn.IFS(W261="Monthly",VLOOKUP($O261,PM执行时间!$A:$E,2,0),W261="Quarterly",VLOOKUP($O261,PM执行时间!$A:$E,3,0),W261="Semi-an",VLOOKUP($O261,PM执行时间!$A:$E,4,0),W261="Annual",VLOOKUP($O261,PM执行时间!$A:$E,5,0),W261="","")</f>
        <v>0.83</v>
      </c>
      <c r="Y261" s="97" t="s">
        <v>164</v>
      </c>
      <c r="Z261" s="77" cm="1">
        <f t="array" ref="Z261">_xlfn.IFS(Y261="Monthly",VLOOKUP($O261,PM执行时间!$A:$E,2,0),Y261="Quarterly",VLOOKUP($O261,PM执行时间!$A:$E,3,0),Y261="Semi-an",VLOOKUP($O261,PM执行时间!$A:$E,4,0),Y261="Annual",VLOOKUP($O261,PM执行时间!$A:$E,5,0),Y261="","")</f>
        <v>0.83</v>
      </c>
      <c r="AA261" s="94" t="s">
        <v>223</v>
      </c>
      <c r="AB261" s="77" cm="1">
        <f t="array" ref="AB261">_xlfn.IFS(AA261="Monthly",VLOOKUP($O261,PM执行时间!$A:$E,2,0),AA261="Quarterly",VLOOKUP($O261,PM执行时间!$A:$E,3,0),AA261="Semi-an",VLOOKUP($O261,PM执行时间!$A:$E,4,0),AA261="Annual",VLOOKUP($O261,PM执行时间!$A:$E,5,0),AA261="","")</f>
        <v>2.58</v>
      </c>
      <c r="AC261" s="97" t="s">
        <v>164</v>
      </c>
      <c r="AD261" s="77" cm="1">
        <f t="array" ref="AD261">_xlfn.IFS(AC261="Monthly",VLOOKUP($O261,PM执行时间!$A:$E,2,0),AC261="Quarterly",VLOOKUP($O261,PM执行时间!$A:$E,3,0),AC261="Semi-an",VLOOKUP($O261,PM执行时间!$A:$E,4,0),AC261="Annual",VLOOKUP($O261,PM执行时间!$A:$E,5,0),AC261="","")</f>
        <v>0.83</v>
      </c>
      <c r="AE261" s="97" t="s">
        <v>164</v>
      </c>
      <c r="AF261" s="77" cm="1">
        <f t="array" ref="AF261">_xlfn.IFS(AE261="Monthly",VLOOKUP($O261,PM执行时间!$A:$E,2,0),AE261="Quarterly",VLOOKUP($O261,PM执行时间!$A:$E,3,0),AE261="Semi-an",VLOOKUP($O261,PM执行时间!$A:$E,4,0),AE261="Annual",VLOOKUP($O261,PM执行时间!$A:$E,5,0),AE261="","")</f>
        <v>0.83</v>
      </c>
      <c r="AG261" s="97" t="s">
        <v>164</v>
      </c>
      <c r="AH261" s="77" cm="1">
        <f t="array" ref="AH261">_xlfn.IFS(AG261="Monthly",VLOOKUP($O261,PM执行时间!$A:$E,2,0),AG261="Quarterly",VLOOKUP($O261,PM执行时间!$A:$E,3,0),AG261="Semi-an",VLOOKUP($O261,PM执行时间!$A:$E,4,0),AG261="Annual",VLOOKUP($O261,PM执行时间!$A:$E,5,0),AG261="","")</f>
        <v>0.83</v>
      </c>
      <c r="AI261" s="97" t="s">
        <v>164</v>
      </c>
      <c r="AJ261" s="77" cm="1">
        <f t="array" ref="AJ261">_xlfn.IFS(AI261="Monthly",VLOOKUP($O261,PM执行时间!$A:$E,2,0),AI261="Quarterly",VLOOKUP($O261,PM执行时间!$A:$E,3,0),AI261="Semi-an",VLOOKUP($O261,PM执行时间!$A:$E,4,0),AI261="Annual",VLOOKUP($O261,PM执行时间!$A:$E,5,0),AI261="","")</f>
        <v>0.83</v>
      </c>
      <c r="AK261" s="97" t="s">
        <v>164</v>
      </c>
      <c r="AL261" s="77" cm="1">
        <f t="array" ref="AL261">_xlfn.IFS(AK261="Monthly",VLOOKUP($O261,PM执行时间!$A:$E,2,0),AK261="Quarterly",VLOOKUP($O261,PM执行时间!$A:$E,3,0),AK261="Semi-an",VLOOKUP($O261,PM执行时间!$A:$E,4,0),AK261="Annual",VLOOKUP($O261,PM执行时间!$A:$E,5,0),AK261="","")</f>
        <v>0.83</v>
      </c>
      <c r="AM261" s="98" t="s">
        <v>25</v>
      </c>
      <c r="AN261" s="77" cm="1">
        <f t="array" ref="AN261">_xlfn.IFS(AM261="Monthly",VLOOKUP($O261,PM执行时间!$A:$E,2,0),AM261="Quarterly",VLOOKUP($O261,PM执行时间!$A:$E,3,0),AM261="Semi-an",VLOOKUP($O261,PM执行时间!$A:$E,4,0),AM261="Annual",VLOOKUP($O261,PM执行时间!$A:$E,5,0),AM261="","")</f>
        <v>1.08</v>
      </c>
      <c r="AO261" s="99">
        <v>44713</v>
      </c>
      <c r="AP261" s="88"/>
    </row>
    <row r="262" spans="1:42" ht="24.75" hidden="1" customHeight="1" x14ac:dyDescent="0.2">
      <c r="A262" s="1">
        <v>261</v>
      </c>
      <c r="B262" s="1">
        <f>SUBTOTAL(3,G$3:G262)+0</f>
        <v>44</v>
      </c>
      <c r="C262" s="1"/>
      <c r="D262" s="2">
        <v>994</v>
      </c>
      <c r="E262" s="77" t="s">
        <v>324</v>
      </c>
      <c r="F262" s="77" t="s">
        <v>905</v>
      </c>
      <c r="G262" s="77" t="s">
        <v>326</v>
      </c>
      <c r="H262" s="95" t="s">
        <v>906</v>
      </c>
      <c r="I262" s="160">
        <v>43678</v>
      </c>
      <c r="J262" s="79" t="s">
        <v>1075</v>
      </c>
      <c r="K262" s="92" t="s">
        <v>511</v>
      </c>
      <c r="L262" s="77" t="s">
        <v>525</v>
      </c>
      <c r="M262" s="160">
        <v>43556</v>
      </c>
      <c r="N262" s="79" t="s">
        <v>526</v>
      </c>
      <c r="O262" s="77" t="s">
        <v>907</v>
      </c>
      <c r="P262" s="77" t="s">
        <v>517</v>
      </c>
      <c r="Q262" s="77"/>
      <c r="R262" s="77" t="str" cm="1">
        <f t="array" ref="R262">_xlfn.IFS(Q262="Monthly",VLOOKUP($O262,PM执行时间!$A:$E,2,0),Q262="Quarterly",VLOOKUP($O262,PM执行时间!$A:$E,3,0),Q262="Semi-an",VLOOKUP($O262,PM执行时间!$A:$E,4,0),Q262="Annual",VLOOKUP($O262,PM执行时间!$A:$E,5,0),Q262="","")</f>
        <v/>
      </c>
      <c r="S262" s="77"/>
      <c r="T262" s="77" t="str" cm="1">
        <f t="array" ref="T262">_xlfn.IFS(S262="Monthly",VLOOKUP($O262,PM执行时间!$A:$E,2,0),S262="Quarterly",VLOOKUP($O262,PM执行时间!$A:$E,3,0),S262="Semi-an",VLOOKUP($O262,PM执行时间!$A:$E,4,0),S262="Annual",VLOOKUP($O262,PM执行时间!$A:$E,5,0),S262="","")</f>
        <v/>
      </c>
      <c r="U262" s="77"/>
      <c r="V262" s="77" t="str" cm="1">
        <f t="array" ref="V262">_xlfn.IFS(U262="Monthly",VLOOKUP($O262,PM执行时间!$A:$E,2,0),U262="Quarterly",VLOOKUP($O262,PM执行时间!$A:$E,3,0),U262="Semi-an",VLOOKUP($O262,PM执行时间!$A:$E,4,0),U262="Annual",VLOOKUP($O262,PM执行时间!$A:$E,5,0),U262="","")</f>
        <v/>
      </c>
      <c r="W262" s="77"/>
      <c r="X262" s="77" t="str" cm="1">
        <f t="array" ref="X262">_xlfn.IFS(W262="Monthly",VLOOKUP($O262,PM执行时间!$A:$E,2,0),W262="Quarterly",VLOOKUP($O262,PM执行时间!$A:$E,3,0),W262="Semi-an",VLOOKUP($O262,PM执行时间!$A:$E,4,0),W262="Annual",VLOOKUP($O262,PM执行时间!$A:$E,5,0),W262="","")</f>
        <v/>
      </c>
      <c r="Y262" s="77"/>
      <c r="Z262" s="77" t="str" cm="1">
        <f t="array" ref="Z262">_xlfn.IFS(Y262="Monthly",VLOOKUP($O262,PM执行时间!$A:$E,2,0),Y262="Quarterly",VLOOKUP($O262,PM执行时间!$A:$E,3,0),Y262="Semi-an",VLOOKUP($O262,PM执行时间!$A:$E,4,0),Y262="Annual",VLOOKUP($O262,PM执行时间!$A:$E,5,0),Y262="","")</f>
        <v/>
      </c>
      <c r="AA262" s="94" t="s">
        <v>33</v>
      </c>
      <c r="AB262" s="77" cm="1">
        <f t="array" ref="AB262">_xlfn.IFS(AA262="Monthly",VLOOKUP($O262,PM执行时间!$A:$E,2,0),AA262="Quarterly",VLOOKUP($O262,PM执行时间!$A:$E,3,0),AA262="Semi-an",VLOOKUP($O262,PM执行时间!$A:$E,4,0),AA262="Annual",VLOOKUP($O262,PM执行时间!$A:$E,5,0),AA262="","")</f>
        <v>1</v>
      </c>
      <c r="AC262" s="77"/>
      <c r="AD262" s="77" t="str" cm="1">
        <f t="array" ref="AD262">_xlfn.IFS(AC262="Monthly",VLOOKUP($O262,PM执行时间!$A:$E,2,0),AC262="Quarterly",VLOOKUP($O262,PM执行时间!$A:$E,3,0),AC262="Semi-an",VLOOKUP($O262,PM执行时间!$A:$E,4,0),AC262="Annual",VLOOKUP($O262,PM执行时间!$A:$E,5,0),AC262="","")</f>
        <v/>
      </c>
      <c r="AE262" s="77"/>
      <c r="AF262" s="77" t="str" cm="1">
        <f t="array" ref="AF262">_xlfn.IFS(AE262="Monthly",VLOOKUP($O262,PM执行时间!$A:$E,2,0),AE262="Quarterly",VLOOKUP($O262,PM执行时间!$A:$E,3,0),AE262="Semi-an",VLOOKUP($O262,PM执行时间!$A:$E,4,0),AE262="Annual",VLOOKUP($O262,PM执行时间!$A:$E,5,0),AE262="","")</f>
        <v/>
      </c>
      <c r="AG262" s="77"/>
      <c r="AH262" s="77" t="str" cm="1">
        <f t="array" ref="AH262">_xlfn.IFS(AG262="Monthly",VLOOKUP($O262,PM执行时间!$A:$E,2,0),AG262="Quarterly",VLOOKUP($O262,PM执行时间!$A:$E,3,0),AG262="Semi-an",VLOOKUP($O262,PM执行时间!$A:$E,4,0),AG262="Annual",VLOOKUP($O262,PM执行时间!$A:$E,5,0),AG262="","")</f>
        <v/>
      </c>
      <c r="AI262" s="77"/>
      <c r="AJ262" s="77" t="str" cm="1">
        <f t="array" ref="AJ262">_xlfn.IFS(AI262="Monthly",VLOOKUP($O262,PM执行时间!$A:$E,2,0),AI262="Quarterly",VLOOKUP($O262,PM执行时间!$A:$E,3,0),AI262="Semi-an",VLOOKUP($O262,PM执行时间!$A:$E,4,0),AI262="Annual",VLOOKUP($O262,PM执行时间!$A:$E,5,0),AI262="","")</f>
        <v/>
      </c>
      <c r="AK262" s="77"/>
      <c r="AL262" s="77" t="str" cm="1">
        <f t="array" ref="AL262">_xlfn.IFS(AK262="Monthly",VLOOKUP($O262,PM执行时间!$A:$E,2,0),AK262="Quarterly",VLOOKUP($O262,PM执行时间!$A:$E,3,0),AK262="Semi-an",VLOOKUP($O262,PM执行时间!$A:$E,4,0),AK262="Annual",VLOOKUP($O262,PM执行时间!$A:$E,5,0),AK262="","")</f>
        <v/>
      </c>
      <c r="AM262" s="77"/>
      <c r="AN262" s="77" t="str" cm="1">
        <f t="array" ref="AN262">_xlfn.IFS(AM262="Monthly",VLOOKUP($O262,PM执行时间!$A:$E,2,0),AM262="Quarterly",VLOOKUP($O262,PM执行时间!$A:$E,3,0),AM262="Semi-an",VLOOKUP($O262,PM执行时间!$A:$E,4,0),AM262="Annual",VLOOKUP($O262,PM执行时间!$A:$E,5,0),AM262="","")</f>
        <v/>
      </c>
      <c r="AO262" s="93">
        <v>44713</v>
      </c>
      <c r="AP262" s="88"/>
    </row>
    <row r="263" spans="1:42" ht="24.75" customHeight="1" x14ac:dyDescent="0.2">
      <c r="A263" s="1">
        <v>40</v>
      </c>
      <c r="B263" s="1">
        <f>SUBTOTAL(3,G$3:G263)+0</f>
        <v>45</v>
      </c>
      <c r="C263" s="1"/>
      <c r="D263" s="3">
        <v>331</v>
      </c>
      <c r="E263" s="79" t="s">
        <v>607</v>
      </c>
      <c r="F263" s="77" t="s">
        <v>608</v>
      </c>
      <c r="G263" s="77" t="s">
        <v>609</v>
      </c>
      <c r="H263" s="150" t="s">
        <v>610</v>
      </c>
      <c r="I263" s="24">
        <v>43191</v>
      </c>
      <c r="J263" s="156" t="s">
        <v>1075</v>
      </c>
      <c r="K263" s="92" t="s">
        <v>511</v>
      </c>
      <c r="L263" s="162" t="s">
        <v>582</v>
      </c>
      <c r="M263" s="24" t="s">
        <v>512</v>
      </c>
      <c r="N263" s="156" t="s">
        <v>529</v>
      </c>
      <c r="O263" s="77" t="s">
        <v>611</v>
      </c>
      <c r="P263" s="77" t="s">
        <v>517</v>
      </c>
      <c r="Q263" s="77"/>
      <c r="R263" s="77" t="str" cm="1">
        <f t="array" ref="R263">_xlfn.IFS(Q263="Monthly",VLOOKUP($O263,PM执行时间!$A:$E,2,0),Q263="Quarterly",VLOOKUP($O263,PM执行时间!$A:$E,3,0),Q263="Semi-an",VLOOKUP($O263,PM执行时间!$A:$E,4,0),Q263="Annual",VLOOKUP($O263,PM执行时间!$A:$E,5,0),Q263="","")</f>
        <v/>
      </c>
      <c r="S263" s="77"/>
      <c r="T263" s="77" t="str" cm="1">
        <f t="array" ref="T263">_xlfn.IFS(S263="Monthly",VLOOKUP($O263,PM执行时间!$A:$E,2,0),S263="Quarterly",VLOOKUP($O263,PM执行时间!$A:$E,3,0),S263="Semi-an",VLOOKUP($O263,PM执行时间!$A:$E,4,0),S263="Annual",VLOOKUP($O263,PM执行时间!$A:$E,5,0),S263="","")</f>
        <v/>
      </c>
      <c r="U263" s="77"/>
      <c r="V263" s="77" t="str" cm="1">
        <f t="array" ref="V263">_xlfn.IFS(U263="Monthly",VLOOKUP($O263,PM执行时间!$A:$E,2,0),U263="Quarterly",VLOOKUP($O263,PM执行时间!$A:$E,3,0),U263="Semi-an",VLOOKUP($O263,PM执行时间!$A:$E,4,0),U263="Annual",VLOOKUP($O263,PM执行时间!$A:$E,5,0),U263="","")</f>
        <v/>
      </c>
      <c r="W263" s="77"/>
      <c r="X263" s="77" t="str" cm="1">
        <f t="array" ref="X263">_xlfn.IFS(W263="Monthly",VLOOKUP($O263,PM执行时间!$A:$E,2,0),W263="Quarterly",VLOOKUP($O263,PM执行时间!$A:$E,3,0),W263="Semi-an",VLOOKUP($O263,PM执行时间!$A:$E,4,0),W263="Annual",VLOOKUP($O263,PM执行时间!$A:$E,5,0),W263="","")</f>
        <v/>
      </c>
      <c r="Y263" s="77"/>
      <c r="Z263" s="77" t="str" cm="1">
        <f t="array" ref="Z263">_xlfn.IFS(Y263="Monthly",VLOOKUP($O263,PM执行时间!$A:$E,2,0),Y263="Quarterly",VLOOKUP($O263,PM执行时间!$A:$E,3,0),Y263="Semi-an",VLOOKUP($O263,PM执行时间!$A:$E,4,0),Y263="Annual",VLOOKUP($O263,PM执行时间!$A:$E,5,0),Y263="","")</f>
        <v/>
      </c>
      <c r="AA263" s="77"/>
      <c r="AB263" s="77" t="str" cm="1">
        <f t="array" ref="AB263">_xlfn.IFS(AA263="Monthly",VLOOKUP($O263,PM执行时间!$A:$E,2,0),AA263="Quarterly",VLOOKUP($O263,PM执行时间!$A:$E,3,0),AA263="Semi-an",VLOOKUP($O263,PM执行时间!$A:$E,4,0),AA263="Annual",VLOOKUP($O263,PM执行时间!$A:$E,5,0),AA263="","")</f>
        <v/>
      </c>
      <c r="AC263" s="77"/>
      <c r="AD263" s="77" t="str" cm="1">
        <f t="array" ref="AD263">_xlfn.IFS(AC263="Monthly",VLOOKUP($O263,PM执行时间!$A:$E,2,0),AC263="Quarterly",VLOOKUP($O263,PM执行时间!$A:$E,3,0),AC263="Semi-an",VLOOKUP($O263,PM执行时间!$A:$E,4,0),AC263="Annual",VLOOKUP($O263,PM执行时间!$A:$E,5,0),AC263="","")</f>
        <v/>
      </c>
      <c r="AE263" s="94" t="s">
        <v>33</v>
      </c>
      <c r="AF263" s="77" cm="1">
        <f t="array" ref="AF263">_xlfn.IFS(AE263="Monthly",VLOOKUP($O263,PM执行时间!$A:$E,2,0),AE263="Quarterly",VLOOKUP($O263,PM执行时间!$A:$E,3,0),AE263="Semi-an",VLOOKUP($O263,PM执行时间!$A:$E,4,0),AE263="Annual",VLOOKUP($O263,PM执行时间!$A:$E,5,0),AE263="","")</f>
        <v>1</v>
      </c>
      <c r="AG263" s="77"/>
      <c r="AH263" s="77" t="str" cm="1">
        <f t="array" ref="AH263">_xlfn.IFS(AG263="Monthly",VLOOKUP($O263,PM执行时间!$A:$E,2,0),AG263="Quarterly",VLOOKUP($O263,PM执行时间!$A:$E,3,0),AG263="Semi-an",VLOOKUP($O263,PM执行时间!$A:$E,4,0),AG263="Annual",VLOOKUP($O263,PM执行时间!$A:$E,5,0),AG263="","")</f>
        <v/>
      </c>
      <c r="AI263" s="77"/>
      <c r="AJ263" s="77" t="str" cm="1">
        <f t="array" ref="AJ263">_xlfn.IFS(AI263="Monthly",VLOOKUP($O263,PM执行时间!$A:$E,2,0),AI263="Quarterly",VLOOKUP($O263,PM执行时间!$A:$E,3,0),AI263="Semi-an",VLOOKUP($O263,PM执行时间!$A:$E,4,0),AI263="Annual",VLOOKUP($O263,PM执行时间!$A:$E,5,0),AI263="","")</f>
        <v/>
      </c>
      <c r="AK263" s="77"/>
      <c r="AL263" s="77" t="str" cm="1">
        <f t="array" ref="AL263">_xlfn.IFS(AK263="Monthly",VLOOKUP($O263,PM执行时间!$A:$E,2,0),AK263="Quarterly",VLOOKUP($O263,PM执行时间!$A:$E,3,0),AK263="Semi-an",VLOOKUP($O263,PM执行时间!$A:$E,4,0),AK263="Annual",VLOOKUP($O263,PM执行时间!$A:$E,5,0),AK263="","")</f>
        <v/>
      </c>
      <c r="AM263" s="77"/>
      <c r="AN263" s="77" t="str" cm="1">
        <f t="array" ref="AN263">_xlfn.IFS(AM263="Monthly",VLOOKUP($O263,PM执行时间!$A:$E,2,0),AM263="Quarterly",VLOOKUP($O263,PM执行时间!$A:$E,3,0),AM263="Semi-an",VLOOKUP($O263,PM执行时间!$A:$E,4,0),AM263="Annual",VLOOKUP($O263,PM执行时间!$A:$E,5,0),AM263="","")</f>
        <v/>
      </c>
      <c r="AO263" s="93">
        <v>44774</v>
      </c>
      <c r="AP263" s="88"/>
    </row>
    <row r="264" spans="1:42" ht="24.75" hidden="1" customHeight="1" x14ac:dyDescent="0.2">
      <c r="A264" s="1">
        <v>263</v>
      </c>
      <c r="B264" s="1">
        <f>SUBTOTAL(3,G$3:G264)+0</f>
        <v>45</v>
      </c>
      <c r="C264" s="18"/>
      <c r="D264" s="2">
        <v>1006</v>
      </c>
      <c r="E264" s="77" t="s">
        <v>27</v>
      </c>
      <c r="F264" s="77" t="s">
        <v>296</v>
      </c>
      <c r="G264" s="77" t="s">
        <v>246</v>
      </c>
      <c r="H264" s="95" t="s">
        <v>908</v>
      </c>
      <c r="I264" s="138">
        <v>43617</v>
      </c>
      <c r="J264" s="77" t="s">
        <v>1058</v>
      </c>
      <c r="K264" s="92" t="s">
        <v>511</v>
      </c>
      <c r="L264" s="77" t="s">
        <v>585</v>
      </c>
      <c r="M264" s="138">
        <v>43647</v>
      </c>
      <c r="N264" s="77" t="s">
        <v>838</v>
      </c>
      <c r="O264" s="77" t="s">
        <v>751</v>
      </c>
      <c r="P264" s="77" t="s">
        <v>1108</v>
      </c>
      <c r="Q264" s="97" t="s">
        <v>164</v>
      </c>
      <c r="R264" s="77" cm="1">
        <f t="array" ref="R264">_xlfn.IFS(Q264="Monthly",VLOOKUP($O264,PM执行时间!$A:$E,2,0),Q264="Quarterly",VLOOKUP($O264,PM执行时间!$A:$E,3,0),Q264="Semi-an",VLOOKUP($O264,PM执行时间!$A:$E,4,0),Q264="Annual",VLOOKUP($O264,PM执行时间!$A:$E,5,0),Q264="","")</f>
        <v>0.83</v>
      </c>
      <c r="S264" s="97" t="s">
        <v>164</v>
      </c>
      <c r="T264" s="77" cm="1">
        <f t="array" ref="T264">_xlfn.IFS(S264="Monthly",VLOOKUP($O264,PM执行时间!$A:$E,2,0),S264="Quarterly",VLOOKUP($O264,PM执行时间!$A:$E,3,0),S264="Semi-an",VLOOKUP($O264,PM执行时间!$A:$E,4,0),S264="Annual",VLOOKUP($O264,PM执行时间!$A:$E,5,0),S264="","")</f>
        <v>0.83</v>
      </c>
      <c r="U264" s="97" t="s">
        <v>164</v>
      </c>
      <c r="V264" s="77" cm="1">
        <f t="array" ref="V264">_xlfn.IFS(U264="Monthly",VLOOKUP($O264,PM执行时间!$A:$E,2,0),U264="Quarterly",VLOOKUP($O264,PM执行时间!$A:$E,3,0),U264="Semi-an",VLOOKUP($O264,PM执行时间!$A:$E,4,0),U264="Annual",VLOOKUP($O264,PM执行时间!$A:$E,5,0),U264="","")</f>
        <v>0.83</v>
      </c>
      <c r="W264" s="97" t="s">
        <v>164</v>
      </c>
      <c r="X264" s="77" cm="1">
        <f t="array" ref="X264">_xlfn.IFS(W264="Monthly",VLOOKUP($O264,PM执行时间!$A:$E,2,0),W264="Quarterly",VLOOKUP($O264,PM执行时间!$A:$E,3,0),W264="Semi-an",VLOOKUP($O264,PM执行时间!$A:$E,4,0),W264="Annual",VLOOKUP($O264,PM执行时间!$A:$E,5,0),W264="","")</f>
        <v>0.83</v>
      </c>
      <c r="Y264" s="97" t="s">
        <v>164</v>
      </c>
      <c r="Z264" s="77" cm="1">
        <f t="array" ref="Z264">_xlfn.IFS(Y264="Monthly",VLOOKUP($O264,PM执行时间!$A:$E,2,0),Y264="Quarterly",VLOOKUP($O264,PM执行时间!$A:$E,3,0),Y264="Semi-an",VLOOKUP($O264,PM执行时间!$A:$E,4,0),Y264="Annual",VLOOKUP($O264,PM执行时间!$A:$E,5,0),Y264="","")</f>
        <v>0.83</v>
      </c>
      <c r="AA264" s="94" t="s">
        <v>223</v>
      </c>
      <c r="AB264" s="77" cm="1">
        <f t="array" ref="AB264">_xlfn.IFS(AA264="Monthly",VLOOKUP($O264,PM执行时间!$A:$E,2,0),AA264="Quarterly",VLOOKUP($O264,PM执行时间!$A:$E,3,0),AA264="Semi-an",VLOOKUP($O264,PM执行时间!$A:$E,4,0),AA264="Annual",VLOOKUP($O264,PM执行时间!$A:$E,5,0),AA264="","")</f>
        <v>2.58</v>
      </c>
      <c r="AC264" s="97" t="s">
        <v>164</v>
      </c>
      <c r="AD264" s="77" cm="1">
        <f t="array" ref="AD264">_xlfn.IFS(AC264="Monthly",VLOOKUP($O264,PM执行时间!$A:$E,2,0),AC264="Quarterly",VLOOKUP($O264,PM执行时间!$A:$E,3,0),AC264="Semi-an",VLOOKUP($O264,PM执行时间!$A:$E,4,0),AC264="Annual",VLOOKUP($O264,PM执行时间!$A:$E,5,0),AC264="","")</f>
        <v>0.83</v>
      </c>
      <c r="AE264" s="97" t="s">
        <v>164</v>
      </c>
      <c r="AF264" s="77" cm="1">
        <f t="array" ref="AF264">_xlfn.IFS(AE264="Monthly",VLOOKUP($O264,PM执行时间!$A:$E,2,0),AE264="Quarterly",VLOOKUP($O264,PM执行时间!$A:$E,3,0),AE264="Semi-an",VLOOKUP($O264,PM执行时间!$A:$E,4,0),AE264="Annual",VLOOKUP($O264,PM执行时间!$A:$E,5,0),AE264="","")</f>
        <v>0.83</v>
      </c>
      <c r="AG264" s="97" t="s">
        <v>164</v>
      </c>
      <c r="AH264" s="77" cm="1">
        <f t="array" ref="AH264">_xlfn.IFS(AG264="Monthly",VLOOKUP($O264,PM执行时间!$A:$E,2,0),AG264="Quarterly",VLOOKUP($O264,PM执行时间!$A:$E,3,0),AG264="Semi-an",VLOOKUP($O264,PM执行时间!$A:$E,4,0),AG264="Annual",VLOOKUP($O264,PM执行时间!$A:$E,5,0),AG264="","")</f>
        <v>0.83</v>
      </c>
      <c r="AI264" s="97" t="s">
        <v>164</v>
      </c>
      <c r="AJ264" s="77" cm="1">
        <f t="array" ref="AJ264">_xlfn.IFS(AI264="Monthly",VLOOKUP($O264,PM执行时间!$A:$E,2,0),AI264="Quarterly",VLOOKUP($O264,PM执行时间!$A:$E,3,0),AI264="Semi-an",VLOOKUP($O264,PM执行时间!$A:$E,4,0),AI264="Annual",VLOOKUP($O264,PM执行时间!$A:$E,5,0),AI264="","")</f>
        <v>0.83</v>
      </c>
      <c r="AK264" s="97" t="s">
        <v>164</v>
      </c>
      <c r="AL264" s="77" cm="1">
        <f t="array" ref="AL264">_xlfn.IFS(AK264="Monthly",VLOOKUP($O264,PM执行时间!$A:$E,2,0),AK264="Quarterly",VLOOKUP($O264,PM执行时间!$A:$E,3,0),AK264="Semi-an",VLOOKUP($O264,PM执行时间!$A:$E,4,0),AK264="Annual",VLOOKUP($O264,PM执行时间!$A:$E,5,0),AK264="","")</f>
        <v>0.83</v>
      </c>
      <c r="AM264" s="98" t="s">
        <v>25</v>
      </c>
      <c r="AN264" s="77" cm="1">
        <f t="array" ref="AN264">_xlfn.IFS(AM264="Monthly",VLOOKUP($O264,PM执行时间!$A:$E,2,0),AM264="Quarterly",VLOOKUP($O264,PM执行时间!$A:$E,3,0),AM264="Semi-an",VLOOKUP($O264,PM执行时间!$A:$E,4,0),AM264="Annual",VLOOKUP($O264,PM执行时间!$A:$E,5,0),AM264="","")</f>
        <v>1.08</v>
      </c>
      <c r="AO264" s="99">
        <v>44713</v>
      </c>
      <c r="AP264" s="88"/>
    </row>
    <row r="265" spans="1:42" ht="24.75" hidden="1" customHeight="1" x14ac:dyDescent="0.2">
      <c r="A265" s="1">
        <v>264</v>
      </c>
      <c r="B265" s="1">
        <f>SUBTOTAL(3,G$3:G265)+0</f>
        <v>45</v>
      </c>
      <c r="C265" s="1"/>
      <c r="D265" s="2">
        <v>1007</v>
      </c>
      <c r="E265" s="77" t="s">
        <v>105</v>
      </c>
      <c r="F265" s="77" t="s">
        <v>583</v>
      </c>
      <c r="G265" s="77" t="s">
        <v>578</v>
      </c>
      <c r="H265" s="77">
        <v>190838</v>
      </c>
      <c r="I265" s="160">
        <v>43770</v>
      </c>
      <c r="J265" s="79" t="s">
        <v>1075</v>
      </c>
      <c r="K265" s="92" t="s">
        <v>511</v>
      </c>
      <c r="L265" s="77" t="s">
        <v>525</v>
      </c>
      <c r="M265" s="160">
        <v>43678</v>
      </c>
      <c r="N265" s="79" t="s">
        <v>526</v>
      </c>
      <c r="O265" s="77" t="s">
        <v>521</v>
      </c>
      <c r="P265" s="77" t="s">
        <v>517</v>
      </c>
      <c r="Q265" s="77"/>
      <c r="R265" s="77" t="str" cm="1">
        <f t="array" ref="R265">_xlfn.IFS(Q265="Monthly",VLOOKUP($O265,PM执行时间!$A:$E,2,0),Q265="Quarterly",VLOOKUP($O265,PM执行时间!$A:$E,3,0),Q265="Semi-an",VLOOKUP($O265,PM执行时间!$A:$E,4,0),Q265="Annual",VLOOKUP($O265,PM执行时间!$A:$E,5,0),Q265="","")</f>
        <v/>
      </c>
      <c r="S265" s="77"/>
      <c r="T265" s="77" t="str" cm="1">
        <f t="array" ref="T265">_xlfn.IFS(S265="Monthly",VLOOKUP($O265,PM执行时间!$A:$E,2,0),S265="Quarterly",VLOOKUP($O265,PM执行时间!$A:$E,3,0),S265="Semi-an",VLOOKUP($O265,PM执行时间!$A:$E,4,0),S265="Annual",VLOOKUP($O265,PM执行时间!$A:$E,5,0),S265="","")</f>
        <v/>
      </c>
      <c r="U265" s="77"/>
      <c r="V265" s="77" t="str" cm="1">
        <f t="array" ref="V265">_xlfn.IFS(U265="Monthly",VLOOKUP($O265,PM执行时间!$A:$E,2,0),U265="Quarterly",VLOOKUP($O265,PM执行时间!$A:$E,3,0),U265="Semi-an",VLOOKUP($O265,PM执行时间!$A:$E,4,0),U265="Annual",VLOOKUP($O265,PM执行时间!$A:$E,5,0),U265="","")</f>
        <v/>
      </c>
      <c r="W265" s="77"/>
      <c r="X265" s="77" t="str" cm="1">
        <f t="array" ref="X265">_xlfn.IFS(W265="Monthly",VLOOKUP($O265,PM执行时间!$A:$E,2,0),W265="Quarterly",VLOOKUP($O265,PM执行时间!$A:$E,3,0),W265="Semi-an",VLOOKUP($O265,PM执行时间!$A:$E,4,0),W265="Annual",VLOOKUP($O265,PM执行时间!$A:$E,5,0),W265="","")</f>
        <v/>
      </c>
      <c r="Y265" s="77"/>
      <c r="Z265" s="77" t="str" cm="1">
        <f t="array" ref="Z265">_xlfn.IFS(Y265="Monthly",VLOOKUP($O265,PM执行时间!$A:$E,2,0),Y265="Quarterly",VLOOKUP($O265,PM执行时间!$A:$E,3,0),Y265="Semi-an",VLOOKUP($O265,PM执行时间!$A:$E,4,0),Y265="Annual",VLOOKUP($O265,PM执行时间!$A:$E,5,0),Y265="","")</f>
        <v/>
      </c>
      <c r="AA265" s="77"/>
      <c r="AB265" s="77" t="str" cm="1">
        <f t="array" ref="AB265">_xlfn.IFS(AA265="Monthly",VLOOKUP($O265,PM执行时间!$A:$E,2,0),AA265="Quarterly",VLOOKUP($O265,PM执行时间!$A:$E,3,0),AA265="Semi-an",VLOOKUP($O265,PM执行时间!$A:$E,4,0),AA265="Annual",VLOOKUP($O265,PM执行时间!$A:$E,5,0),AA265="","")</f>
        <v/>
      </c>
      <c r="AC265" s="77"/>
      <c r="AD265" s="77" t="str" cm="1">
        <f t="array" ref="AD265">_xlfn.IFS(AC265="Monthly",VLOOKUP($O265,PM执行时间!$A:$E,2,0),AC265="Quarterly",VLOOKUP($O265,PM执行时间!$A:$E,3,0),AC265="Semi-an",VLOOKUP($O265,PM执行时间!$A:$E,4,0),AC265="Annual",VLOOKUP($O265,PM执行时间!$A:$E,5,0),AC265="","")</f>
        <v/>
      </c>
      <c r="AE265" s="77"/>
      <c r="AF265" s="77" t="str" cm="1">
        <f t="array" ref="AF265">_xlfn.IFS(AE265="Monthly",VLOOKUP($O265,PM执行时间!$A:$E,2,0),AE265="Quarterly",VLOOKUP($O265,PM执行时间!$A:$E,3,0),AE265="Semi-an",VLOOKUP($O265,PM执行时间!$A:$E,4,0),AE265="Annual",VLOOKUP($O265,PM执行时间!$A:$E,5,0),AE265="","")</f>
        <v/>
      </c>
      <c r="AG265" s="77"/>
      <c r="AH265" s="77" t="str" cm="1">
        <f t="array" ref="AH265">_xlfn.IFS(AG265="Monthly",VLOOKUP($O265,PM执行时间!$A:$E,2,0),AG265="Quarterly",VLOOKUP($O265,PM执行时间!$A:$E,3,0),AG265="Semi-an",VLOOKUP($O265,PM执行时间!$A:$E,4,0),AG265="Annual",VLOOKUP($O265,PM执行时间!$A:$E,5,0),AG265="","")</f>
        <v/>
      </c>
      <c r="AI265" s="94" t="s">
        <v>33</v>
      </c>
      <c r="AJ265" s="77" cm="1">
        <f t="array" ref="AJ265">_xlfn.IFS(AI265="Monthly",VLOOKUP($O265,PM执行时间!$A:$E,2,0),AI265="Quarterly",VLOOKUP($O265,PM执行时间!$A:$E,3,0),AI265="Semi-an",VLOOKUP($O265,PM执行时间!$A:$E,4,0),AI265="Annual",VLOOKUP($O265,PM执行时间!$A:$E,5,0),AI265="","")</f>
        <v>1</v>
      </c>
      <c r="AK265" s="77"/>
      <c r="AL265" s="77" t="str" cm="1">
        <f t="array" ref="AL265">_xlfn.IFS(AK265="Monthly",VLOOKUP($O265,PM执行时间!$A:$E,2,0),AK265="Quarterly",VLOOKUP($O265,PM执行时间!$A:$E,3,0),AK265="Semi-an",VLOOKUP($O265,PM执行时间!$A:$E,4,0),AK265="Annual",VLOOKUP($O265,PM执行时间!$A:$E,5,0),AK265="","")</f>
        <v/>
      </c>
      <c r="AM265" s="77"/>
      <c r="AN265" s="77" t="str" cm="1">
        <f t="array" ref="AN265">_xlfn.IFS(AM265="Monthly",VLOOKUP($O265,PM执行时间!$A:$E,2,0),AM265="Quarterly",VLOOKUP($O265,PM执行时间!$A:$E,3,0),AM265="Semi-an",VLOOKUP($O265,PM执行时间!$A:$E,4,0),AM265="Annual",VLOOKUP($O265,PM执行时间!$A:$E,5,0),AM265="","")</f>
        <v/>
      </c>
      <c r="AO265" s="93">
        <v>44835</v>
      </c>
      <c r="AP265" s="88"/>
    </row>
    <row r="266" spans="1:42" ht="24.75" customHeight="1" x14ac:dyDescent="0.2">
      <c r="A266" s="1">
        <v>49</v>
      </c>
      <c r="B266" s="1">
        <f>SUBTOTAL(3,G$3:G266)+0</f>
        <v>46</v>
      </c>
      <c r="C266" s="1"/>
      <c r="D266" s="2">
        <v>395</v>
      </c>
      <c r="E266" s="79" t="s">
        <v>191</v>
      </c>
      <c r="F266" s="77" t="s">
        <v>192</v>
      </c>
      <c r="G266" s="85" t="s">
        <v>89</v>
      </c>
      <c r="H266" s="150" t="s">
        <v>622</v>
      </c>
      <c r="I266" s="24">
        <v>40057</v>
      </c>
      <c r="J266" s="156" t="s">
        <v>1075</v>
      </c>
      <c r="K266" s="92" t="s">
        <v>511</v>
      </c>
      <c r="L266" s="162" t="s">
        <v>561</v>
      </c>
      <c r="M266" s="24" t="s">
        <v>512</v>
      </c>
      <c r="N266" s="157" t="s">
        <v>623</v>
      </c>
      <c r="O266" s="77" t="s">
        <v>611</v>
      </c>
      <c r="P266" s="77" t="s">
        <v>517</v>
      </c>
      <c r="Q266" s="77"/>
      <c r="R266" s="77" t="str" cm="1">
        <f t="array" ref="R266">_xlfn.IFS(Q266="Monthly",VLOOKUP($O266,PM执行时间!$A:$E,2,0),Q266="Quarterly",VLOOKUP($O266,PM执行时间!$A:$E,3,0),Q266="Semi-an",VLOOKUP($O266,PM执行时间!$A:$E,4,0),Q266="Annual",VLOOKUP($O266,PM执行时间!$A:$E,5,0),Q266="","")</f>
        <v/>
      </c>
      <c r="S266" s="77"/>
      <c r="T266" s="77" t="str" cm="1">
        <f t="array" ref="T266">_xlfn.IFS(S266="Monthly",VLOOKUP($O266,PM执行时间!$A:$E,2,0),S266="Quarterly",VLOOKUP($O266,PM执行时间!$A:$E,3,0),S266="Semi-an",VLOOKUP($O266,PM执行时间!$A:$E,4,0),S266="Annual",VLOOKUP($O266,PM执行时间!$A:$E,5,0),S266="","")</f>
        <v/>
      </c>
      <c r="U266" s="77"/>
      <c r="V266" s="77" t="str" cm="1">
        <f t="array" ref="V266">_xlfn.IFS(U266="Monthly",VLOOKUP($O266,PM执行时间!$A:$E,2,0),U266="Quarterly",VLOOKUP($O266,PM执行时间!$A:$E,3,0),U266="Semi-an",VLOOKUP($O266,PM执行时间!$A:$E,4,0),U266="Annual",VLOOKUP($O266,PM执行时间!$A:$E,5,0),U266="","")</f>
        <v/>
      </c>
      <c r="W266" s="77"/>
      <c r="X266" s="77" t="str" cm="1">
        <f t="array" ref="X266">_xlfn.IFS(W266="Monthly",VLOOKUP($O266,PM执行时间!$A:$E,2,0),W266="Quarterly",VLOOKUP($O266,PM执行时间!$A:$E,3,0),W266="Semi-an",VLOOKUP($O266,PM执行时间!$A:$E,4,0),W266="Annual",VLOOKUP($O266,PM执行时间!$A:$E,5,0),W266="","")</f>
        <v/>
      </c>
      <c r="Y266" s="77"/>
      <c r="Z266" s="77" t="str" cm="1">
        <f t="array" ref="Z266">_xlfn.IFS(Y266="Monthly",VLOOKUP($O266,PM执行时间!$A:$E,2,0),Y266="Quarterly",VLOOKUP($O266,PM执行时间!$A:$E,3,0),Y266="Semi-an",VLOOKUP($O266,PM执行时间!$A:$E,4,0),Y266="Annual",VLOOKUP($O266,PM执行时间!$A:$E,5,0),Y266="","")</f>
        <v/>
      </c>
      <c r="AA266" s="77"/>
      <c r="AB266" s="77" t="str" cm="1">
        <f t="array" ref="AB266">_xlfn.IFS(AA266="Monthly",VLOOKUP($O266,PM执行时间!$A:$E,2,0),AA266="Quarterly",VLOOKUP($O266,PM执行时间!$A:$E,3,0),AA266="Semi-an",VLOOKUP($O266,PM执行时间!$A:$E,4,0),AA266="Annual",VLOOKUP($O266,PM执行时间!$A:$E,5,0),AA266="","")</f>
        <v/>
      </c>
      <c r="AC266" s="77"/>
      <c r="AD266" s="77" t="str" cm="1">
        <f t="array" ref="AD266">_xlfn.IFS(AC266="Monthly",VLOOKUP($O266,PM执行时间!$A:$E,2,0),AC266="Quarterly",VLOOKUP($O266,PM执行时间!$A:$E,3,0),AC266="Semi-an",VLOOKUP($O266,PM执行时间!$A:$E,4,0),AC266="Annual",VLOOKUP($O266,PM执行时间!$A:$E,5,0),AC266="","")</f>
        <v/>
      </c>
      <c r="AE266" s="94" t="s">
        <v>33</v>
      </c>
      <c r="AF266" s="77" cm="1">
        <f t="array" ref="AF266">_xlfn.IFS(AE266="Monthly",VLOOKUP($O266,PM执行时间!$A:$E,2,0),AE266="Quarterly",VLOOKUP($O266,PM执行时间!$A:$E,3,0),AE266="Semi-an",VLOOKUP($O266,PM执行时间!$A:$E,4,0),AE266="Annual",VLOOKUP($O266,PM执行时间!$A:$E,5,0),AE266="","")</f>
        <v>1</v>
      </c>
      <c r="AG266" s="77"/>
      <c r="AH266" s="77" t="str" cm="1">
        <f t="array" ref="AH266">_xlfn.IFS(AG266="Monthly",VLOOKUP($O266,PM执行时间!$A:$E,2,0),AG266="Quarterly",VLOOKUP($O266,PM执行时间!$A:$E,3,0),AG266="Semi-an",VLOOKUP($O266,PM执行时间!$A:$E,4,0),AG266="Annual",VLOOKUP($O266,PM执行时间!$A:$E,5,0),AG266="","")</f>
        <v/>
      </c>
      <c r="AI266" s="77"/>
      <c r="AJ266" s="77" t="str" cm="1">
        <f t="array" ref="AJ266">_xlfn.IFS(AI266="Monthly",VLOOKUP($O266,PM执行时间!$A:$E,2,0),AI266="Quarterly",VLOOKUP($O266,PM执行时间!$A:$E,3,0),AI266="Semi-an",VLOOKUP($O266,PM执行时间!$A:$E,4,0),AI266="Annual",VLOOKUP($O266,PM执行时间!$A:$E,5,0),AI266="","")</f>
        <v/>
      </c>
      <c r="AK266" s="77"/>
      <c r="AL266" s="77" t="str" cm="1">
        <f t="array" ref="AL266">_xlfn.IFS(AK266="Monthly",VLOOKUP($O266,PM执行时间!$A:$E,2,0),AK266="Quarterly",VLOOKUP($O266,PM执行时间!$A:$E,3,0),AK266="Semi-an",VLOOKUP($O266,PM执行时间!$A:$E,4,0),AK266="Annual",VLOOKUP($O266,PM执行时间!$A:$E,5,0),AK266="","")</f>
        <v/>
      </c>
      <c r="AM266" s="77"/>
      <c r="AN266" s="77" t="str" cm="1">
        <f t="array" ref="AN266">_xlfn.IFS(AM266="Monthly",VLOOKUP($O266,PM执行时间!$A:$E,2,0),AM266="Quarterly",VLOOKUP($O266,PM执行时间!$A:$E,3,0),AM266="Semi-an",VLOOKUP($O266,PM执行时间!$A:$E,4,0),AM266="Annual",VLOOKUP($O266,PM执行时间!$A:$E,5,0),AM266="","")</f>
        <v/>
      </c>
      <c r="AO266" s="93">
        <v>44774</v>
      </c>
      <c r="AP266" s="88"/>
    </row>
    <row r="267" spans="1:42" ht="24.75" hidden="1" customHeight="1" x14ac:dyDescent="0.2">
      <c r="A267" s="1">
        <v>266</v>
      </c>
      <c r="B267" s="1">
        <f>SUBTOTAL(3,G$3:G267)+0</f>
        <v>46</v>
      </c>
      <c r="C267" s="1"/>
      <c r="D267" s="2">
        <v>1015</v>
      </c>
      <c r="E267" s="77" t="s">
        <v>105</v>
      </c>
      <c r="F267" s="77" t="s">
        <v>127</v>
      </c>
      <c r="G267" s="77" t="s">
        <v>129</v>
      </c>
      <c r="H267" s="77">
        <v>591</v>
      </c>
      <c r="I267" s="138">
        <v>43709</v>
      </c>
      <c r="J267" s="79" t="s">
        <v>1075</v>
      </c>
      <c r="K267" s="92" t="s">
        <v>511</v>
      </c>
      <c r="L267" s="77" t="s">
        <v>585</v>
      </c>
      <c r="M267" s="138">
        <v>43678</v>
      </c>
      <c r="N267" s="79" t="s">
        <v>586</v>
      </c>
      <c r="O267" s="77" t="s">
        <v>521</v>
      </c>
      <c r="P267" s="77" t="s">
        <v>517</v>
      </c>
      <c r="Q267" s="77"/>
      <c r="R267" s="77" t="str" cm="1">
        <f t="array" ref="R267">_xlfn.IFS(Q267="Monthly",VLOOKUP($O267,PM执行时间!$A:$E,2,0),Q267="Quarterly",VLOOKUP($O267,PM执行时间!$A:$E,3,0),Q267="Semi-an",VLOOKUP($O267,PM执行时间!$A:$E,4,0),Q267="Annual",VLOOKUP($O267,PM执行时间!$A:$E,5,0),Q267="","")</f>
        <v/>
      </c>
      <c r="S267" s="77"/>
      <c r="T267" s="77" t="str" cm="1">
        <f t="array" ref="T267">_xlfn.IFS(S267="Monthly",VLOOKUP($O267,PM执行时间!$A:$E,2,0),S267="Quarterly",VLOOKUP($O267,PM执行时间!$A:$E,3,0),S267="Semi-an",VLOOKUP($O267,PM执行时间!$A:$E,4,0),S267="Annual",VLOOKUP($O267,PM执行时间!$A:$E,5,0),S267="","")</f>
        <v/>
      </c>
      <c r="U267" s="77"/>
      <c r="V267" s="77" t="str" cm="1">
        <f t="array" ref="V267">_xlfn.IFS(U267="Monthly",VLOOKUP($O267,PM执行时间!$A:$E,2,0),U267="Quarterly",VLOOKUP($O267,PM执行时间!$A:$E,3,0),U267="Semi-an",VLOOKUP($O267,PM执行时间!$A:$E,4,0),U267="Annual",VLOOKUP($O267,PM执行时间!$A:$E,5,0),U267="","")</f>
        <v/>
      </c>
      <c r="W267" s="77"/>
      <c r="X267" s="77" t="str" cm="1">
        <f t="array" ref="X267">_xlfn.IFS(W267="Monthly",VLOOKUP($O267,PM执行时间!$A:$E,2,0),W267="Quarterly",VLOOKUP($O267,PM执行时间!$A:$E,3,0),W267="Semi-an",VLOOKUP($O267,PM执行时间!$A:$E,4,0),W267="Annual",VLOOKUP($O267,PM执行时间!$A:$E,5,0),W267="","")</f>
        <v/>
      </c>
      <c r="Y267" s="77"/>
      <c r="Z267" s="77" t="str" cm="1">
        <f t="array" ref="Z267">_xlfn.IFS(Y267="Monthly",VLOOKUP($O267,PM执行时间!$A:$E,2,0),Y267="Quarterly",VLOOKUP($O267,PM执行时间!$A:$E,3,0),Y267="Semi-an",VLOOKUP($O267,PM执行时间!$A:$E,4,0),Y267="Annual",VLOOKUP($O267,PM执行时间!$A:$E,5,0),Y267="","")</f>
        <v/>
      </c>
      <c r="AA267" s="77"/>
      <c r="AB267" s="77" t="str" cm="1">
        <f t="array" ref="AB267">_xlfn.IFS(AA267="Monthly",VLOOKUP($O267,PM执行时间!$A:$E,2,0),AA267="Quarterly",VLOOKUP($O267,PM执行时间!$A:$E,3,0),AA267="Semi-an",VLOOKUP($O267,PM执行时间!$A:$E,4,0),AA267="Annual",VLOOKUP($O267,PM执行时间!$A:$E,5,0),AA267="","")</f>
        <v/>
      </c>
      <c r="AC267" s="77"/>
      <c r="AD267" s="77" t="str" cm="1">
        <f t="array" ref="AD267">_xlfn.IFS(AC267="Monthly",VLOOKUP($O267,PM执行时间!$A:$E,2,0),AC267="Quarterly",VLOOKUP($O267,PM执行时间!$A:$E,3,0),AC267="Semi-an",VLOOKUP($O267,PM执行时间!$A:$E,4,0),AC267="Annual",VLOOKUP($O267,PM执行时间!$A:$E,5,0),AC267="","")</f>
        <v/>
      </c>
      <c r="AE267" s="77"/>
      <c r="AF267" s="77" t="str" cm="1">
        <f t="array" ref="AF267">_xlfn.IFS(AE267="Monthly",VLOOKUP($O267,PM执行时间!$A:$E,2,0),AE267="Quarterly",VLOOKUP($O267,PM执行时间!$A:$E,3,0),AE267="Semi-an",VLOOKUP($O267,PM执行时间!$A:$E,4,0),AE267="Annual",VLOOKUP($O267,PM执行时间!$A:$E,5,0),AE267="","")</f>
        <v/>
      </c>
      <c r="AG267" s="77"/>
      <c r="AH267" s="77" t="str" cm="1">
        <f t="array" ref="AH267">_xlfn.IFS(AG267="Monthly",VLOOKUP($O267,PM执行时间!$A:$E,2,0),AG267="Quarterly",VLOOKUP($O267,PM执行时间!$A:$E,3,0),AG267="Semi-an",VLOOKUP($O267,PM执行时间!$A:$E,4,0),AG267="Annual",VLOOKUP($O267,PM执行时间!$A:$E,5,0),AG267="","")</f>
        <v/>
      </c>
      <c r="AI267" s="94" t="s">
        <v>33</v>
      </c>
      <c r="AJ267" s="77" cm="1">
        <f t="array" ref="AJ267">_xlfn.IFS(AI267="Monthly",VLOOKUP($O267,PM执行时间!$A:$E,2,0),AI267="Quarterly",VLOOKUP($O267,PM执行时间!$A:$E,3,0),AI267="Semi-an",VLOOKUP($O267,PM执行时间!$A:$E,4,0),AI267="Annual",VLOOKUP($O267,PM执行时间!$A:$E,5,0),AI267="","")</f>
        <v>1</v>
      </c>
      <c r="AK267" s="77"/>
      <c r="AL267" s="77" t="str" cm="1">
        <f t="array" ref="AL267">_xlfn.IFS(AK267="Monthly",VLOOKUP($O267,PM执行时间!$A:$E,2,0),AK267="Quarterly",VLOOKUP($O267,PM执行时间!$A:$E,3,0),AK267="Semi-an",VLOOKUP($O267,PM执行时间!$A:$E,4,0),AK267="Annual",VLOOKUP($O267,PM执行时间!$A:$E,5,0),AK267="","")</f>
        <v/>
      </c>
      <c r="AM267" s="77"/>
      <c r="AN267" s="77" t="str" cm="1">
        <f t="array" ref="AN267">_xlfn.IFS(AM267="Monthly",VLOOKUP($O267,PM执行时间!$A:$E,2,0),AM267="Quarterly",VLOOKUP($O267,PM执行时间!$A:$E,3,0),AM267="Semi-an",VLOOKUP($O267,PM执行时间!$A:$E,4,0),AM267="Annual",VLOOKUP($O267,PM执行时间!$A:$E,5,0),AM267="","")</f>
        <v/>
      </c>
      <c r="AO267" s="93">
        <v>44835</v>
      </c>
      <c r="AP267" s="88"/>
    </row>
    <row r="268" spans="1:42" ht="24.75" hidden="1" customHeight="1" x14ac:dyDescent="0.2">
      <c r="A268" s="1">
        <v>267</v>
      </c>
      <c r="B268" s="1">
        <f>SUBTOTAL(3,G$3:G268)+0</f>
        <v>46</v>
      </c>
      <c r="C268" s="1"/>
      <c r="D268" s="2">
        <v>1016</v>
      </c>
      <c r="E268" s="77" t="s">
        <v>565</v>
      </c>
      <c r="F268" s="77" t="s">
        <v>127</v>
      </c>
      <c r="G268" s="77" t="s">
        <v>129</v>
      </c>
      <c r="H268" s="77">
        <v>592</v>
      </c>
      <c r="I268" s="160">
        <v>43709</v>
      </c>
      <c r="J268" s="79" t="s">
        <v>1075</v>
      </c>
      <c r="K268" s="92" t="s">
        <v>511</v>
      </c>
      <c r="L268" s="77" t="s">
        <v>585</v>
      </c>
      <c r="M268" s="160">
        <v>43678</v>
      </c>
      <c r="N268" s="79" t="s">
        <v>586</v>
      </c>
      <c r="O268" s="77" t="s">
        <v>521</v>
      </c>
      <c r="P268" s="77" t="s">
        <v>517</v>
      </c>
      <c r="Q268" s="77"/>
      <c r="R268" s="77" t="str" cm="1">
        <f t="array" ref="R268">_xlfn.IFS(Q268="Monthly",VLOOKUP($O268,PM执行时间!$A:$E,2,0),Q268="Quarterly",VLOOKUP($O268,PM执行时间!$A:$E,3,0),Q268="Semi-an",VLOOKUP($O268,PM执行时间!$A:$E,4,0),Q268="Annual",VLOOKUP($O268,PM执行时间!$A:$E,5,0),Q268="","")</f>
        <v/>
      </c>
      <c r="S268" s="77"/>
      <c r="T268" s="77" t="str" cm="1">
        <f t="array" ref="T268">_xlfn.IFS(S268="Monthly",VLOOKUP($O268,PM执行时间!$A:$E,2,0),S268="Quarterly",VLOOKUP($O268,PM执行时间!$A:$E,3,0),S268="Semi-an",VLOOKUP($O268,PM执行时间!$A:$E,4,0),S268="Annual",VLOOKUP($O268,PM执行时间!$A:$E,5,0),S268="","")</f>
        <v/>
      </c>
      <c r="U268" s="77"/>
      <c r="V268" s="77" t="str" cm="1">
        <f t="array" ref="V268">_xlfn.IFS(U268="Monthly",VLOOKUP($O268,PM执行时间!$A:$E,2,0),U268="Quarterly",VLOOKUP($O268,PM执行时间!$A:$E,3,0),U268="Semi-an",VLOOKUP($O268,PM执行时间!$A:$E,4,0),U268="Annual",VLOOKUP($O268,PM执行时间!$A:$E,5,0),U268="","")</f>
        <v/>
      </c>
      <c r="W268" s="77"/>
      <c r="X268" s="77" t="str" cm="1">
        <f t="array" ref="X268">_xlfn.IFS(W268="Monthly",VLOOKUP($O268,PM执行时间!$A:$E,2,0),W268="Quarterly",VLOOKUP($O268,PM执行时间!$A:$E,3,0),W268="Semi-an",VLOOKUP($O268,PM执行时间!$A:$E,4,0),W268="Annual",VLOOKUP($O268,PM执行时间!$A:$E,5,0),W268="","")</f>
        <v/>
      </c>
      <c r="Y268" s="77"/>
      <c r="Z268" s="77" t="str" cm="1">
        <f t="array" ref="Z268">_xlfn.IFS(Y268="Monthly",VLOOKUP($O268,PM执行时间!$A:$E,2,0),Y268="Quarterly",VLOOKUP($O268,PM执行时间!$A:$E,3,0),Y268="Semi-an",VLOOKUP($O268,PM执行时间!$A:$E,4,0),Y268="Annual",VLOOKUP($O268,PM执行时间!$A:$E,5,0),Y268="","")</f>
        <v/>
      </c>
      <c r="AA268" s="77"/>
      <c r="AB268" s="77" t="str" cm="1">
        <f t="array" ref="AB268">_xlfn.IFS(AA268="Monthly",VLOOKUP($O268,PM执行时间!$A:$E,2,0),AA268="Quarterly",VLOOKUP($O268,PM执行时间!$A:$E,3,0),AA268="Semi-an",VLOOKUP($O268,PM执行时间!$A:$E,4,0),AA268="Annual",VLOOKUP($O268,PM执行时间!$A:$E,5,0),AA268="","")</f>
        <v/>
      </c>
      <c r="AC268" s="77"/>
      <c r="AD268" s="77" t="str" cm="1">
        <f t="array" ref="AD268">_xlfn.IFS(AC268="Monthly",VLOOKUP($O268,PM执行时间!$A:$E,2,0),AC268="Quarterly",VLOOKUP($O268,PM执行时间!$A:$E,3,0),AC268="Semi-an",VLOOKUP($O268,PM执行时间!$A:$E,4,0),AC268="Annual",VLOOKUP($O268,PM执行时间!$A:$E,5,0),AC268="","")</f>
        <v/>
      </c>
      <c r="AE268" s="77"/>
      <c r="AF268" s="77" t="str" cm="1">
        <f t="array" ref="AF268">_xlfn.IFS(AE268="Monthly",VLOOKUP($O268,PM执行时间!$A:$E,2,0),AE268="Quarterly",VLOOKUP($O268,PM执行时间!$A:$E,3,0),AE268="Semi-an",VLOOKUP($O268,PM执行时间!$A:$E,4,0),AE268="Annual",VLOOKUP($O268,PM执行时间!$A:$E,5,0),AE268="","")</f>
        <v/>
      </c>
      <c r="AG268" s="77"/>
      <c r="AH268" s="77" t="str" cm="1">
        <f t="array" ref="AH268">_xlfn.IFS(AG268="Monthly",VLOOKUP($O268,PM执行时间!$A:$E,2,0),AG268="Quarterly",VLOOKUP($O268,PM执行时间!$A:$E,3,0),AG268="Semi-an",VLOOKUP($O268,PM执行时间!$A:$E,4,0),AG268="Annual",VLOOKUP($O268,PM执行时间!$A:$E,5,0),AG268="","")</f>
        <v/>
      </c>
      <c r="AI268" s="94" t="s">
        <v>33</v>
      </c>
      <c r="AJ268" s="77" cm="1">
        <f t="array" ref="AJ268">_xlfn.IFS(AI268="Monthly",VLOOKUP($O268,PM执行时间!$A:$E,2,0),AI268="Quarterly",VLOOKUP($O268,PM执行时间!$A:$E,3,0),AI268="Semi-an",VLOOKUP($O268,PM执行时间!$A:$E,4,0),AI268="Annual",VLOOKUP($O268,PM执行时间!$A:$E,5,0),AI268="","")</f>
        <v>1</v>
      </c>
      <c r="AK268" s="77"/>
      <c r="AL268" s="77" t="str" cm="1">
        <f t="array" ref="AL268">_xlfn.IFS(AK268="Monthly",VLOOKUP($O268,PM执行时间!$A:$E,2,0),AK268="Quarterly",VLOOKUP($O268,PM执行时间!$A:$E,3,0),AK268="Semi-an",VLOOKUP($O268,PM执行时间!$A:$E,4,0),AK268="Annual",VLOOKUP($O268,PM执行时间!$A:$E,5,0),AK268="","")</f>
        <v/>
      </c>
      <c r="AM268" s="77"/>
      <c r="AN268" s="77" t="str" cm="1">
        <f t="array" ref="AN268">_xlfn.IFS(AM268="Monthly",VLOOKUP($O268,PM执行时间!$A:$E,2,0),AM268="Quarterly",VLOOKUP($O268,PM执行时间!$A:$E,3,0),AM268="Semi-an",VLOOKUP($O268,PM执行时间!$A:$E,4,0),AM268="Annual",VLOOKUP($O268,PM执行时间!$A:$E,5,0),AM268="","")</f>
        <v/>
      </c>
      <c r="AO268" s="93">
        <v>44835</v>
      </c>
      <c r="AP268" s="88"/>
    </row>
    <row r="269" spans="1:42" ht="24.75" customHeight="1" x14ac:dyDescent="0.2">
      <c r="A269" s="1">
        <v>53</v>
      </c>
      <c r="B269" s="1">
        <f>SUBTOTAL(3,G$3:G269)+0</f>
        <v>47</v>
      </c>
      <c r="C269" s="1"/>
      <c r="D269" s="5">
        <v>414</v>
      </c>
      <c r="E269" s="79" t="s">
        <v>191</v>
      </c>
      <c r="F269" s="77" t="s">
        <v>211</v>
      </c>
      <c r="G269" s="85" t="s">
        <v>89</v>
      </c>
      <c r="H269" s="150" t="s">
        <v>631</v>
      </c>
      <c r="I269" s="24">
        <v>40309</v>
      </c>
      <c r="J269" s="156" t="s">
        <v>1075</v>
      </c>
      <c r="K269" s="92" t="s">
        <v>511</v>
      </c>
      <c r="L269" s="149" t="s">
        <v>632</v>
      </c>
      <c r="M269" s="24">
        <v>40269</v>
      </c>
      <c r="N269" s="157" t="s">
        <v>633</v>
      </c>
      <c r="O269" s="77" t="s">
        <v>611</v>
      </c>
      <c r="P269" s="77" t="s">
        <v>517</v>
      </c>
      <c r="Q269" s="77"/>
      <c r="R269" s="77" t="str" cm="1">
        <f t="array" ref="R269">_xlfn.IFS(Q269="Monthly",VLOOKUP($O269,PM执行时间!$A:$E,2,0),Q269="Quarterly",VLOOKUP($O269,PM执行时间!$A:$E,3,0),Q269="Semi-an",VLOOKUP($O269,PM执行时间!$A:$E,4,0),Q269="Annual",VLOOKUP($O269,PM执行时间!$A:$E,5,0),Q269="","")</f>
        <v/>
      </c>
      <c r="S269" s="77"/>
      <c r="T269" s="77" t="str" cm="1">
        <f t="array" ref="T269">_xlfn.IFS(S269="Monthly",VLOOKUP($O269,PM执行时间!$A:$E,2,0),S269="Quarterly",VLOOKUP($O269,PM执行时间!$A:$E,3,0),S269="Semi-an",VLOOKUP($O269,PM执行时间!$A:$E,4,0),S269="Annual",VLOOKUP($O269,PM执行时间!$A:$E,5,0),S269="","")</f>
        <v/>
      </c>
      <c r="U269" s="77"/>
      <c r="V269" s="77" t="str" cm="1">
        <f t="array" ref="V269">_xlfn.IFS(U269="Monthly",VLOOKUP($O269,PM执行时间!$A:$E,2,0),U269="Quarterly",VLOOKUP($O269,PM执行时间!$A:$E,3,0),U269="Semi-an",VLOOKUP($O269,PM执行时间!$A:$E,4,0),U269="Annual",VLOOKUP($O269,PM执行时间!$A:$E,5,0),U269="","")</f>
        <v/>
      </c>
      <c r="W269" s="77"/>
      <c r="X269" s="77" t="str" cm="1">
        <f t="array" ref="X269">_xlfn.IFS(W269="Monthly",VLOOKUP($O269,PM执行时间!$A:$E,2,0),W269="Quarterly",VLOOKUP($O269,PM执行时间!$A:$E,3,0),W269="Semi-an",VLOOKUP($O269,PM执行时间!$A:$E,4,0),W269="Annual",VLOOKUP($O269,PM执行时间!$A:$E,5,0),W269="","")</f>
        <v/>
      </c>
      <c r="Y269" s="77"/>
      <c r="Z269" s="77" t="str" cm="1">
        <f t="array" ref="Z269">_xlfn.IFS(Y269="Monthly",VLOOKUP($O269,PM执行时间!$A:$E,2,0),Y269="Quarterly",VLOOKUP($O269,PM执行时间!$A:$E,3,0),Y269="Semi-an",VLOOKUP($O269,PM执行时间!$A:$E,4,0),Y269="Annual",VLOOKUP($O269,PM执行时间!$A:$E,5,0),Y269="","")</f>
        <v/>
      </c>
      <c r="AA269" s="77"/>
      <c r="AB269" s="77" t="str" cm="1">
        <f t="array" ref="AB269">_xlfn.IFS(AA269="Monthly",VLOOKUP($O269,PM执行时间!$A:$E,2,0),AA269="Quarterly",VLOOKUP($O269,PM执行时间!$A:$E,3,0),AA269="Semi-an",VLOOKUP($O269,PM执行时间!$A:$E,4,0),AA269="Annual",VLOOKUP($O269,PM执行时间!$A:$E,5,0),AA269="","")</f>
        <v/>
      </c>
      <c r="AC269" s="77"/>
      <c r="AD269" s="77" t="str" cm="1">
        <f t="array" ref="AD269">_xlfn.IFS(AC269="Monthly",VLOOKUP($O269,PM执行时间!$A:$E,2,0),AC269="Quarterly",VLOOKUP($O269,PM执行时间!$A:$E,3,0),AC269="Semi-an",VLOOKUP($O269,PM执行时间!$A:$E,4,0),AC269="Annual",VLOOKUP($O269,PM执行时间!$A:$E,5,0),AC269="","")</f>
        <v/>
      </c>
      <c r="AE269" s="94" t="s">
        <v>33</v>
      </c>
      <c r="AF269" s="77" cm="1">
        <f t="array" ref="AF269">_xlfn.IFS(AE269="Monthly",VLOOKUP($O269,PM执行时间!$A:$E,2,0),AE269="Quarterly",VLOOKUP($O269,PM执行时间!$A:$E,3,0),AE269="Semi-an",VLOOKUP($O269,PM执行时间!$A:$E,4,0),AE269="Annual",VLOOKUP($O269,PM执行时间!$A:$E,5,0),AE269="","")</f>
        <v>1</v>
      </c>
      <c r="AG269" s="77"/>
      <c r="AH269" s="77" t="str" cm="1">
        <f t="array" ref="AH269">_xlfn.IFS(AG269="Monthly",VLOOKUP($O269,PM执行时间!$A:$E,2,0),AG269="Quarterly",VLOOKUP($O269,PM执行时间!$A:$E,3,0),AG269="Semi-an",VLOOKUP($O269,PM执行时间!$A:$E,4,0),AG269="Annual",VLOOKUP($O269,PM执行时间!$A:$E,5,0),AG269="","")</f>
        <v/>
      </c>
      <c r="AI269" s="77"/>
      <c r="AJ269" s="77" t="str" cm="1">
        <f t="array" ref="AJ269">_xlfn.IFS(AI269="Monthly",VLOOKUP($O269,PM执行时间!$A:$E,2,0),AI269="Quarterly",VLOOKUP($O269,PM执行时间!$A:$E,3,0),AI269="Semi-an",VLOOKUP($O269,PM执行时间!$A:$E,4,0),AI269="Annual",VLOOKUP($O269,PM执行时间!$A:$E,5,0),AI269="","")</f>
        <v/>
      </c>
      <c r="AK269" s="77"/>
      <c r="AL269" s="77" t="str" cm="1">
        <f t="array" ref="AL269">_xlfn.IFS(AK269="Monthly",VLOOKUP($O269,PM执行时间!$A:$E,2,0),AK269="Quarterly",VLOOKUP($O269,PM执行时间!$A:$E,3,0),AK269="Semi-an",VLOOKUP($O269,PM执行时间!$A:$E,4,0),AK269="Annual",VLOOKUP($O269,PM执行时间!$A:$E,5,0),AK269="","")</f>
        <v/>
      </c>
      <c r="AM269" s="77"/>
      <c r="AN269" s="77" t="str" cm="1">
        <f t="array" ref="AN269">_xlfn.IFS(AM269="Monthly",VLOOKUP($O269,PM执行时间!$A:$E,2,0),AM269="Quarterly",VLOOKUP($O269,PM执行时间!$A:$E,3,0),AM269="Semi-an",VLOOKUP($O269,PM执行时间!$A:$E,4,0),AM269="Annual",VLOOKUP($O269,PM执行时间!$A:$E,5,0),AM269="","")</f>
        <v/>
      </c>
      <c r="AO269" s="93">
        <v>44774</v>
      </c>
      <c r="AP269" s="88"/>
    </row>
    <row r="270" spans="1:42" ht="24.75" customHeight="1" x14ac:dyDescent="0.2">
      <c r="A270" s="1">
        <v>56</v>
      </c>
      <c r="B270" s="1">
        <f>SUBTOTAL(3,G$3:G270)+0</f>
        <v>48</v>
      </c>
      <c r="C270" s="1"/>
      <c r="D270" s="5">
        <v>420</v>
      </c>
      <c r="E270" s="79" t="s">
        <v>191</v>
      </c>
      <c r="F270" s="77" t="s">
        <v>642</v>
      </c>
      <c r="G270" s="85" t="s">
        <v>89</v>
      </c>
      <c r="H270" s="95" t="s">
        <v>643</v>
      </c>
      <c r="I270" s="138">
        <v>40347</v>
      </c>
      <c r="J270" s="79" t="s">
        <v>1075</v>
      </c>
      <c r="K270" s="92" t="s">
        <v>511</v>
      </c>
      <c r="L270" s="100" t="s">
        <v>513</v>
      </c>
      <c r="M270" s="138">
        <v>40330</v>
      </c>
      <c r="N270" s="100" t="s">
        <v>514</v>
      </c>
      <c r="O270" s="77" t="s">
        <v>611</v>
      </c>
      <c r="P270" s="77" t="s">
        <v>517</v>
      </c>
      <c r="Q270" s="77"/>
      <c r="R270" s="77" t="str" cm="1">
        <f t="array" ref="R270">_xlfn.IFS(Q270="Monthly",VLOOKUP($O270,PM执行时间!$A:$E,2,0),Q270="Quarterly",VLOOKUP($O270,PM执行时间!$A:$E,3,0),Q270="Semi-an",VLOOKUP($O270,PM执行时间!$A:$E,4,0),Q270="Annual",VLOOKUP($O270,PM执行时间!$A:$E,5,0),Q270="","")</f>
        <v/>
      </c>
      <c r="S270" s="77"/>
      <c r="T270" s="77" t="str" cm="1">
        <f t="array" ref="T270">_xlfn.IFS(S270="Monthly",VLOOKUP($O270,PM执行时间!$A:$E,2,0),S270="Quarterly",VLOOKUP($O270,PM执行时间!$A:$E,3,0),S270="Semi-an",VLOOKUP($O270,PM执行时间!$A:$E,4,0),S270="Annual",VLOOKUP($O270,PM执行时间!$A:$E,5,0),S270="","")</f>
        <v/>
      </c>
      <c r="U270" s="77"/>
      <c r="V270" s="77" t="str" cm="1">
        <f t="array" ref="V270">_xlfn.IFS(U270="Monthly",VLOOKUP($O270,PM执行时间!$A:$E,2,0),U270="Quarterly",VLOOKUP($O270,PM执行时间!$A:$E,3,0),U270="Semi-an",VLOOKUP($O270,PM执行时间!$A:$E,4,0),U270="Annual",VLOOKUP($O270,PM执行时间!$A:$E,5,0),U270="","")</f>
        <v/>
      </c>
      <c r="W270" s="77"/>
      <c r="X270" s="77" t="str" cm="1">
        <f t="array" ref="X270">_xlfn.IFS(W270="Monthly",VLOOKUP($O270,PM执行时间!$A:$E,2,0),W270="Quarterly",VLOOKUP($O270,PM执行时间!$A:$E,3,0),W270="Semi-an",VLOOKUP($O270,PM执行时间!$A:$E,4,0),W270="Annual",VLOOKUP($O270,PM执行时间!$A:$E,5,0),W270="","")</f>
        <v/>
      </c>
      <c r="Y270" s="77"/>
      <c r="Z270" s="77" t="str" cm="1">
        <f t="array" ref="Z270">_xlfn.IFS(Y270="Monthly",VLOOKUP($O270,PM执行时间!$A:$E,2,0),Y270="Quarterly",VLOOKUP($O270,PM执行时间!$A:$E,3,0),Y270="Semi-an",VLOOKUP($O270,PM执行时间!$A:$E,4,0),Y270="Annual",VLOOKUP($O270,PM执行时间!$A:$E,5,0),Y270="","")</f>
        <v/>
      </c>
      <c r="AA270" s="77"/>
      <c r="AB270" s="77" t="str" cm="1">
        <f t="array" ref="AB270">_xlfn.IFS(AA270="Monthly",VLOOKUP($O270,PM执行时间!$A:$E,2,0),AA270="Quarterly",VLOOKUP($O270,PM执行时间!$A:$E,3,0),AA270="Semi-an",VLOOKUP($O270,PM执行时间!$A:$E,4,0),AA270="Annual",VLOOKUP($O270,PM执行时间!$A:$E,5,0),AA270="","")</f>
        <v/>
      </c>
      <c r="AC270" s="77"/>
      <c r="AD270" s="77" t="str" cm="1">
        <f t="array" ref="AD270">_xlfn.IFS(AC270="Monthly",VLOOKUP($O270,PM执行时间!$A:$E,2,0),AC270="Quarterly",VLOOKUP($O270,PM执行时间!$A:$E,3,0),AC270="Semi-an",VLOOKUP($O270,PM执行时间!$A:$E,4,0),AC270="Annual",VLOOKUP($O270,PM执行时间!$A:$E,5,0),AC270="","")</f>
        <v/>
      </c>
      <c r="AE270" s="94" t="s">
        <v>33</v>
      </c>
      <c r="AF270" s="77" cm="1">
        <f t="array" ref="AF270">_xlfn.IFS(AE270="Monthly",VLOOKUP($O270,PM执行时间!$A:$E,2,0),AE270="Quarterly",VLOOKUP($O270,PM执行时间!$A:$E,3,0),AE270="Semi-an",VLOOKUP($O270,PM执行时间!$A:$E,4,0),AE270="Annual",VLOOKUP($O270,PM执行时间!$A:$E,5,0),AE270="","")</f>
        <v>1</v>
      </c>
      <c r="AG270" s="77"/>
      <c r="AH270" s="77" t="str" cm="1">
        <f t="array" ref="AH270">_xlfn.IFS(AG270="Monthly",VLOOKUP($O270,PM执行时间!$A:$E,2,0),AG270="Quarterly",VLOOKUP($O270,PM执行时间!$A:$E,3,0),AG270="Semi-an",VLOOKUP($O270,PM执行时间!$A:$E,4,0),AG270="Annual",VLOOKUP($O270,PM执行时间!$A:$E,5,0),AG270="","")</f>
        <v/>
      </c>
      <c r="AI270" s="77"/>
      <c r="AJ270" s="77" t="str" cm="1">
        <f t="array" ref="AJ270">_xlfn.IFS(AI270="Monthly",VLOOKUP($O270,PM执行时间!$A:$E,2,0),AI270="Quarterly",VLOOKUP($O270,PM执行时间!$A:$E,3,0),AI270="Semi-an",VLOOKUP($O270,PM执行时间!$A:$E,4,0),AI270="Annual",VLOOKUP($O270,PM执行时间!$A:$E,5,0),AI270="","")</f>
        <v/>
      </c>
      <c r="AK270" s="77"/>
      <c r="AL270" s="77" t="str" cm="1">
        <f t="array" ref="AL270">_xlfn.IFS(AK270="Monthly",VLOOKUP($O270,PM执行时间!$A:$E,2,0),AK270="Quarterly",VLOOKUP($O270,PM执行时间!$A:$E,3,0),AK270="Semi-an",VLOOKUP($O270,PM执行时间!$A:$E,4,0),AK270="Annual",VLOOKUP($O270,PM执行时间!$A:$E,5,0),AK270="","")</f>
        <v/>
      </c>
      <c r="AM270" s="77"/>
      <c r="AN270" s="77" t="str" cm="1">
        <f t="array" ref="AN270">_xlfn.IFS(AM270="Monthly",VLOOKUP($O270,PM执行时间!$A:$E,2,0),AM270="Quarterly",VLOOKUP($O270,PM执行时间!$A:$E,3,0),AM270="Semi-an",VLOOKUP($O270,PM执行时间!$A:$E,4,0),AM270="Annual",VLOOKUP($O270,PM执行时间!$A:$E,5,0),AM270="","")</f>
        <v/>
      </c>
      <c r="AO270" s="93">
        <v>44774</v>
      </c>
      <c r="AP270" s="88"/>
    </row>
    <row r="271" spans="1:42" ht="24.75" customHeight="1" x14ac:dyDescent="0.2">
      <c r="A271" s="1">
        <v>62</v>
      </c>
      <c r="B271" s="1">
        <f>SUBTOTAL(3,G$3:G271)+0</f>
        <v>49</v>
      </c>
      <c r="C271" s="1"/>
      <c r="D271" s="2">
        <v>437</v>
      </c>
      <c r="E271" s="79" t="s">
        <v>191</v>
      </c>
      <c r="F271" s="77" t="s">
        <v>642</v>
      </c>
      <c r="G271" s="85" t="s">
        <v>89</v>
      </c>
      <c r="H271" s="95" t="s">
        <v>655</v>
      </c>
      <c r="I271" s="24">
        <v>40483</v>
      </c>
      <c r="J271" s="79" t="s">
        <v>1075</v>
      </c>
      <c r="K271" s="92" t="s">
        <v>511</v>
      </c>
      <c r="L271" s="79" t="s">
        <v>561</v>
      </c>
      <c r="M271" s="24">
        <v>40360</v>
      </c>
      <c r="N271" s="77" t="s">
        <v>623</v>
      </c>
      <c r="O271" s="77" t="s">
        <v>611</v>
      </c>
      <c r="P271" s="77" t="s">
        <v>517</v>
      </c>
      <c r="Q271" s="77"/>
      <c r="R271" s="77" t="str" cm="1">
        <f t="array" ref="R271">_xlfn.IFS(Q271="Monthly",VLOOKUP($O271,PM执行时间!$A:$E,2,0),Q271="Quarterly",VLOOKUP($O271,PM执行时间!$A:$E,3,0),Q271="Semi-an",VLOOKUP($O271,PM执行时间!$A:$E,4,0),Q271="Annual",VLOOKUP($O271,PM执行时间!$A:$E,5,0),Q271="","")</f>
        <v/>
      </c>
      <c r="S271" s="77"/>
      <c r="T271" s="77" t="str" cm="1">
        <f t="array" ref="T271">_xlfn.IFS(S271="Monthly",VLOOKUP($O271,PM执行时间!$A:$E,2,0),S271="Quarterly",VLOOKUP($O271,PM执行时间!$A:$E,3,0),S271="Semi-an",VLOOKUP($O271,PM执行时间!$A:$E,4,0),S271="Annual",VLOOKUP($O271,PM执行时间!$A:$E,5,0),S271="","")</f>
        <v/>
      </c>
      <c r="U271" s="77"/>
      <c r="V271" s="77" t="str" cm="1">
        <f t="array" ref="V271">_xlfn.IFS(U271="Monthly",VLOOKUP($O271,PM执行时间!$A:$E,2,0),U271="Quarterly",VLOOKUP($O271,PM执行时间!$A:$E,3,0),U271="Semi-an",VLOOKUP($O271,PM执行时间!$A:$E,4,0),U271="Annual",VLOOKUP($O271,PM执行时间!$A:$E,5,0),U271="","")</f>
        <v/>
      </c>
      <c r="W271" s="77"/>
      <c r="X271" s="77" t="str" cm="1">
        <f t="array" ref="X271">_xlfn.IFS(W271="Monthly",VLOOKUP($O271,PM执行时间!$A:$E,2,0),W271="Quarterly",VLOOKUP($O271,PM执行时间!$A:$E,3,0),W271="Semi-an",VLOOKUP($O271,PM执行时间!$A:$E,4,0),W271="Annual",VLOOKUP($O271,PM执行时间!$A:$E,5,0),W271="","")</f>
        <v/>
      </c>
      <c r="Y271" s="77"/>
      <c r="Z271" s="77" t="str" cm="1">
        <f t="array" ref="Z271">_xlfn.IFS(Y271="Monthly",VLOOKUP($O271,PM执行时间!$A:$E,2,0),Y271="Quarterly",VLOOKUP($O271,PM执行时间!$A:$E,3,0),Y271="Semi-an",VLOOKUP($O271,PM执行时间!$A:$E,4,0),Y271="Annual",VLOOKUP($O271,PM执行时间!$A:$E,5,0),Y271="","")</f>
        <v/>
      </c>
      <c r="AA271" s="77"/>
      <c r="AB271" s="77" t="str" cm="1">
        <f t="array" ref="AB271">_xlfn.IFS(AA271="Monthly",VLOOKUP($O271,PM执行时间!$A:$E,2,0),AA271="Quarterly",VLOOKUP($O271,PM执行时间!$A:$E,3,0),AA271="Semi-an",VLOOKUP($O271,PM执行时间!$A:$E,4,0),AA271="Annual",VLOOKUP($O271,PM执行时间!$A:$E,5,0),AA271="","")</f>
        <v/>
      </c>
      <c r="AC271" s="77"/>
      <c r="AD271" s="77" t="str" cm="1">
        <f t="array" ref="AD271">_xlfn.IFS(AC271="Monthly",VLOOKUP($O271,PM执行时间!$A:$E,2,0),AC271="Quarterly",VLOOKUP($O271,PM执行时间!$A:$E,3,0),AC271="Semi-an",VLOOKUP($O271,PM执行时间!$A:$E,4,0),AC271="Annual",VLOOKUP($O271,PM执行时间!$A:$E,5,0),AC271="","")</f>
        <v/>
      </c>
      <c r="AE271" s="94" t="s">
        <v>33</v>
      </c>
      <c r="AF271" s="77" cm="1">
        <f t="array" ref="AF271">_xlfn.IFS(AE271="Monthly",VLOOKUP($O271,PM执行时间!$A:$E,2,0),AE271="Quarterly",VLOOKUP($O271,PM执行时间!$A:$E,3,0),AE271="Semi-an",VLOOKUP($O271,PM执行时间!$A:$E,4,0),AE271="Annual",VLOOKUP($O271,PM执行时间!$A:$E,5,0),AE271="","")</f>
        <v>1</v>
      </c>
      <c r="AG271" s="77"/>
      <c r="AH271" s="77" t="str" cm="1">
        <f t="array" ref="AH271">_xlfn.IFS(AG271="Monthly",VLOOKUP($O271,PM执行时间!$A:$E,2,0),AG271="Quarterly",VLOOKUP($O271,PM执行时间!$A:$E,3,0),AG271="Semi-an",VLOOKUP($O271,PM执行时间!$A:$E,4,0),AG271="Annual",VLOOKUP($O271,PM执行时间!$A:$E,5,0),AG271="","")</f>
        <v/>
      </c>
      <c r="AI271" s="77"/>
      <c r="AJ271" s="77" t="str" cm="1">
        <f t="array" ref="AJ271">_xlfn.IFS(AI271="Monthly",VLOOKUP($O271,PM执行时间!$A:$E,2,0),AI271="Quarterly",VLOOKUP($O271,PM执行时间!$A:$E,3,0),AI271="Semi-an",VLOOKUP($O271,PM执行时间!$A:$E,4,0),AI271="Annual",VLOOKUP($O271,PM执行时间!$A:$E,5,0),AI271="","")</f>
        <v/>
      </c>
      <c r="AK271" s="77"/>
      <c r="AL271" s="77" t="str" cm="1">
        <f t="array" ref="AL271">_xlfn.IFS(AK271="Monthly",VLOOKUP($O271,PM执行时间!$A:$E,2,0),AK271="Quarterly",VLOOKUP($O271,PM执行时间!$A:$E,3,0),AK271="Semi-an",VLOOKUP($O271,PM执行时间!$A:$E,4,0),AK271="Annual",VLOOKUP($O271,PM执行时间!$A:$E,5,0),AK271="","")</f>
        <v/>
      </c>
      <c r="AM271" s="77"/>
      <c r="AN271" s="77" t="str" cm="1">
        <f t="array" ref="AN271">_xlfn.IFS(AM271="Monthly",VLOOKUP($O271,PM执行时间!$A:$E,2,0),AM271="Quarterly",VLOOKUP($O271,PM执行时间!$A:$E,3,0),AM271="Semi-an",VLOOKUP($O271,PM执行时间!$A:$E,4,0),AM271="Annual",VLOOKUP($O271,PM执行时间!$A:$E,5,0),AM271="","")</f>
        <v/>
      </c>
      <c r="AO271" s="93">
        <v>44774</v>
      </c>
      <c r="AP271" s="88"/>
    </row>
    <row r="272" spans="1:42" ht="24.75" customHeight="1" x14ac:dyDescent="0.2">
      <c r="A272" s="1">
        <v>113</v>
      </c>
      <c r="B272" s="1">
        <f>SUBTOTAL(3,G$3:G272)+0</f>
        <v>50</v>
      </c>
      <c r="C272" s="1"/>
      <c r="D272" s="5">
        <v>564</v>
      </c>
      <c r="E272" s="77" t="s">
        <v>708</v>
      </c>
      <c r="F272" s="111" t="s">
        <v>709</v>
      </c>
      <c r="G272" s="77" t="s">
        <v>710</v>
      </c>
      <c r="H272" s="95" t="s">
        <v>512</v>
      </c>
      <c r="I272" s="24">
        <v>38443</v>
      </c>
      <c r="J272" s="79" t="s">
        <v>1075</v>
      </c>
      <c r="K272" s="92" t="s">
        <v>511</v>
      </c>
      <c r="L272" s="79" t="s">
        <v>561</v>
      </c>
      <c r="M272" s="24" t="s">
        <v>512</v>
      </c>
      <c r="N272" s="79" t="s">
        <v>526</v>
      </c>
      <c r="O272" s="77" t="s">
        <v>611</v>
      </c>
      <c r="P272" s="77" t="s">
        <v>517</v>
      </c>
      <c r="Q272" s="77"/>
      <c r="R272" s="77" t="str" cm="1">
        <f t="array" ref="R272">_xlfn.IFS(Q272="Monthly",VLOOKUP($O272,PM执行时间!$A:$E,2,0),Q272="Quarterly",VLOOKUP($O272,PM执行时间!$A:$E,3,0),Q272="Semi-an",VLOOKUP($O272,PM执行时间!$A:$E,4,0),Q272="Annual",VLOOKUP($O272,PM执行时间!$A:$E,5,0),Q272="","")</f>
        <v/>
      </c>
      <c r="S272" s="77"/>
      <c r="T272" s="77" t="str" cm="1">
        <f t="array" ref="T272">_xlfn.IFS(S272="Monthly",VLOOKUP($O272,PM执行时间!$A:$E,2,0),S272="Quarterly",VLOOKUP($O272,PM执行时间!$A:$E,3,0),S272="Semi-an",VLOOKUP($O272,PM执行时间!$A:$E,4,0),S272="Annual",VLOOKUP($O272,PM执行时间!$A:$E,5,0),S272="","")</f>
        <v/>
      </c>
      <c r="U272" s="77"/>
      <c r="V272" s="77" t="str" cm="1">
        <f t="array" ref="V272">_xlfn.IFS(U272="Monthly",VLOOKUP($O272,PM执行时间!$A:$E,2,0),U272="Quarterly",VLOOKUP($O272,PM执行时间!$A:$E,3,0),U272="Semi-an",VLOOKUP($O272,PM执行时间!$A:$E,4,0),U272="Annual",VLOOKUP($O272,PM执行时间!$A:$E,5,0),U272="","")</f>
        <v/>
      </c>
      <c r="W272" s="77"/>
      <c r="X272" s="77" t="str" cm="1">
        <f t="array" ref="X272">_xlfn.IFS(W272="Monthly",VLOOKUP($O272,PM执行时间!$A:$E,2,0),W272="Quarterly",VLOOKUP($O272,PM执行时间!$A:$E,3,0),W272="Semi-an",VLOOKUP($O272,PM执行时间!$A:$E,4,0),W272="Annual",VLOOKUP($O272,PM执行时间!$A:$E,5,0),W272="","")</f>
        <v/>
      </c>
      <c r="Y272" s="77"/>
      <c r="Z272" s="77" t="str" cm="1">
        <f t="array" ref="Z272">_xlfn.IFS(Y272="Monthly",VLOOKUP($O272,PM执行时间!$A:$E,2,0),Y272="Quarterly",VLOOKUP($O272,PM执行时间!$A:$E,3,0),Y272="Semi-an",VLOOKUP($O272,PM执行时间!$A:$E,4,0),Y272="Annual",VLOOKUP($O272,PM执行时间!$A:$E,5,0),Y272="","")</f>
        <v/>
      </c>
      <c r="AA272" s="77"/>
      <c r="AB272" s="77" t="str" cm="1">
        <f t="array" ref="AB272">_xlfn.IFS(AA272="Monthly",VLOOKUP($O272,PM执行时间!$A:$E,2,0),AA272="Quarterly",VLOOKUP($O272,PM执行时间!$A:$E,3,0),AA272="Semi-an",VLOOKUP($O272,PM执行时间!$A:$E,4,0),AA272="Annual",VLOOKUP($O272,PM执行时间!$A:$E,5,0),AA272="","")</f>
        <v/>
      </c>
      <c r="AC272" s="77"/>
      <c r="AD272" s="77" t="str" cm="1">
        <f t="array" ref="AD272">_xlfn.IFS(AC272="Monthly",VLOOKUP($O272,PM执行时间!$A:$E,2,0),AC272="Quarterly",VLOOKUP($O272,PM执行时间!$A:$E,3,0),AC272="Semi-an",VLOOKUP($O272,PM执行时间!$A:$E,4,0),AC272="Annual",VLOOKUP($O272,PM执行时间!$A:$E,5,0),AC272="","")</f>
        <v/>
      </c>
      <c r="AE272" s="94" t="s">
        <v>33</v>
      </c>
      <c r="AF272" s="77" cm="1">
        <f t="array" ref="AF272">_xlfn.IFS(AE272="Monthly",VLOOKUP($O272,PM执行时间!$A:$E,2,0),AE272="Quarterly",VLOOKUP($O272,PM执行时间!$A:$E,3,0),AE272="Semi-an",VLOOKUP($O272,PM执行时间!$A:$E,4,0),AE272="Annual",VLOOKUP($O272,PM执行时间!$A:$E,5,0),AE272="","")</f>
        <v>1</v>
      </c>
      <c r="AG272" s="77"/>
      <c r="AH272" s="77" t="str" cm="1">
        <f t="array" ref="AH272">_xlfn.IFS(AG272="Monthly",VLOOKUP($O272,PM执行时间!$A:$E,2,0),AG272="Quarterly",VLOOKUP($O272,PM执行时间!$A:$E,3,0),AG272="Semi-an",VLOOKUP($O272,PM执行时间!$A:$E,4,0),AG272="Annual",VLOOKUP($O272,PM执行时间!$A:$E,5,0),AG272="","")</f>
        <v/>
      </c>
      <c r="AI272" s="77"/>
      <c r="AJ272" s="77" t="str" cm="1">
        <f t="array" ref="AJ272">_xlfn.IFS(AI272="Monthly",VLOOKUP($O272,PM执行时间!$A:$E,2,0),AI272="Quarterly",VLOOKUP($O272,PM执行时间!$A:$E,3,0),AI272="Semi-an",VLOOKUP($O272,PM执行时间!$A:$E,4,0),AI272="Annual",VLOOKUP($O272,PM执行时间!$A:$E,5,0),AI272="","")</f>
        <v/>
      </c>
      <c r="AK272" s="77"/>
      <c r="AL272" s="77" t="str" cm="1">
        <f t="array" ref="AL272">_xlfn.IFS(AK272="Monthly",VLOOKUP($O272,PM执行时间!$A:$E,2,0),AK272="Quarterly",VLOOKUP($O272,PM执行时间!$A:$E,3,0),AK272="Semi-an",VLOOKUP($O272,PM执行时间!$A:$E,4,0),AK272="Annual",VLOOKUP($O272,PM执行时间!$A:$E,5,0),AK272="","")</f>
        <v/>
      </c>
      <c r="AM272" s="77"/>
      <c r="AN272" s="77" t="str" cm="1">
        <f t="array" ref="AN272">_xlfn.IFS(AM272="Monthly",VLOOKUP($O272,PM执行时间!$A:$E,2,0),AM272="Quarterly",VLOOKUP($O272,PM执行时间!$A:$E,3,0),AM272="Semi-an",VLOOKUP($O272,PM执行时间!$A:$E,4,0),AM272="Annual",VLOOKUP($O272,PM执行时间!$A:$E,5,0),AM272="","")</f>
        <v/>
      </c>
      <c r="AO272" s="93">
        <v>44774</v>
      </c>
      <c r="AP272" s="88"/>
    </row>
    <row r="273" spans="1:42" ht="24.75" hidden="1" customHeight="1" x14ac:dyDescent="0.2">
      <c r="A273" s="1">
        <v>272</v>
      </c>
      <c r="B273" s="1">
        <f>SUBTOTAL(3,G$3:G273)+0</f>
        <v>50</v>
      </c>
      <c r="C273" s="1"/>
      <c r="D273" s="5">
        <v>1040</v>
      </c>
      <c r="E273" s="77" t="s">
        <v>909</v>
      </c>
      <c r="F273" s="77" t="s">
        <v>910</v>
      </c>
      <c r="G273" s="77" t="s">
        <v>911</v>
      </c>
      <c r="H273" s="77">
        <v>40463031</v>
      </c>
      <c r="I273" s="24">
        <v>43805</v>
      </c>
      <c r="J273" s="77" t="s">
        <v>1075</v>
      </c>
      <c r="K273" s="92" t="s">
        <v>511</v>
      </c>
      <c r="L273" s="77" t="s">
        <v>585</v>
      </c>
      <c r="M273" s="24">
        <v>43770</v>
      </c>
      <c r="N273" s="79" t="s">
        <v>586</v>
      </c>
      <c r="O273" s="77" t="s">
        <v>155</v>
      </c>
      <c r="P273" s="77" t="s">
        <v>517</v>
      </c>
      <c r="Q273" s="77"/>
      <c r="R273" s="77" t="str" cm="1">
        <f t="array" ref="R273">_xlfn.IFS(Q273="Monthly",VLOOKUP($O273,PM执行时间!$A:$E,2,0),Q273="Quarterly",VLOOKUP($O273,PM执行时间!$A:$E,3,0),Q273="Semi-an",VLOOKUP($O273,PM执行时间!$A:$E,4,0),Q273="Annual",VLOOKUP($O273,PM执行时间!$A:$E,5,0),Q273="","")</f>
        <v/>
      </c>
      <c r="S273" s="77"/>
      <c r="T273" s="77" t="str" cm="1">
        <f t="array" ref="T273">_xlfn.IFS(S273="Monthly",VLOOKUP($O273,PM执行时间!$A:$E,2,0),S273="Quarterly",VLOOKUP($O273,PM执行时间!$A:$E,3,0),S273="Semi-an",VLOOKUP($O273,PM执行时间!$A:$E,4,0),S273="Annual",VLOOKUP($O273,PM执行时间!$A:$E,5,0),S273="","")</f>
        <v/>
      </c>
      <c r="U273" s="77"/>
      <c r="V273" s="77" t="str" cm="1">
        <f t="array" ref="V273">_xlfn.IFS(U273="Monthly",VLOOKUP($O273,PM执行时间!$A:$E,2,0),U273="Quarterly",VLOOKUP($O273,PM执行时间!$A:$E,3,0),U273="Semi-an",VLOOKUP($O273,PM执行时间!$A:$E,4,0),U273="Annual",VLOOKUP($O273,PM执行时间!$A:$E,5,0),U273="","")</f>
        <v/>
      </c>
      <c r="W273" s="77"/>
      <c r="X273" s="77" t="str" cm="1">
        <f t="array" ref="X273">_xlfn.IFS(W273="Monthly",VLOOKUP($O273,PM执行时间!$A:$E,2,0),W273="Quarterly",VLOOKUP($O273,PM执行时间!$A:$E,3,0),W273="Semi-an",VLOOKUP($O273,PM执行时间!$A:$E,4,0),W273="Annual",VLOOKUP($O273,PM执行时间!$A:$E,5,0),W273="","")</f>
        <v/>
      </c>
      <c r="Y273" s="77"/>
      <c r="Z273" s="77" t="str" cm="1">
        <f t="array" ref="Z273">_xlfn.IFS(Y273="Monthly",VLOOKUP($O273,PM执行时间!$A:$E,2,0),Y273="Quarterly",VLOOKUP($O273,PM执行时间!$A:$E,3,0),Y273="Semi-an",VLOOKUP($O273,PM执行时间!$A:$E,4,0),Y273="Annual",VLOOKUP($O273,PM执行时间!$A:$E,5,0),Y273="","")</f>
        <v/>
      </c>
      <c r="AA273" s="77"/>
      <c r="AB273" s="77" t="str" cm="1">
        <f t="array" ref="AB273">_xlfn.IFS(AA273="Monthly",VLOOKUP($O273,PM执行时间!$A:$E,2,0),AA273="Quarterly",VLOOKUP($O273,PM执行时间!$A:$E,3,0),AA273="Semi-an",VLOOKUP($O273,PM执行时间!$A:$E,4,0),AA273="Annual",VLOOKUP($O273,PM执行时间!$A:$E,5,0),AA273="","")</f>
        <v/>
      </c>
      <c r="AC273" s="77"/>
      <c r="AD273" s="77" t="str" cm="1">
        <f t="array" ref="AD273">_xlfn.IFS(AC273="Monthly",VLOOKUP($O273,PM执行时间!$A:$E,2,0),AC273="Quarterly",VLOOKUP($O273,PM执行时间!$A:$E,3,0),AC273="Semi-an",VLOOKUP($O273,PM执行时间!$A:$E,4,0),AC273="Annual",VLOOKUP($O273,PM执行时间!$A:$E,5,0),AC273="","")</f>
        <v/>
      </c>
      <c r="AE273" s="77"/>
      <c r="AF273" s="77" t="str" cm="1">
        <f t="array" ref="AF273">_xlfn.IFS(AE273="Monthly",VLOOKUP($O273,PM执行时间!$A:$E,2,0),AE273="Quarterly",VLOOKUP($O273,PM执行时间!$A:$E,3,0),AE273="Semi-an",VLOOKUP($O273,PM执行时间!$A:$E,4,0),AE273="Annual",VLOOKUP($O273,PM执行时间!$A:$E,5,0),AE273="","")</f>
        <v/>
      </c>
      <c r="AG273" s="94" t="s">
        <v>33</v>
      </c>
      <c r="AH273" s="77" cm="1">
        <f t="array" ref="AH273">_xlfn.IFS(AG273="Monthly",VLOOKUP($O273,PM执行时间!$A:$E,2,0),AG273="Quarterly",VLOOKUP($O273,PM执行时间!$A:$E,3,0),AG273="Semi-an",VLOOKUP($O273,PM执行时间!$A:$E,4,0),AG273="Annual",VLOOKUP($O273,PM执行时间!$A:$E,5,0),AG273="","")</f>
        <v>1</v>
      </c>
      <c r="AI273" s="77"/>
      <c r="AJ273" s="77" t="str" cm="1">
        <f t="array" ref="AJ273">_xlfn.IFS(AI273="Monthly",VLOOKUP($O273,PM执行时间!$A:$E,2,0),AI273="Quarterly",VLOOKUP($O273,PM执行时间!$A:$E,3,0),AI273="Semi-an",VLOOKUP($O273,PM执行时间!$A:$E,4,0),AI273="Annual",VLOOKUP($O273,PM执行时间!$A:$E,5,0),AI273="","")</f>
        <v/>
      </c>
      <c r="AK273" s="77"/>
      <c r="AL273" s="77" t="str" cm="1">
        <f t="array" ref="AL273">_xlfn.IFS(AK273="Monthly",VLOOKUP($O273,PM执行时间!$A:$E,2,0),AK273="Quarterly",VLOOKUP($O273,PM执行时间!$A:$E,3,0),AK273="Semi-an",VLOOKUP($O273,PM执行时间!$A:$E,4,0),AK273="Annual",VLOOKUP($O273,PM执行时间!$A:$E,5,0),AK273="","")</f>
        <v/>
      </c>
      <c r="AM273" s="77"/>
      <c r="AN273" s="77" t="str" cm="1">
        <f t="array" ref="AN273">_xlfn.IFS(AM273="Monthly",VLOOKUP($O273,PM执行时间!$A:$E,2,0),AM273="Quarterly",VLOOKUP($O273,PM执行时间!$A:$E,3,0),AM273="Semi-an",VLOOKUP($O273,PM执行时间!$A:$E,4,0),AM273="Annual",VLOOKUP($O273,PM执行时间!$A:$E,5,0),AM273="","")</f>
        <v/>
      </c>
      <c r="AO273" s="93">
        <v>44805</v>
      </c>
      <c r="AP273" s="88"/>
    </row>
    <row r="274" spans="1:42" ht="24.75" hidden="1" customHeight="1" x14ac:dyDescent="0.2">
      <c r="A274" s="1">
        <v>273</v>
      </c>
      <c r="B274" s="1">
        <f>SUBTOTAL(3,G$3:G274)+0</f>
        <v>50</v>
      </c>
      <c r="C274" s="1"/>
      <c r="D274" s="5">
        <v>1056</v>
      </c>
      <c r="E274" s="77" t="s">
        <v>238</v>
      </c>
      <c r="F274" s="77" t="s">
        <v>912</v>
      </c>
      <c r="G274" s="77" t="s">
        <v>233</v>
      </c>
      <c r="H274" s="95" t="s">
        <v>913</v>
      </c>
      <c r="I274" s="24">
        <v>43952</v>
      </c>
      <c r="J274" s="77" t="s">
        <v>1058</v>
      </c>
      <c r="K274" s="92" t="s">
        <v>511</v>
      </c>
      <c r="L274" s="77" t="s">
        <v>561</v>
      </c>
      <c r="M274" s="24">
        <v>43922</v>
      </c>
      <c r="N274" s="79" t="s">
        <v>526</v>
      </c>
      <c r="O274" s="77" t="s">
        <v>239</v>
      </c>
      <c r="P274" s="77" t="s">
        <v>517</v>
      </c>
      <c r="Q274" s="77"/>
      <c r="R274" s="77" t="str" cm="1">
        <f t="array" ref="R274">_xlfn.IFS(Q274="Monthly",VLOOKUP($O274,PM执行时间!$A:$E,2,0),Q274="Quarterly",VLOOKUP($O274,PM执行时间!$A:$E,3,0),Q274="Semi-an",VLOOKUP($O274,PM执行时间!$A:$E,4,0),Q274="Annual",VLOOKUP($O274,PM执行时间!$A:$E,5,0),Q274="","")</f>
        <v/>
      </c>
      <c r="S274" s="77"/>
      <c r="T274" s="77" t="str" cm="1">
        <f t="array" ref="T274">_xlfn.IFS(S274="Monthly",VLOOKUP($O274,PM执行时间!$A:$E,2,0),S274="Quarterly",VLOOKUP($O274,PM执行时间!$A:$E,3,0),S274="Semi-an",VLOOKUP($O274,PM执行时间!$A:$E,4,0),S274="Annual",VLOOKUP($O274,PM执行时间!$A:$E,5,0),S274="","")</f>
        <v/>
      </c>
      <c r="U274" s="77"/>
      <c r="V274" s="77" t="str" cm="1">
        <f t="array" ref="V274">_xlfn.IFS(U274="Monthly",VLOOKUP($O274,PM执行时间!$A:$E,2,0),U274="Quarterly",VLOOKUP($O274,PM执行时间!$A:$E,3,0),U274="Semi-an",VLOOKUP($O274,PM执行时间!$A:$E,4,0),U274="Annual",VLOOKUP($O274,PM执行时间!$A:$E,5,0),U274="","")</f>
        <v/>
      </c>
      <c r="W274" s="77"/>
      <c r="X274" s="77" t="str" cm="1">
        <f t="array" ref="X274">_xlfn.IFS(W274="Monthly",VLOOKUP($O274,PM执行时间!$A:$E,2,0),W274="Quarterly",VLOOKUP($O274,PM执行时间!$A:$E,3,0),W274="Semi-an",VLOOKUP($O274,PM执行时间!$A:$E,4,0),W274="Annual",VLOOKUP($O274,PM执行时间!$A:$E,5,0),W274="","")</f>
        <v/>
      </c>
      <c r="Y274" s="77"/>
      <c r="Z274" s="77" t="str" cm="1">
        <f t="array" ref="Z274">_xlfn.IFS(Y274="Monthly",VLOOKUP($O274,PM执行时间!$A:$E,2,0),Y274="Quarterly",VLOOKUP($O274,PM执行时间!$A:$E,3,0),Y274="Semi-an",VLOOKUP($O274,PM执行时间!$A:$E,4,0),Y274="Annual",VLOOKUP($O274,PM执行时间!$A:$E,5,0),Y274="","")</f>
        <v/>
      </c>
      <c r="AA274" s="77"/>
      <c r="AB274" s="77" t="str" cm="1">
        <f t="array" ref="AB274">_xlfn.IFS(AA274="Monthly",VLOOKUP($O274,PM执行时间!$A:$E,2,0),AA274="Quarterly",VLOOKUP($O274,PM执行时间!$A:$E,3,0),AA274="Semi-an",VLOOKUP($O274,PM执行时间!$A:$E,4,0),AA274="Annual",VLOOKUP($O274,PM执行时间!$A:$E,5,0),AA274="","")</f>
        <v/>
      </c>
      <c r="AC274" s="77"/>
      <c r="AD274" s="77" t="str" cm="1">
        <f t="array" ref="AD274">_xlfn.IFS(AC274="Monthly",VLOOKUP($O274,PM执行时间!$A:$E,2,0),AC274="Quarterly",VLOOKUP($O274,PM执行时间!$A:$E,3,0),AC274="Semi-an",VLOOKUP($O274,PM执行时间!$A:$E,4,0),AC274="Annual",VLOOKUP($O274,PM执行时间!$A:$E,5,0),AC274="","")</f>
        <v/>
      </c>
      <c r="AE274" s="77"/>
      <c r="AF274" s="77" t="str" cm="1">
        <f t="array" ref="AF274">_xlfn.IFS(AE274="Monthly",VLOOKUP($O274,PM执行时间!$A:$E,2,0),AE274="Quarterly",VLOOKUP($O274,PM执行时间!$A:$E,3,0),AE274="Semi-an",VLOOKUP($O274,PM执行时间!$A:$E,4,0),AE274="Annual",VLOOKUP($O274,PM执行时间!$A:$E,5,0),AE274="","")</f>
        <v/>
      </c>
      <c r="AG274" s="77"/>
      <c r="AH274" s="77" t="str" cm="1">
        <f t="array" ref="AH274">_xlfn.IFS(AG274="Monthly",VLOOKUP($O274,PM执行时间!$A:$E,2,0),AG274="Quarterly",VLOOKUP($O274,PM执行时间!$A:$E,3,0),AG274="Semi-an",VLOOKUP($O274,PM执行时间!$A:$E,4,0),AG274="Annual",VLOOKUP($O274,PM执行时间!$A:$E,5,0),AG274="","")</f>
        <v/>
      </c>
      <c r="AI274" s="77"/>
      <c r="AJ274" s="77" t="str" cm="1">
        <f t="array" ref="AJ274">_xlfn.IFS(AI274="Monthly",VLOOKUP($O274,PM执行时间!$A:$E,2,0),AI274="Quarterly",VLOOKUP($O274,PM执行时间!$A:$E,3,0),AI274="Semi-an",VLOOKUP($O274,PM执行时间!$A:$E,4,0),AI274="Annual",VLOOKUP($O274,PM执行时间!$A:$E,5,0),AI274="","")</f>
        <v/>
      </c>
      <c r="AK274" s="94" t="s">
        <v>33</v>
      </c>
      <c r="AL274" s="77" cm="1">
        <f t="array" ref="AL274">_xlfn.IFS(AK274="Monthly",VLOOKUP($O274,PM执行时间!$A:$E,2,0),AK274="Quarterly",VLOOKUP($O274,PM执行时间!$A:$E,3,0),AK274="Semi-an",VLOOKUP($O274,PM执行时间!$A:$E,4,0),AK274="Annual",VLOOKUP($O274,PM执行时间!$A:$E,5,0),AK274="","")</f>
        <v>2</v>
      </c>
      <c r="AM274" s="77"/>
      <c r="AN274" s="77" t="str" cm="1">
        <f t="array" ref="AN274">_xlfn.IFS(AM274="Monthly",VLOOKUP($O274,PM执行时间!$A:$E,2,0),AM274="Quarterly",VLOOKUP($O274,PM执行时间!$A:$E,3,0),AM274="Semi-an",VLOOKUP($O274,PM执行时间!$A:$E,4,0),AM274="Annual",VLOOKUP($O274,PM执行时间!$A:$E,5,0),AM274="","")</f>
        <v/>
      </c>
      <c r="AO274" s="93">
        <v>44866</v>
      </c>
      <c r="AP274" s="88"/>
    </row>
    <row r="275" spans="1:42" ht="24.75" hidden="1" customHeight="1" x14ac:dyDescent="0.2">
      <c r="A275" s="1">
        <v>274</v>
      </c>
      <c r="B275" s="1">
        <f>SUBTOTAL(3,G$3:G275)+0</f>
        <v>50</v>
      </c>
      <c r="C275" s="1"/>
      <c r="D275" s="5">
        <v>1057</v>
      </c>
      <c r="E275" s="77" t="s">
        <v>27</v>
      </c>
      <c r="F275" s="77" t="s">
        <v>53</v>
      </c>
      <c r="G275" s="77" t="s">
        <v>29</v>
      </c>
      <c r="H275" s="77">
        <v>5622</v>
      </c>
      <c r="I275" s="24">
        <v>43952</v>
      </c>
      <c r="J275" s="77" t="s">
        <v>1058</v>
      </c>
      <c r="K275" s="92" t="s">
        <v>511</v>
      </c>
      <c r="L275" s="77" t="s">
        <v>561</v>
      </c>
      <c r="M275" s="24">
        <v>43435</v>
      </c>
      <c r="N275" s="79" t="s">
        <v>526</v>
      </c>
      <c r="O275" s="77" t="s">
        <v>35</v>
      </c>
      <c r="P275" s="77" t="s">
        <v>1226</v>
      </c>
      <c r="Q275" s="77"/>
      <c r="R275" s="77" t="str" cm="1">
        <f t="array" ref="R275">_xlfn.IFS(Q275="Monthly",VLOOKUP($O275,PM执行时间!$A:$E,2,0),Q275="Quarterly",VLOOKUP($O275,PM执行时间!$A:$E,3,0),Q275="Semi-an",VLOOKUP($O275,PM执行时间!$A:$E,4,0),Q275="Annual",VLOOKUP($O275,PM执行时间!$A:$E,5,0),Q275="","")</f>
        <v/>
      </c>
      <c r="S275" s="77"/>
      <c r="T275" s="77" t="str" cm="1">
        <f t="array" ref="T275">_xlfn.IFS(S275="Monthly",VLOOKUP($O275,PM执行时间!$A:$E,2,0),S275="Quarterly",VLOOKUP($O275,PM执行时间!$A:$E,3,0),S275="Semi-an",VLOOKUP($O275,PM执行时间!$A:$E,4,0),S275="Annual",VLOOKUP($O275,PM执行时间!$A:$E,5,0),S275="","")</f>
        <v/>
      </c>
      <c r="U275" s="101" t="s">
        <v>24</v>
      </c>
      <c r="V275" s="77" cm="1">
        <f t="array" ref="V275">_xlfn.IFS(U275="Monthly",VLOOKUP($O275,PM执行时间!$A:$E,2,0),U275="Quarterly",VLOOKUP($O275,PM执行时间!$A:$E,3,0),U275="Semi-an",VLOOKUP($O275,PM执行时间!$A:$E,4,0),U275="Annual",VLOOKUP($O275,PM执行时间!$A:$E,5,0),U275="","")</f>
        <v>1</v>
      </c>
      <c r="W275" s="77"/>
      <c r="X275" s="77" t="str" cm="1">
        <f t="array" ref="X275">_xlfn.IFS(W275="Monthly",VLOOKUP($O275,PM执行时间!$A:$E,2,0),W275="Quarterly",VLOOKUP($O275,PM执行时间!$A:$E,3,0),W275="Semi-an",VLOOKUP($O275,PM执行时间!$A:$E,4,0),W275="Annual",VLOOKUP($O275,PM执行时间!$A:$E,5,0),W275="","")</f>
        <v/>
      </c>
      <c r="Y275" s="77"/>
      <c r="Z275" s="77" t="str" cm="1">
        <f t="array" ref="Z275">_xlfn.IFS(Y275="Monthly",VLOOKUP($O275,PM执行时间!$A:$E,2,0),Y275="Quarterly",VLOOKUP($O275,PM执行时间!$A:$E,3,0),Y275="Semi-an",VLOOKUP($O275,PM执行时间!$A:$E,4,0),Y275="Annual",VLOOKUP($O275,PM执行时间!$A:$E,5,0),Y275="","")</f>
        <v/>
      </c>
      <c r="AA275" s="94" t="s">
        <v>223</v>
      </c>
      <c r="AB275" s="77" cm="1">
        <f t="array" ref="AB275">_xlfn.IFS(AA275="Monthly",VLOOKUP($O275,PM执行时间!$A:$E,2,0),AA275="Quarterly",VLOOKUP($O275,PM执行时间!$A:$E,3,0),AA275="Semi-an",VLOOKUP($O275,PM执行时间!$A:$E,4,0),AA275="Annual",VLOOKUP($O275,PM执行时间!$A:$E,5,0),AA275="","")</f>
        <v>1.67</v>
      </c>
      <c r="AC275" s="77"/>
      <c r="AD275" s="77" t="str" cm="1">
        <f t="array" ref="AD275">_xlfn.IFS(AC275="Monthly",VLOOKUP($O275,PM执行时间!$A:$E,2,0),AC275="Quarterly",VLOOKUP($O275,PM执行时间!$A:$E,3,0),AC275="Semi-an",VLOOKUP($O275,PM执行时间!$A:$E,4,0),AC275="Annual",VLOOKUP($O275,PM执行时间!$A:$E,5,0),AC275="","")</f>
        <v/>
      </c>
      <c r="AE275" s="77"/>
      <c r="AF275" s="77" t="str" cm="1">
        <f t="array" ref="AF275">_xlfn.IFS(AE275="Monthly",VLOOKUP($O275,PM执行时间!$A:$E,2,0),AE275="Quarterly",VLOOKUP($O275,PM执行时间!$A:$E,3,0),AE275="Semi-an",VLOOKUP($O275,PM执行时间!$A:$E,4,0),AE275="Annual",VLOOKUP($O275,PM执行时间!$A:$E,5,0),AE275="","")</f>
        <v/>
      </c>
      <c r="AG275" s="101" t="s">
        <v>24</v>
      </c>
      <c r="AH275" s="77" cm="1">
        <f t="array" ref="AH275">_xlfn.IFS(AG275="Monthly",VLOOKUP($O275,PM执行时间!$A:$E,2,0),AG275="Quarterly",VLOOKUP($O275,PM执行时间!$A:$E,3,0),AG275="Semi-an",VLOOKUP($O275,PM执行时间!$A:$E,4,0),AG275="Annual",VLOOKUP($O275,PM执行时间!$A:$E,5,0),AG275="","")</f>
        <v>1</v>
      </c>
      <c r="AI275" s="77"/>
      <c r="AJ275" s="77" t="str" cm="1">
        <f t="array" ref="AJ275">_xlfn.IFS(AI275="Monthly",VLOOKUP($O275,PM执行时间!$A:$E,2,0),AI275="Quarterly",VLOOKUP($O275,PM执行时间!$A:$E,3,0),AI275="Semi-an",VLOOKUP($O275,PM执行时间!$A:$E,4,0),AI275="Annual",VLOOKUP($O275,PM执行时间!$A:$E,5,0),AI275="","")</f>
        <v/>
      </c>
      <c r="AK275" s="77"/>
      <c r="AL275" s="77" t="str" cm="1">
        <f t="array" ref="AL275">_xlfn.IFS(AK275="Monthly",VLOOKUP($O275,PM执行时间!$A:$E,2,0),AK275="Quarterly",VLOOKUP($O275,PM执行时间!$A:$E,3,0),AK275="Semi-an",VLOOKUP($O275,PM执行时间!$A:$E,4,0),AK275="Annual",VLOOKUP($O275,PM执行时间!$A:$E,5,0),AK275="","")</f>
        <v/>
      </c>
      <c r="AM275" s="98" t="s">
        <v>25</v>
      </c>
      <c r="AN275" s="77" cm="1">
        <f t="array" ref="AN275">_xlfn.IFS(AM275="Monthly",VLOOKUP($O275,PM执行时间!$A:$E,2,0),AM275="Quarterly",VLOOKUP($O275,PM执行时间!$A:$E,3,0),AM275="Semi-an",VLOOKUP($O275,PM执行时间!$A:$E,4,0),AM275="Annual",VLOOKUP($O275,PM执行时间!$A:$E,5,0),AM275="","")</f>
        <v>1.42</v>
      </c>
      <c r="AO275" s="99">
        <v>44713</v>
      </c>
      <c r="AP275" s="88"/>
    </row>
    <row r="276" spans="1:42" ht="24.75" hidden="1" customHeight="1" x14ac:dyDescent="0.2">
      <c r="A276" s="1">
        <v>275</v>
      </c>
      <c r="B276" s="1">
        <f>SUBTOTAL(3,G$3:G276)+0</f>
        <v>50</v>
      </c>
      <c r="C276" s="18"/>
      <c r="D276" s="5">
        <v>1076</v>
      </c>
      <c r="E276" s="77" t="s">
        <v>27</v>
      </c>
      <c r="F276" s="77" t="s">
        <v>914</v>
      </c>
      <c r="G276" s="77" t="s">
        <v>246</v>
      </c>
      <c r="H276" s="95" t="s">
        <v>915</v>
      </c>
      <c r="I276" s="24">
        <v>43831</v>
      </c>
      <c r="J276" s="77" t="s">
        <v>1058</v>
      </c>
      <c r="K276" s="92" t="s">
        <v>511</v>
      </c>
      <c r="L276" s="77" t="s">
        <v>632</v>
      </c>
      <c r="M276" s="24">
        <v>44013</v>
      </c>
      <c r="N276" s="79" t="s">
        <v>633</v>
      </c>
      <c r="O276" s="77" t="s">
        <v>751</v>
      </c>
      <c r="P276" s="77" t="s">
        <v>1108</v>
      </c>
      <c r="Q276" s="97" t="s">
        <v>164</v>
      </c>
      <c r="R276" s="77" cm="1">
        <f t="array" ref="R276">_xlfn.IFS(Q276="Monthly",VLOOKUP($O276,PM执行时间!$A:$E,2,0),Q276="Quarterly",VLOOKUP($O276,PM执行时间!$A:$E,3,0),Q276="Semi-an",VLOOKUP($O276,PM执行时间!$A:$E,4,0),Q276="Annual",VLOOKUP($O276,PM执行时间!$A:$E,5,0),Q276="","")</f>
        <v>0.83</v>
      </c>
      <c r="S276" s="97" t="s">
        <v>164</v>
      </c>
      <c r="T276" s="77" cm="1">
        <f t="array" ref="T276">_xlfn.IFS(S276="Monthly",VLOOKUP($O276,PM执行时间!$A:$E,2,0),S276="Quarterly",VLOOKUP($O276,PM执行时间!$A:$E,3,0),S276="Semi-an",VLOOKUP($O276,PM执行时间!$A:$E,4,0),S276="Annual",VLOOKUP($O276,PM执行时间!$A:$E,5,0),S276="","")</f>
        <v>0.83</v>
      </c>
      <c r="U276" s="97" t="s">
        <v>164</v>
      </c>
      <c r="V276" s="77" cm="1">
        <f t="array" ref="V276">_xlfn.IFS(U276="Monthly",VLOOKUP($O276,PM执行时间!$A:$E,2,0),U276="Quarterly",VLOOKUP($O276,PM执行时间!$A:$E,3,0),U276="Semi-an",VLOOKUP($O276,PM执行时间!$A:$E,4,0),U276="Annual",VLOOKUP($O276,PM执行时间!$A:$E,5,0),U276="","")</f>
        <v>0.83</v>
      </c>
      <c r="W276" s="97" t="s">
        <v>164</v>
      </c>
      <c r="X276" s="77" cm="1">
        <f t="array" ref="X276">_xlfn.IFS(W276="Monthly",VLOOKUP($O276,PM执行时间!$A:$E,2,0),W276="Quarterly",VLOOKUP($O276,PM执行时间!$A:$E,3,0),W276="Semi-an",VLOOKUP($O276,PM执行时间!$A:$E,4,0),W276="Annual",VLOOKUP($O276,PM执行时间!$A:$E,5,0),W276="","")</f>
        <v>0.83</v>
      </c>
      <c r="Y276" s="97" t="s">
        <v>164</v>
      </c>
      <c r="Z276" s="77" cm="1">
        <f t="array" ref="Z276">_xlfn.IFS(Y276="Monthly",VLOOKUP($O276,PM执行时间!$A:$E,2,0),Y276="Quarterly",VLOOKUP($O276,PM执行时间!$A:$E,3,0),Y276="Semi-an",VLOOKUP($O276,PM执行时间!$A:$E,4,0),Y276="Annual",VLOOKUP($O276,PM执行时间!$A:$E,5,0),Y276="","")</f>
        <v>0.83</v>
      </c>
      <c r="AA276" s="94" t="s">
        <v>223</v>
      </c>
      <c r="AB276" s="77" cm="1">
        <f t="array" ref="AB276">_xlfn.IFS(AA276="Monthly",VLOOKUP($O276,PM执行时间!$A:$E,2,0),AA276="Quarterly",VLOOKUP($O276,PM执行时间!$A:$E,3,0),AA276="Semi-an",VLOOKUP($O276,PM执行时间!$A:$E,4,0),AA276="Annual",VLOOKUP($O276,PM执行时间!$A:$E,5,0),AA276="","")</f>
        <v>2.58</v>
      </c>
      <c r="AC276" s="97" t="s">
        <v>164</v>
      </c>
      <c r="AD276" s="77" cm="1">
        <f t="array" ref="AD276">_xlfn.IFS(AC276="Monthly",VLOOKUP($O276,PM执行时间!$A:$E,2,0),AC276="Quarterly",VLOOKUP($O276,PM执行时间!$A:$E,3,0),AC276="Semi-an",VLOOKUP($O276,PM执行时间!$A:$E,4,0),AC276="Annual",VLOOKUP($O276,PM执行时间!$A:$E,5,0),AC276="","")</f>
        <v>0.83</v>
      </c>
      <c r="AE276" s="97" t="s">
        <v>164</v>
      </c>
      <c r="AF276" s="77" cm="1">
        <f t="array" ref="AF276">_xlfn.IFS(AE276="Monthly",VLOOKUP($O276,PM执行时间!$A:$E,2,0),AE276="Quarterly",VLOOKUP($O276,PM执行时间!$A:$E,3,0),AE276="Semi-an",VLOOKUP($O276,PM执行时间!$A:$E,4,0),AE276="Annual",VLOOKUP($O276,PM执行时间!$A:$E,5,0),AE276="","")</f>
        <v>0.83</v>
      </c>
      <c r="AG276" s="97" t="s">
        <v>164</v>
      </c>
      <c r="AH276" s="77" cm="1">
        <f t="array" ref="AH276">_xlfn.IFS(AG276="Monthly",VLOOKUP($O276,PM执行时间!$A:$E,2,0),AG276="Quarterly",VLOOKUP($O276,PM执行时间!$A:$E,3,0),AG276="Semi-an",VLOOKUP($O276,PM执行时间!$A:$E,4,0),AG276="Annual",VLOOKUP($O276,PM执行时间!$A:$E,5,0),AG276="","")</f>
        <v>0.83</v>
      </c>
      <c r="AI276" s="97" t="s">
        <v>164</v>
      </c>
      <c r="AJ276" s="77" cm="1">
        <f t="array" ref="AJ276">_xlfn.IFS(AI276="Monthly",VLOOKUP($O276,PM执行时间!$A:$E,2,0),AI276="Quarterly",VLOOKUP($O276,PM执行时间!$A:$E,3,0),AI276="Semi-an",VLOOKUP($O276,PM执行时间!$A:$E,4,0),AI276="Annual",VLOOKUP($O276,PM执行时间!$A:$E,5,0),AI276="","")</f>
        <v>0.83</v>
      </c>
      <c r="AK276" s="97" t="s">
        <v>164</v>
      </c>
      <c r="AL276" s="77" cm="1">
        <f t="array" ref="AL276">_xlfn.IFS(AK276="Monthly",VLOOKUP($O276,PM执行时间!$A:$E,2,0),AK276="Quarterly",VLOOKUP($O276,PM执行时间!$A:$E,3,0),AK276="Semi-an",VLOOKUP($O276,PM执行时间!$A:$E,4,0),AK276="Annual",VLOOKUP($O276,PM执行时间!$A:$E,5,0),AK276="","")</f>
        <v>0.83</v>
      </c>
      <c r="AM276" s="98" t="s">
        <v>25</v>
      </c>
      <c r="AN276" s="77" cm="1">
        <f t="array" ref="AN276">_xlfn.IFS(AM276="Monthly",VLOOKUP($O276,PM执行时间!$A:$E,2,0),AM276="Quarterly",VLOOKUP($O276,PM执行时间!$A:$E,3,0),AM276="Semi-an",VLOOKUP($O276,PM执行时间!$A:$E,4,0),AM276="Annual",VLOOKUP($O276,PM执行时间!$A:$E,5,0),AM276="","")</f>
        <v>1.08</v>
      </c>
      <c r="AO276" s="99">
        <v>44713</v>
      </c>
      <c r="AP276" s="88"/>
    </row>
    <row r="277" spans="1:42" ht="24.75" hidden="1" customHeight="1" x14ac:dyDescent="0.2">
      <c r="A277" s="1">
        <v>276</v>
      </c>
      <c r="B277" s="1">
        <f>SUBTOTAL(3,G$3:G277)+0</f>
        <v>50</v>
      </c>
      <c r="C277" s="1"/>
      <c r="D277" s="5">
        <v>1077</v>
      </c>
      <c r="E277" s="77" t="s">
        <v>105</v>
      </c>
      <c r="F277" s="77" t="s">
        <v>587</v>
      </c>
      <c r="G277" s="77" t="s">
        <v>588</v>
      </c>
      <c r="H277" s="95" t="s">
        <v>512</v>
      </c>
      <c r="I277" s="24">
        <v>44125</v>
      </c>
      <c r="J277" s="79" t="s">
        <v>1075</v>
      </c>
      <c r="K277" s="92" t="s">
        <v>511</v>
      </c>
      <c r="L277" s="77" t="s">
        <v>589</v>
      </c>
      <c r="M277" s="24" t="s">
        <v>512</v>
      </c>
      <c r="N277" s="79" t="s">
        <v>590</v>
      </c>
      <c r="O277" s="77" t="s">
        <v>521</v>
      </c>
      <c r="P277" s="77" t="s">
        <v>517</v>
      </c>
      <c r="Q277" s="77"/>
      <c r="R277" s="77" t="str" cm="1">
        <f t="array" ref="R277">_xlfn.IFS(Q277="Monthly",VLOOKUP($O277,PM执行时间!$A:$E,2,0),Q277="Quarterly",VLOOKUP($O277,PM执行时间!$A:$E,3,0),Q277="Semi-an",VLOOKUP($O277,PM执行时间!$A:$E,4,0),Q277="Annual",VLOOKUP($O277,PM执行时间!$A:$E,5,0),Q277="","")</f>
        <v/>
      </c>
      <c r="S277" s="77"/>
      <c r="T277" s="77" t="str" cm="1">
        <f t="array" ref="T277">_xlfn.IFS(S277="Monthly",VLOOKUP($O277,PM执行时间!$A:$E,2,0),S277="Quarterly",VLOOKUP($O277,PM执行时间!$A:$E,3,0),S277="Semi-an",VLOOKUP($O277,PM执行时间!$A:$E,4,0),S277="Annual",VLOOKUP($O277,PM执行时间!$A:$E,5,0),S277="","")</f>
        <v/>
      </c>
      <c r="U277" s="77"/>
      <c r="V277" s="77" t="str" cm="1">
        <f t="array" ref="V277">_xlfn.IFS(U277="Monthly",VLOOKUP($O277,PM执行时间!$A:$E,2,0),U277="Quarterly",VLOOKUP($O277,PM执行时间!$A:$E,3,0),U277="Semi-an",VLOOKUP($O277,PM执行时间!$A:$E,4,0),U277="Annual",VLOOKUP($O277,PM执行时间!$A:$E,5,0),U277="","")</f>
        <v/>
      </c>
      <c r="W277" s="77"/>
      <c r="X277" s="77" t="str" cm="1">
        <f t="array" ref="X277">_xlfn.IFS(W277="Monthly",VLOOKUP($O277,PM执行时间!$A:$E,2,0),W277="Quarterly",VLOOKUP($O277,PM执行时间!$A:$E,3,0),W277="Semi-an",VLOOKUP($O277,PM执行时间!$A:$E,4,0),W277="Annual",VLOOKUP($O277,PM执行时间!$A:$E,5,0),W277="","")</f>
        <v/>
      </c>
      <c r="Y277" s="77"/>
      <c r="Z277" s="77" t="str" cm="1">
        <f t="array" ref="Z277">_xlfn.IFS(Y277="Monthly",VLOOKUP($O277,PM执行时间!$A:$E,2,0),Y277="Quarterly",VLOOKUP($O277,PM执行时间!$A:$E,3,0),Y277="Semi-an",VLOOKUP($O277,PM执行时间!$A:$E,4,0),Y277="Annual",VLOOKUP($O277,PM执行时间!$A:$E,5,0),Y277="","")</f>
        <v/>
      </c>
      <c r="AA277" s="77"/>
      <c r="AB277" s="77" t="str" cm="1">
        <f t="array" ref="AB277">_xlfn.IFS(AA277="Monthly",VLOOKUP($O277,PM执行时间!$A:$E,2,0),AA277="Quarterly",VLOOKUP($O277,PM执行时间!$A:$E,3,0),AA277="Semi-an",VLOOKUP($O277,PM执行时间!$A:$E,4,0),AA277="Annual",VLOOKUP($O277,PM执行时间!$A:$E,5,0),AA277="","")</f>
        <v/>
      </c>
      <c r="AC277" s="77"/>
      <c r="AD277" s="77" t="str" cm="1">
        <f t="array" ref="AD277">_xlfn.IFS(AC277="Monthly",VLOOKUP($O277,PM执行时间!$A:$E,2,0),AC277="Quarterly",VLOOKUP($O277,PM执行时间!$A:$E,3,0),AC277="Semi-an",VLOOKUP($O277,PM执行时间!$A:$E,4,0),AC277="Annual",VLOOKUP($O277,PM执行时间!$A:$E,5,0),AC277="","")</f>
        <v/>
      </c>
      <c r="AE277" s="77"/>
      <c r="AF277" s="77" t="str" cm="1">
        <f t="array" ref="AF277">_xlfn.IFS(AE277="Monthly",VLOOKUP($O277,PM执行时间!$A:$E,2,0),AE277="Quarterly",VLOOKUP($O277,PM执行时间!$A:$E,3,0),AE277="Semi-an",VLOOKUP($O277,PM执行时间!$A:$E,4,0),AE277="Annual",VLOOKUP($O277,PM执行时间!$A:$E,5,0),AE277="","")</f>
        <v/>
      </c>
      <c r="AG277" s="77"/>
      <c r="AH277" s="77" t="str" cm="1">
        <f t="array" ref="AH277">_xlfn.IFS(AG277="Monthly",VLOOKUP($O277,PM执行时间!$A:$E,2,0),AG277="Quarterly",VLOOKUP($O277,PM执行时间!$A:$E,3,0),AG277="Semi-an",VLOOKUP($O277,PM执行时间!$A:$E,4,0),AG277="Annual",VLOOKUP($O277,PM执行时间!$A:$E,5,0),AG277="","")</f>
        <v/>
      </c>
      <c r="AI277" s="94" t="s">
        <v>33</v>
      </c>
      <c r="AJ277" s="77" cm="1">
        <f t="array" ref="AJ277">_xlfn.IFS(AI277="Monthly",VLOOKUP($O277,PM执行时间!$A:$E,2,0),AI277="Quarterly",VLOOKUP($O277,PM执行时间!$A:$E,3,0),AI277="Semi-an",VLOOKUP($O277,PM执行时间!$A:$E,4,0),AI277="Annual",VLOOKUP($O277,PM执行时间!$A:$E,5,0),AI277="","")</f>
        <v>1</v>
      </c>
      <c r="AK277" s="77"/>
      <c r="AL277" s="77" t="str" cm="1">
        <f t="array" ref="AL277">_xlfn.IFS(AK277="Monthly",VLOOKUP($O277,PM执行时间!$A:$E,2,0),AK277="Quarterly",VLOOKUP($O277,PM执行时间!$A:$E,3,0),AK277="Semi-an",VLOOKUP($O277,PM执行时间!$A:$E,4,0),AK277="Annual",VLOOKUP($O277,PM执行时间!$A:$E,5,0),AK277="","")</f>
        <v/>
      </c>
      <c r="AM277" s="77"/>
      <c r="AN277" s="77" t="str" cm="1">
        <f t="array" ref="AN277">_xlfn.IFS(AM277="Monthly",VLOOKUP($O277,PM执行时间!$A:$E,2,0),AM277="Quarterly",VLOOKUP($O277,PM执行时间!$A:$E,3,0),AM277="Semi-an",VLOOKUP($O277,PM执行时间!$A:$E,4,0),AM277="Annual",VLOOKUP($O277,PM执行时间!$A:$E,5,0),AM277="","")</f>
        <v/>
      </c>
      <c r="AO277" s="93">
        <v>44835</v>
      </c>
      <c r="AP277" s="88"/>
    </row>
    <row r="278" spans="1:42" ht="24.75" customHeight="1" x14ac:dyDescent="0.2">
      <c r="A278" s="1">
        <v>239</v>
      </c>
      <c r="B278" s="1">
        <f>SUBTOTAL(3,G$3:G278)+0</f>
        <v>51</v>
      </c>
      <c r="C278" s="1"/>
      <c r="D278" s="2">
        <v>909</v>
      </c>
      <c r="E278" s="85" t="s">
        <v>191</v>
      </c>
      <c r="F278" s="35" t="s">
        <v>882</v>
      </c>
      <c r="G278" s="35" t="s">
        <v>883</v>
      </c>
      <c r="H278" s="85">
        <v>251435</v>
      </c>
      <c r="I278" s="24">
        <v>43070</v>
      </c>
      <c r="J278" s="79" t="s">
        <v>1075</v>
      </c>
      <c r="K278" s="92" t="s">
        <v>511</v>
      </c>
      <c r="L278" s="77" t="s">
        <v>632</v>
      </c>
      <c r="M278" s="24">
        <v>41640</v>
      </c>
      <c r="N278" s="79" t="s">
        <v>633</v>
      </c>
      <c r="O278" s="77" t="s">
        <v>611</v>
      </c>
      <c r="P278" s="77" t="s">
        <v>517</v>
      </c>
      <c r="Q278" s="77"/>
      <c r="R278" s="77" t="str" cm="1">
        <f t="array" ref="R278">_xlfn.IFS(Q278="Monthly",VLOOKUP($O278,PM执行时间!$A:$E,2,0),Q278="Quarterly",VLOOKUP($O278,PM执行时间!$A:$E,3,0),Q278="Semi-an",VLOOKUP($O278,PM执行时间!$A:$E,4,0),Q278="Annual",VLOOKUP($O278,PM执行时间!$A:$E,5,0),Q278="","")</f>
        <v/>
      </c>
      <c r="S278" s="77"/>
      <c r="T278" s="77" t="str" cm="1">
        <f t="array" ref="T278">_xlfn.IFS(S278="Monthly",VLOOKUP($O278,PM执行时间!$A:$E,2,0),S278="Quarterly",VLOOKUP($O278,PM执行时间!$A:$E,3,0),S278="Semi-an",VLOOKUP($O278,PM执行时间!$A:$E,4,0),S278="Annual",VLOOKUP($O278,PM执行时间!$A:$E,5,0),S278="","")</f>
        <v/>
      </c>
      <c r="U278" s="77"/>
      <c r="V278" s="77" t="str" cm="1">
        <f t="array" ref="V278">_xlfn.IFS(U278="Monthly",VLOOKUP($O278,PM执行时间!$A:$E,2,0),U278="Quarterly",VLOOKUP($O278,PM执行时间!$A:$E,3,0),U278="Semi-an",VLOOKUP($O278,PM执行时间!$A:$E,4,0),U278="Annual",VLOOKUP($O278,PM执行时间!$A:$E,5,0),U278="","")</f>
        <v/>
      </c>
      <c r="W278" s="77"/>
      <c r="X278" s="77" t="str" cm="1">
        <f t="array" ref="X278">_xlfn.IFS(W278="Monthly",VLOOKUP($O278,PM执行时间!$A:$E,2,0),W278="Quarterly",VLOOKUP($O278,PM执行时间!$A:$E,3,0),W278="Semi-an",VLOOKUP($O278,PM执行时间!$A:$E,4,0),W278="Annual",VLOOKUP($O278,PM执行时间!$A:$E,5,0),W278="","")</f>
        <v/>
      </c>
      <c r="Y278" s="77"/>
      <c r="Z278" s="77" t="str" cm="1">
        <f t="array" ref="Z278">_xlfn.IFS(Y278="Monthly",VLOOKUP($O278,PM执行时间!$A:$E,2,0),Y278="Quarterly",VLOOKUP($O278,PM执行时间!$A:$E,3,0),Y278="Semi-an",VLOOKUP($O278,PM执行时间!$A:$E,4,0),Y278="Annual",VLOOKUP($O278,PM执行时间!$A:$E,5,0),Y278="","")</f>
        <v/>
      </c>
      <c r="AA278" s="77"/>
      <c r="AB278" s="77" t="str" cm="1">
        <f t="array" ref="AB278">_xlfn.IFS(AA278="Monthly",VLOOKUP($O278,PM执行时间!$A:$E,2,0),AA278="Quarterly",VLOOKUP($O278,PM执行时间!$A:$E,3,0),AA278="Semi-an",VLOOKUP($O278,PM执行时间!$A:$E,4,0),AA278="Annual",VLOOKUP($O278,PM执行时间!$A:$E,5,0),AA278="","")</f>
        <v/>
      </c>
      <c r="AC278" s="77"/>
      <c r="AD278" s="77" t="str" cm="1">
        <f t="array" ref="AD278">_xlfn.IFS(AC278="Monthly",VLOOKUP($O278,PM执行时间!$A:$E,2,0),AC278="Quarterly",VLOOKUP($O278,PM执行时间!$A:$E,3,0),AC278="Semi-an",VLOOKUP($O278,PM执行时间!$A:$E,4,0),AC278="Annual",VLOOKUP($O278,PM执行时间!$A:$E,5,0),AC278="","")</f>
        <v/>
      </c>
      <c r="AE278" s="94" t="s">
        <v>33</v>
      </c>
      <c r="AF278" s="77" cm="1">
        <f t="array" ref="AF278">_xlfn.IFS(AE278="Monthly",VLOOKUP($O278,PM执行时间!$A:$E,2,0),AE278="Quarterly",VLOOKUP($O278,PM执行时间!$A:$E,3,0),AE278="Semi-an",VLOOKUP($O278,PM执行时间!$A:$E,4,0),AE278="Annual",VLOOKUP($O278,PM执行时间!$A:$E,5,0),AE278="","")</f>
        <v>1</v>
      </c>
      <c r="AG278" s="77"/>
      <c r="AH278" s="77" t="str" cm="1">
        <f t="array" ref="AH278">_xlfn.IFS(AG278="Monthly",VLOOKUP($O278,PM执行时间!$A:$E,2,0),AG278="Quarterly",VLOOKUP($O278,PM执行时间!$A:$E,3,0),AG278="Semi-an",VLOOKUP($O278,PM执行时间!$A:$E,4,0),AG278="Annual",VLOOKUP($O278,PM执行时间!$A:$E,5,0),AG278="","")</f>
        <v/>
      </c>
      <c r="AI278" s="77"/>
      <c r="AJ278" s="77" t="str" cm="1">
        <f t="array" ref="AJ278">_xlfn.IFS(AI278="Monthly",VLOOKUP($O278,PM执行时间!$A:$E,2,0),AI278="Quarterly",VLOOKUP($O278,PM执行时间!$A:$E,3,0),AI278="Semi-an",VLOOKUP($O278,PM执行时间!$A:$E,4,0),AI278="Annual",VLOOKUP($O278,PM执行时间!$A:$E,5,0),AI278="","")</f>
        <v/>
      </c>
      <c r="AK278" s="77"/>
      <c r="AL278" s="77" t="str" cm="1">
        <f t="array" ref="AL278">_xlfn.IFS(AK278="Monthly",VLOOKUP($O278,PM执行时间!$A:$E,2,0),AK278="Quarterly",VLOOKUP($O278,PM执行时间!$A:$E,3,0),AK278="Semi-an",VLOOKUP($O278,PM执行时间!$A:$E,4,0),AK278="Annual",VLOOKUP($O278,PM执行时间!$A:$E,5,0),AK278="","")</f>
        <v/>
      </c>
      <c r="AM278" s="77"/>
      <c r="AN278" s="77" t="str" cm="1">
        <f t="array" ref="AN278">_xlfn.IFS(AM278="Monthly",VLOOKUP($O278,PM执行时间!$A:$E,2,0),AM278="Quarterly",VLOOKUP($O278,PM执行时间!$A:$E,3,0),AM278="Semi-an",VLOOKUP($O278,PM执行时间!$A:$E,4,0),AM278="Annual",VLOOKUP($O278,PM执行时间!$A:$E,5,0),AM278="","")</f>
        <v/>
      </c>
      <c r="AO278" s="93">
        <v>44774</v>
      </c>
      <c r="AP278" s="88"/>
    </row>
    <row r="279" spans="1:42" ht="24.75" hidden="1" customHeight="1" x14ac:dyDescent="0.2">
      <c r="A279" s="1">
        <v>278</v>
      </c>
      <c r="B279" s="1">
        <f>SUBTOTAL(3,G$3:G279)+0</f>
        <v>51</v>
      </c>
      <c r="C279" s="1"/>
      <c r="D279" s="5">
        <v>1079</v>
      </c>
      <c r="E279" s="77" t="s">
        <v>916</v>
      </c>
      <c r="F279" s="77" t="s">
        <v>917</v>
      </c>
      <c r="G279" s="77" t="s">
        <v>918</v>
      </c>
      <c r="H279" s="95" t="s">
        <v>919</v>
      </c>
      <c r="I279" s="24">
        <v>44137</v>
      </c>
      <c r="J279" s="79" t="s">
        <v>1075</v>
      </c>
      <c r="K279" s="92" t="s">
        <v>511</v>
      </c>
      <c r="L279" s="77" t="s">
        <v>632</v>
      </c>
      <c r="M279" s="24">
        <v>44136</v>
      </c>
      <c r="N279" s="79" t="s">
        <v>633</v>
      </c>
      <c r="O279" s="77" t="s">
        <v>1230</v>
      </c>
      <c r="P279" s="77" t="s">
        <v>517</v>
      </c>
      <c r="Q279" s="77"/>
      <c r="R279" s="77" t="str" cm="1">
        <f t="array" ref="R279">_xlfn.IFS(Q279="Monthly",VLOOKUP($O279,PM执行时间!$A:$E,2,0),Q279="Quarterly",VLOOKUP($O279,PM执行时间!$A:$E,3,0),Q279="Semi-an",VLOOKUP($O279,PM执行时间!$A:$E,4,0),Q279="Annual",VLOOKUP($O279,PM执行时间!$A:$E,5,0),Q279="","")</f>
        <v/>
      </c>
      <c r="S279" s="77"/>
      <c r="T279" s="77" t="str" cm="1">
        <f t="array" ref="T279">_xlfn.IFS(S279="Monthly",VLOOKUP($O279,PM执行时间!$A:$E,2,0),S279="Quarterly",VLOOKUP($O279,PM执行时间!$A:$E,3,0),S279="Semi-an",VLOOKUP($O279,PM执行时间!$A:$E,4,0),S279="Annual",VLOOKUP($O279,PM执行时间!$A:$E,5,0),S279="","")</f>
        <v/>
      </c>
      <c r="U279" s="77"/>
      <c r="V279" s="77" t="str" cm="1">
        <f t="array" ref="V279">_xlfn.IFS(U279="Monthly",VLOOKUP($O279,PM执行时间!$A:$E,2,0),U279="Quarterly",VLOOKUP($O279,PM执行时间!$A:$E,3,0),U279="Semi-an",VLOOKUP($O279,PM执行时间!$A:$E,4,0),U279="Annual",VLOOKUP($O279,PM执行时间!$A:$E,5,0),U279="","")</f>
        <v/>
      </c>
      <c r="W279" s="94" t="s">
        <v>33</v>
      </c>
      <c r="X279" s="77" cm="1">
        <f t="array" ref="X279">_xlfn.IFS(W279="Monthly",VLOOKUP($O279,PM执行时间!$A:$E,2,0),W279="Quarterly",VLOOKUP($O279,PM执行时间!$A:$E,3,0),W279="Semi-an",VLOOKUP($O279,PM执行时间!$A:$E,4,0),W279="Annual",VLOOKUP($O279,PM执行时间!$A:$E,5,0),W279="","")</f>
        <v>1</v>
      </c>
      <c r="Y279" s="77"/>
      <c r="Z279" s="77" t="str" cm="1">
        <f t="array" ref="Z279">_xlfn.IFS(Y279="Monthly",VLOOKUP($O279,PM执行时间!$A:$E,2,0),Y279="Quarterly",VLOOKUP($O279,PM执行时间!$A:$E,3,0),Y279="Semi-an",VLOOKUP($O279,PM执行时间!$A:$E,4,0),Y279="Annual",VLOOKUP($O279,PM执行时间!$A:$E,5,0),Y279="","")</f>
        <v/>
      </c>
      <c r="AA279" s="77"/>
      <c r="AB279" s="77" t="str" cm="1">
        <f t="array" ref="AB279">_xlfn.IFS(AA279="Monthly",VLOOKUP($O279,PM执行时间!$A:$E,2,0),AA279="Quarterly",VLOOKUP($O279,PM执行时间!$A:$E,3,0),AA279="Semi-an",VLOOKUP($O279,PM执行时间!$A:$E,4,0),AA279="Annual",VLOOKUP($O279,PM执行时间!$A:$E,5,0),AA279="","")</f>
        <v/>
      </c>
      <c r="AC279" s="77"/>
      <c r="AD279" s="77" t="str" cm="1">
        <f t="array" ref="AD279">_xlfn.IFS(AC279="Monthly",VLOOKUP($O279,PM执行时间!$A:$E,2,0),AC279="Quarterly",VLOOKUP($O279,PM执行时间!$A:$E,3,0),AC279="Semi-an",VLOOKUP($O279,PM执行时间!$A:$E,4,0),AC279="Annual",VLOOKUP($O279,PM执行时间!$A:$E,5,0),AC279="","")</f>
        <v/>
      </c>
      <c r="AE279" s="77"/>
      <c r="AF279" s="77" t="str" cm="1">
        <f t="array" ref="AF279">_xlfn.IFS(AE279="Monthly",VLOOKUP($O279,PM执行时间!$A:$E,2,0),AE279="Quarterly",VLOOKUP($O279,PM执行时间!$A:$E,3,0),AE279="Semi-an",VLOOKUP($O279,PM执行时间!$A:$E,4,0),AE279="Annual",VLOOKUP($O279,PM执行时间!$A:$E,5,0),AE279="","")</f>
        <v/>
      </c>
      <c r="AG279" s="77"/>
      <c r="AH279" s="77" t="str" cm="1">
        <f t="array" ref="AH279">_xlfn.IFS(AG279="Monthly",VLOOKUP($O279,PM执行时间!$A:$E,2,0),AG279="Quarterly",VLOOKUP($O279,PM执行时间!$A:$E,3,0),AG279="Semi-an",VLOOKUP($O279,PM执行时间!$A:$E,4,0),AG279="Annual",VLOOKUP($O279,PM执行时间!$A:$E,5,0),AG279="","")</f>
        <v/>
      </c>
      <c r="AI279" s="77"/>
      <c r="AJ279" s="77" t="str" cm="1">
        <f t="array" ref="AJ279">_xlfn.IFS(AI279="Monthly",VLOOKUP($O279,PM执行时间!$A:$E,2,0),AI279="Quarterly",VLOOKUP($O279,PM执行时间!$A:$E,3,0),AI279="Semi-an",VLOOKUP($O279,PM执行时间!$A:$E,4,0),AI279="Annual",VLOOKUP($O279,PM执行时间!$A:$E,5,0),AI279="","")</f>
        <v/>
      </c>
      <c r="AK279" s="77"/>
      <c r="AL279" s="77" t="str" cm="1">
        <f t="array" ref="AL279">_xlfn.IFS(AK279="Monthly",VLOOKUP($O279,PM执行时间!$A:$E,2,0),AK279="Quarterly",VLOOKUP($O279,PM执行时间!$A:$E,3,0),AK279="Semi-an",VLOOKUP($O279,PM执行时间!$A:$E,4,0),AK279="Annual",VLOOKUP($O279,PM执行时间!$A:$E,5,0),AK279="","")</f>
        <v/>
      </c>
      <c r="AM279" s="77"/>
      <c r="AN279" s="77" t="str" cm="1">
        <f t="array" ref="AN279">_xlfn.IFS(AM279="Monthly",VLOOKUP($O279,PM执行时间!$A:$E,2,0),AM279="Quarterly",VLOOKUP($O279,PM执行时间!$A:$E,3,0),AM279="Semi-an",VLOOKUP($O279,PM执行时间!$A:$E,4,0),AM279="Annual",VLOOKUP($O279,PM执行时间!$A:$E,5,0),AM279="","")</f>
        <v/>
      </c>
      <c r="AO279" s="93">
        <v>44652</v>
      </c>
      <c r="AP279" s="88"/>
    </row>
    <row r="280" spans="1:42" ht="24.75" hidden="1" customHeight="1" x14ac:dyDescent="0.2">
      <c r="A280" s="1">
        <v>279</v>
      </c>
      <c r="B280" s="1">
        <f>SUBTOTAL(3,G$3:G280)+0</f>
        <v>51</v>
      </c>
      <c r="C280" s="18"/>
      <c r="D280" s="5">
        <v>1085</v>
      </c>
      <c r="E280" s="77" t="s">
        <v>27</v>
      </c>
      <c r="F280" s="77" t="s">
        <v>245</v>
      </c>
      <c r="G280" s="77" t="s">
        <v>246</v>
      </c>
      <c r="H280" s="95" t="s">
        <v>920</v>
      </c>
      <c r="I280" s="24">
        <v>2020</v>
      </c>
      <c r="J280" s="77" t="s">
        <v>1058</v>
      </c>
      <c r="K280" s="92" t="s">
        <v>511</v>
      </c>
      <c r="L280" s="77" t="s">
        <v>589</v>
      </c>
      <c r="M280" s="24">
        <v>44105</v>
      </c>
      <c r="N280" s="79" t="s">
        <v>603</v>
      </c>
      <c r="O280" s="77" t="s">
        <v>751</v>
      </c>
      <c r="P280" s="77" t="s">
        <v>1108</v>
      </c>
      <c r="Q280" s="97" t="s">
        <v>164</v>
      </c>
      <c r="R280" s="77" cm="1">
        <f t="array" ref="R280">_xlfn.IFS(Q280="Monthly",VLOOKUP($O280,PM执行时间!$A:$E,2,0),Q280="Quarterly",VLOOKUP($O280,PM执行时间!$A:$E,3,0),Q280="Semi-an",VLOOKUP($O280,PM执行时间!$A:$E,4,0),Q280="Annual",VLOOKUP($O280,PM执行时间!$A:$E,5,0),Q280="","")</f>
        <v>0.83</v>
      </c>
      <c r="S280" s="97" t="s">
        <v>164</v>
      </c>
      <c r="T280" s="77" cm="1">
        <f t="array" ref="T280">_xlfn.IFS(S280="Monthly",VLOOKUP($O280,PM执行时间!$A:$E,2,0),S280="Quarterly",VLOOKUP($O280,PM执行时间!$A:$E,3,0),S280="Semi-an",VLOOKUP($O280,PM执行时间!$A:$E,4,0),S280="Annual",VLOOKUP($O280,PM执行时间!$A:$E,5,0),S280="","")</f>
        <v>0.83</v>
      </c>
      <c r="U280" s="97" t="s">
        <v>164</v>
      </c>
      <c r="V280" s="77" cm="1">
        <f t="array" ref="V280">_xlfn.IFS(U280="Monthly",VLOOKUP($O280,PM执行时间!$A:$E,2,0),U280="Quarterly",VLOOKUP($O280,PM执行时间!$A:$E,3,0),U280="Semi-an",VLOOKUP($O280,PM执行时间!$A:$E,4,0),U280="Annual",VLOOKUP($O280,PM执行时间!$A:$E,5,0),U280="","")</f>
        <v>0.83</v>
      </c>
      <c r="W280" s="97" t="s">
        <v>164</v>
      </c>
      <c r="X280" s="77" cm="1">
        <f t="array" ref="X280">_xlfn.IFS(W280="Monthly",VLOOKUP($O280,PM执行时间!$A:$E,2,0),W280="Quarterly",VLOOKUP($O280,PM执行时间!$A:$E,3,0),W280="Semi-an",VLOOKUP($O280,PM执行时间!$A:$E,4,0),W280="Annual",VLOOKUP($O280,PM执行时间!$A:$E,5,0),W280="","")</f>
        <v>0.83</v>
      </c>
      <c r="Y280" s="94" t="s">
        <v>223</v>
      </c>
      <c r="Z280" s="77" cm="1">
        <f t="array" ref="Z280">_xlfn.IFS(Y280="Monthly",VLOOKUP($O280,PM执行时间!$A:$E,2,0),Y280="Quarterly",VLOOKUP($O280,PM执行时间!$A:$E,3,0),Y280="Semi-an",VLOOKUP($O280,PM执行时间!$A:$E,4,0),Y280="Annual",VLOOKUP($O280,PM执行时间!$A:$E,5,0),Y280="","")</f>
        <v>2.58</v>
      </c>
      <c r="AA280" s="97" t="s">
        <v>164</v>
      </c>
      <c r="AB280" s="77" cm="1">
        <f t="array" ref="AB280">_xlfn.IFS(AA280="Monthly",VLOOKUP($O280,PM执行时间!$A:$E,2,0),AA280="Quarterly",VLOOKUP($O280,PM执行时间!$A:$E,3,0),AA280="Semi-an",VLOOKUP($O280,PM执行时间!$A:$E,4,0),AA280="Annual",VLOOKUP($O280,PM执行时间!$A:$E,5,0),AA280="","")</f>
        <v>0.83</v>
      </c>
      <c r="AC280" s="97" t="s">
        <v>164</v>
      </c>
      <c r="AD280" s="77" cm="1">
        <f t="array" ref="AD280">_xlfn.IFS(AC280="Monthly",VLOOKUP($O280,PM执行时间!$A:$E,2,0),AC280="Quarterly",VLOOKUP($O280,PM执行时间!$A:$E,3,0),AC280="Semi-an",VLOOKUP($O280,PM执行时间!$A:$E,4,0),AC280="Annual",VLOOKUP($O280,PM执行时间!$A:$E,5,0),AC280="","")</f>
        <v>0.83</v>
      </c>
      <c r="AE280" s="97" t="s">
        <v>164</v>
      </c>
      <c r="AF280" s="77" cm="1">
        <f t="array" ref="AF280">_xlfn.IFS(AE280="Monthly",VLOOKUP($O280,PM执行时间!$A:$E,2,0),AE280="Quarterly",VLOOKUP($O280,PM执行时间!$A:$E,3,0),AE280="Semi-an",VLOOKUP($O280,PM执行时间!$A:$E,4,0),AE280="Annual",VLOOKUP($O280,PM执行时间!$A:$E,5,0),AE280="","")</f>
        <v>0.83</v>
      </c>
      <c r="AG280" s="97" t="s">
        <v>164</v>
      </c>
      <c r="AH280" s="77" cm="1">
        <f t="array" ref="AH280">_xlfn.IFS(AG280="Monthly",VLOOKUP($O280,PM执行时间!$A:$E,2,0),AG280="Quarterly",VLOOKUP($O280,PM执行时间!$A:$E,3,0),AG280="Semi-an",VLOOKUP($O280,PM执行时间!$A:$E,4,0),AG280="Annual",VLOOKUP($O280,PM执行时间!$A:$E,5,0),AG280="","")</f>
        <v>0.83</v>
      </c>
      <c r="AI280" s="97" t="s">
        <v>164</v>
      </c>
      <c r="AJ280" s="77" cm="1">
        <f t="array" ref="AJ280">_xlfn.IFS(AI280="Monthly",VLOOKUP($O280,PM执行时间!$A:$E,2,0),AI280="Quarterly",VLOOKUP($O280,PM执行时间!$A:$E,3,0),AI280="Semi-an",VLOOKUP($O280,PM执行时间!$A:$E,4,0),AI280="Annual",VLOOKUP($O280,PM执行时间!$A:$E,5,0),AI280="","")</f>
        <v>0.83</v>
      </c>
      <c r="AK280" s="98" t="s">
        <v>25</v>
      </c>
      <c r="AL280" s="77" cm="1">
        <f t="array" ref="AL280">_xlfn.IFS(AK280="Monthly",VLOOKUP($O280,PM执行时间!$A:$E,2,0),AK280="Quarterly",VLOOKUP($O280,PM执行时间!$A:$E,3,0),AK280="Semi-an",VLOOKUP($O280,PM执行时间!$A:$E,4,0),AK280="Annual",VLOOKUP($O280,PM执行时间!$A:$E,5,0),AK280="","")</f>
        <v>1.08</v>
      </c>
      <c r="AM280" s="97" t="s">
        <v>164</v>
      </c>
      <c r="AN280" s="77" cm="1">
        <f t="array" ref="AN280">_xlfn.IFS(AM280="Monthly",VLOOKUP($O280,PM执行时间!$A:$E,2,0),AM280="Quarterly",VLOOKUP($O280,PM执行时间!$A:$E,3,0),AM280="Semi-an",VLOOKUP($O280,PM执行时间!$A:$E,4,0),AM280="Annual",VLOOKUP($O280,PM执行时间!$A:$E,5,0),AM280="","")</f>
        <v>0.83</v>
      </c>
      <c r="AO280" s="99">
        <v>44682</v>
      </c>
      <c r="AP280" s="88"/>
    </row>
    <row r="281" spans="1:42" ht="24.75" hidden="1" customHeight="1" x14ac:dyDescent="0.2">
      <c r="A281" s="1">
        <v>280</v>
      </c>
      <c r="B281" s="1">
        <f>SUBTOTAL(3,G$3:G281)+0</f>
        <v>51</v>
      </c>
      <c r="C281" s="1"/>
      <c r="D281" s="5">
        <v>1093</v>
      </c>
      <c r="E281" s="77" t="s">
        <v>921</v>
      </c>
      <c r="F281" s="77" t="s">
        <v>922</v>
      </c>
      <c r="G281" s="77" t="s">
        <v>923</v>
      </c>
      <c r="H281" s="95" t="s">
        <v>924</v>
      </c>
      <c r="I281" s="160">
        <v>43831</v>
      </c>
      <c r="J281" s="79" t="s">
        <v>1075</v>
      </c>
      <c r="K281" s="92" t="s">
        <v>511</v>
      </c>
      <c r="L281" s="77" t="s">
        <v>925</v>
      </c>
      <c r="M281" s="160">
        <v>44166</v>
      </c>
      <c r="N281" s="79" t="s">
        <v>838</v>
      </c>
      <c r="O281" s="77" t="s">
        <v>545</v>
      </c>
      <c r="P281" s="77" t="s">
        <v>517</v>
      </c>
      <c r="Q281" s="77"/>
      <c r="R281" s="77" t="str" cm="1">
        <f t="array" ref="R281">_xlfn.IFS(Q281="Monthly",VLOOKUP($O281,PM执行时间!$A:$E,2,0),Q281="Quarterly",VLOOKUP($O281,PM执行时间!$A:$E,3,0),Q281="Semi-an",VLOOKUP($O281,PM执行时间!$A:$E,4,0),Q281="Annual",VLOOKUP($O281,PM执行时间!$A:$E,5,0),Q281="","")</f>
        <v/>
      </c>
      <c r="S281" s="77"/>
      <c r="T281" s="77" t="str" cm="1">
        <f t="array" ref="T281">_xlfn.IFS(S281="Monthly",VLOOKUP($O281,PM执行时间!$A:$E,2,0),S281="Quarterly",VLOOKUP($O281,PM执行时间!$A:$E,3,0),S281="Semi-an",VLOOKUP($O281,PM执行时间!$A:$E,4,0),S281="Annual",VLOOKUP($O281,PM执行时间!$A:$E,5,0),S281="","")</f>
        <v/>
      </c>
      <c r="U281" s="77"/>
      <c r="V281" s="77" t="str" cm="1">
        <f t="array" ref="V281">_xlfn.IFS(U281="Monthly",VLOOKUP($O281,PM执行时间!$A:$E,2,0),U281="Quarterly",VLOOKUP($O281,PM执行时间!$A:$E,3,0),U281="Semi-an",VLOOKUP($O281,PM执行时间!$A:$E,4,0),U281="Annual",VLOOKUP($O281,PM执行时间!$A:$E,5,0),U281="","")</f>
        <v/>
      </c>
      <c r="W281" s="77"/>
      <c r="X281" s="77" t="str" cm="1">
        <f t="array" ref="X281">_xlfn.IFS(W281="Monthly",VLOOKUP($O281,PM执行时间!$A:$E,2,0),W281="Quarterly",VLOOKUP($O281,PM执行时间!$A:$E,3,0),W281="Semi-an",VLOOKUP($O281,PM执行时间!$A:$E,4,0),W281="Annual",VLOOKUP($O281,PM执行时间!$A:$E,5,0),W281="","")</f>
        <v/>
      </c>
      <c r="Y281" s="94" t="s">
        <v>33</v>
      </c>
      <c r="Z281" s="77" cm="1">
        <f t="array" ref="Z281">_xlfn.IFS(Y281="Monthly",VLOOKUP($O281,PM执行时间!$A:$E,2,0),Y281="Quarterly",VLOOKUP($O281,PM执行时间!$A:$E,3,0),Y281="Semi-an",VLOOKUP($O281,PM执行时间!$A:$E,4,0),Y281="Annual",VLOOKUP($O281,PM执行时间!$A:$E,5,0),Y281="","")</f>
        <v>1</v>
      </c>
      <c r="AA281" s="77"/>
      <c r="AB281" s="77" t="str" cm="1">
        <f t="array" ref="AB281">_xlfn.IFS(AA281="Monthly",VLOOKUP($O281,PM执行时间!$A:$E,2,0),AA281="Quarterly",VLOOKUP($O281,PM执行时间!$A:$E,3,0),AA281="Semi-an",VLOOKUP($O281,PM执行时间!$A:$E,4,0),AA281="Annual",VLOOKUP($O281,PM执行时间!$A:$E,5,0),AA281="","")</f>
        <v/>
      </c>
      <c r="AC281" s="77"/>
      <c r="AD281" s="77" t="str" cm="1">
        <f t="array" ref="AD281">_xlfn.IFS(AC281="Monthly",VLOOKUP($O281,PM执行时间!$A:$E,2,0),AC281="Quarterly",VLOOKUP($O281,PM执行时间!$A:$E,3,0),AC281="Semi-an",VLOOKUP($O281,PM执行时间!$A:$E,4,0),AC281="Annual",VLOOKUP($O281,PM执行时间!$A:$E,5,0),AC281="","")</f>
        <v/>
      </c>
      <c r="AE281" s="77"/>
      <c r="AF281" s="77" t="str" cm="1">
        <f t="array" ref="AF281">_xlfn.IFS(AE281="Monthly",VLOOKUP($O281,PM执行时间!$A:$E,2,0),AE281="Quarterly",VLOOKUP($O281,PM执行时间!$A:$E,3,0),AE281="Semi-an",VLOOKUP($O281,PM执行时间!$A:$E,4,0),AE281="Annual",VLOOKUP($O281,PM执行时间!$A:$E,5,0),AE281="","")</f>
        <v/>
      </c>
      <c r="AG281" s="77"/>
      <c r="AH281" s="77" t="str" cm="1">
        <f t="array" ref="AH281">_xlfn.IFS(AG281="Monthly",VLOOKUP($O281,PM执行时间!$A:$E,2,0),AG281="Quarterly",VLOOKUP($O281,PM执行时间!$A:$E,3,0),AG281="Semi-an",VLOOKUP($O281,PM执行时间!$A:$E,4,0),AG281="Annual",VLOOKUP($O281,PM执行时间!$A:$E,5,0),AG281="","")</f>
        <v/>
      </c>
      <c r="AI281" s="77"/>
      <c r="AJ281" s="77" t="str" cm="1">
        <f t="array" ref="AJ281">_xlfn.IFS(AI281="Monthly",VLOOKUP($O281,PM执行时间!$A:$E,2,0),AI281="Quarterly",VLOOKUP($O281,PM执行时间!$A:$E,3,0),AI281="Semi-an",VLOOKUP($O281,PM执行时间!$A:$E,4,0),AI281="Annual",VLOOKUP($O281,PM执行时间!$A:$E,5,0),AI281="","")</f>
        <v/>
      </c>
      <c r="AK281" s="77"/>
      <c r="AL281" s="77" t="str" cm="1">
        <f t="array" ref="AL281">_xlfn.IFS(AK281="Monthly",VLOOKUP($O281,PM执行时间!$A:$E,2,0),AK281="Quarterly",VLOOKUP($O281,PM执行时间!$A:$E,3,0),AK281="Semi-an",VLOOKUP($O281,PM执行时间!$A:$E,4,0),AK281="Annual",VLOOKUP($O281,PM执行时间!$A:$E,5,0),AK281="","")</f>
        <v/>
      </c>
      <c r="AM281" s="77"/>
      <c r="AN281" s="77" t="str" cm="1">
        <f t="array" ref="AN281">_xlfn.IFS(AM281="Monthly",VLOOKUP($O281,PM执行时间!$A:$E,2,0),AM281="Quarterly",VLOOKUP($O281,PM执行时间!$A:$E,3,0),AM281="Semi-an",VLOOKUP($O281,PM执行时间!$A:$E,4,0),AM281="Annual",VLOOKUP($O281,PM执行时间!$A:$E,5,0),AM281="","")</f>
        <v/>
      </c>
      <c r="AO281" s="99">
        <v>44682</v>
      </c>
      <c r="AP281" s="88"/>
    </row>
    <row r="282" spans="1:42" ht="24.75" customHeight="1" x14ac:dyDescent="0.2">
      <c r="A282" s="1">
        <v>51</v>
      </c>
      <c r="B282" s="1">
        <f>SUBTOTAL(3,G$3:G282)+0</f>
        <v>52</v>
      </c>
      <c r="C282" s="1"/>
      <c r="D282" s="5">
        <v>410</v>
      </c>
      <c r="E282" s="79" t="s">
        <v>27</v>
      </c>
      <c r="F282" s="85" t="s">
        <v>627</v>
      </c>
      <c r="G282" s="85" t="s">
        <v>628</v>
      </c>
      <c r="H282" s="150" t="s">
        <v>629</v>
      </c>
      <c r="I282" s="24">
        <v>40299</v>
      </c>
      <c r="J282" s="157" t="s">
        <v>1058</v>
      </c>
      <c r="K282" s="92" t="s">
        <v>511</v>
      </c>
      <c r="L282" s="149" t="s">
        <v>561</v>
      </c>
      <c r="M282" s="24">
        <v>40269</v>
      </c>
      <c r="N282" s="157" t="s">
        <v>623</v>
      </c>
      <c r="O282" s="77" t="s">
        <v>35</v>
      </c>
      <c r="P282" s="77" t="s">
        <v>1105</v>
      </c>
      <c r="Q282" s="77"/>
      <c r="R282" s="77" t="str" cm="1">
        <f t="array" ref="R282">_xlfn.IFS(Q282="Monthly",VLOOKUP($O282,PM执行时间!$A:$E,2,0),Q282="Quarterly",VLOOKUP($O282,PM执行时间!$A:$E,3,0),Q282="Semi-an",VLOOKUP($O282,PM执行时间!$A:$E,4,0),Q282="Annual",VLOOKUP($O282,PM执行时间!$A:$E,5,0),Q282="","")</f>
        <v/>
      </c>
      <c r="S282" s="101" t="s">
        <v>24</v>
      </c>
      <c r="T282" s="77" cm="1">
        <f t="array" ref="T282">_xlfn.IFS(S282="Monthly",VLOOKUP($O282,PM执行时间!$A:$E,2,0),S282="Quarterly",VLOOKUP($O282,PM执行时间!$A:$E,3,0),S282="Semi-an",VLOOKUP($O282,PM执行时间!$A:$E,4,0),S282="Annual",VLOOKUP($O282,PM执行时间!$A:$E,5,0),S282="","")</f>
        <v>1</v>
      </c>
      <c r="U282" s="77"/>
      <c r="V282" s="77" t="str" cm="1">
        <f t="array" ref="V282">_xlfn.IFS(U282="Monthly",VLOOKUP($O282,PM执行时间!$A:$E,2,0),U282="Quarterly",VLOOKUP($O282,PM执行时间!$A:$E,3,0),U282="Semi-an",VLOOKUP($O282,PM执行时间!$A:$E,4,0),U282="Annual",VLOOKUP($O282,PM执行时间!$A:$E,5,0),U282="","")</f>
        <v/>
      </c>
      <c r="W282" s="77"/>
      <c r="X282" s="77" t="str" cm="1">
        <f t="array" ref="X282">_xlfn.IFS(W282="Monthly",VLOOKUP($O282,PM执行时间!$A:$E,2,0),W282="Quarterly",VLOOKUP($O282,PM执行时间!$A:$E,3,0),W282="Semi-an",VLOOKUP($O282,PM执行时间!$A:$E,4,0),W282="Annual",VLOOKUP($O282,PM执行时间!$A:$E,5,0),W282="","")</f>
        <v/>
      </c>
      <c r="Y282" s="98" t="s">
        <v>25</v>
      </c>
      <c r="Z282" s="77" cm="1">
        <f t="array" ref="Z282">_xlfn.IFS(Y282="Monthly",VLOOKUP($O282,PM执行时间!$A:$E,2,0),Y282="Quarterly",VLOOKUP($O282,PM执行时间!$A:$E,3,0),Y282="Semi-an",VLOOKUP($O282,PM执行时间!$A:$E,4,0),Y282="Annual",VLOOKUP($O282,PM执行时间!$A:$E,5,0),Y282="","")</f>
        <v>1.42</v>
      </c>
      <c r="AA282" s="77"/>
      <c r="AB282" s="77" t="str" cm="1">
        <f t="array" ref="AB282">_xlfn.IFS(AA282="Monthly",VLOOKUP($O282,PM执行时间!$A:$E,2,0),AA282="Quarterly",VLOOKUP($O282,PM执行时间!$A:$E,3,0),AA282="Semi-an",VLOOKUP($O282,PM执行时间!$A:$E,4,0),AA282="Annual",VLOOKUP($O282,PM执行时间!$A:$E,5,0),AA282="","")</f>
        <v/>
      </c>
      <c r="AC282" s="77"/>
      <c r="AD282" s="77" t="str" cm="1">
        <f t="array" ref="AD282">_xlfn.IFS(AC282="Monthly",VLOOKUP($O282,PM执行时间!$A:$E,2,0),AC282="Quarterly",VLOOKUP($O282,PM执行时间!$A:$E,3,0),AC282="Semi-an",VLOOKUP($O282,PM执行时间!$A:$E,4,0),AC282="Annual",VLOOKUP($O282,PM执行时间!$A:$E,5,0),AC282="","")</f>
        <v/>
      </c>
      <c r="AE282" s="101" t="s">
        <v>24</v>
      </c>
      <c r="AF282" s="77" cm="1">
        <f t="array" ref="AF282">_xlfn.IFS(AE282="Monthly",VLOOKUP($O282,PM执行时间!$A:$E,2,0),AE282="Quarterly",VLOOKUP($O282,PM执行时间!$A:$E,3,0),AE282="Semi-an",VLOOKUP($O282,PM执行时间!$A:$E,4,0),AE282="Annual",VLOOKUP($O282,PM执行时间!$A:$E,5,0),AE282="","")</f>
        <v>1</v>
      </c>
      <c r="AG282" s="77"/>
      <c r="AH282" s="77" t="str" cm="1">
        <f t="array" ref="AH282">_xlfn.IFS(AG282="Monthly",VLOOKUP($O282,PM执行时间!$A:$E,2,0),AG282="Quarterly",VLOOKUP($O282,PM执行时间!$A:$E,3,0),AG282="Semi-an",VLOOKUP($O282,PM执行时间!$A:$E,4,0),AG282="Annual",VLOOKUP($O282,PM执行时间!$A:$E,5,0),AG282="","")</f>
        <v/>
      </c>
      <c r="AI282" s="77"/>
      <c r="AJ282" s="77" t="str" cm="1">
        <f t="array" ref="AJ282">_xlfn.IFS(AI282="Monthly",VLOOKUP($O282,PM执行时间!$A:$E,2,0),AI282="Quarterly",VLOOKUP($O282,PM执行时间!$A:$E,3,0),AI282="Semi-an",VLOOKUP($O282,PM执行时间!$A:$E,4,0),AI282="Annual",VLOOKUP($O282,PM执行时间!$A:$E,5,0),AI282="","")</f>
        <v/>
      </c>
      <c r="AK282" s="98" t="s">
        <v>25</v>
      </c>
      <c r="AL282" s="77" cm="1">
        <f t="array" ref="AL282">_xlfn.IFS(AK282="Monthly",VLOOKUP($O282,PM执行时间!$A:$E,2,0),AK282="Quarterly",VLOOKUP($O282,PM执行时间!$A:$E,3,0),AK282="Semi-an",VLOOKUP($O282,PM执行时间!$A:$E,4,0),AK282="Annual",VLOOKUP($O282,PM执行时间!$A:$E,5,0),AK282="","")</f>
        <v>1.42</v>
      </c>
      <c r="AM282" s="77"/>
      <c r="AN282" s="77" t="str" cm="1">
        <f t="array" ref="AN282">_xlfn.IFS(AM282="Monthly",VLOOKUP($O282,PM执行时间!$A:$E,2,0),AM282="Quarterly",VLOOKUP($O282,PM执行时间!$A:$E,3,0),AM282="Semi-an",VLOOKUP($O282,PM执行时间!$A:$E,4,0),AM282="Annual",VLOOKUP($O282,PM执行时间!$A:$E,5,0),AM282="","")</f>
        <v/>
      </c>
      <c r="AO282" s="99">
        <v>44682</v>
      </c>
      <c r="AP282" s="88"/>
    </row>
    <row r="283" spans="1:42" ht="24.75" customHeight="1" x14ac:dyDescent="0.2">
      <c r="A283" s="1">
        <v>52</v>
      </c>
      <c r="B283" s="1">
        <f>SUBTOTAL(3,G$3:G283)+0</f>
        <v>53</v>
      </c>
      <c r="C283" s="1"/>
      <c r="D283" s="5">
        <v>411</v>
      </c>
      <c r="E283" s="79" t="s">
        <v>27</v>
      </c>
      <c r="F283" s="85" t="s">
        <v>627</v>
      </c>
      <c r="G283" s="85" t="s">
        <v>628</v>
      </c>
      <c r="H283" s="150" t="s">
        <v>630</v>
      </c>
      <c r="I283" s="24">
        <v>40299</v>
      </c>
      <c r="J283" s="157" t="s">
        <v>1058</v>
      </c>
      <c r="K283" s="92" t="s">
        <v>511</v>
      </c>
      <c r="L283" s="149" t="s">
        <v>561</v>
      </c>
      <c r="M283" s="24">
        <v>40269</v>
      </c>
      <c r="N283" s="157" t="s">
        <v>623</v>
      </c>
      <c r="O283" s="77" t="s">
        <v>35</v>
      </c>
      <c r="P283" s="77" t="s">
        <v>1105</v>
      </c>
      <c r="Q283" s="77"/>
      <c r="R283" s="77" t="str" cm="1">
        <f t="array" ref="R283">_xlfn.IFS(Q283="Monthly",VLOOKUP($O283,PM执行时间!$A:$E,2,0),Q283="Quarterly",VLOOKUP($O283,PM执行时间!$A:$E,3,0),Q283="Semi-an",VLOOKUP($O283,PM执行时间!$A:$E,4,0),Q283="Annual",VLOOKUP($O283,PM执行时间!$A:$E,5,0),Q283="","")</f>
        <v/>
      </c>
      <c r="S283" s="101" t="s">
        <v>24</v>
      </c>
      <c r="T283" s="77" cm="1">
        <f t="array" ref="T283">_xlfn.IFS(S283="Monthly",VLOOKUP($O283,PM执行时间!$A:$E,2,0),S283="Quarterly",VLOOKUP($O283,PM执行时间!$A:$E,3,0),S283="Semi-an",VLOOKUP($O283,PM执行时间!$A:$E,4,0),S283="Annual",VLOOKUP($O283,PM执行时间!$A:$E,5,0),S283="","")</f>
        <v>1</v>
      </c>
      <c r="U283" s="77"/>
      <c r="V283" s="77" t="str" cm="1">
        <f t="array" ref="V283">_xlfn.IFS(U283="Monthly",VLOOKUP($O283,PM执行时间!$A:$E,2,0),U283="Quarterly",VLOOKUP($O283,PM执行时间!$A:$E,3,0),U283="Semi-an",VLOOKUP($O283,PM执行时间!$A:$E,4,0),U283="Annual",VLOOKUP($O283,PM执行时间!$A:$E,5,0),U283="","")</f>
        <v/>
      </c>
      <c r="W283" s="77"/>
      <c r="X283" s="77" t="str" cm="1">
        <f t="array" ref="X283">_xlfn.IFS(W283="Monthly",VLOOKUP($O283,PM执行时间!$A:$E,2,0),W283="Quarterly",VLOOKUP($O283,PM执行时间!$A:$E,3,0),W283="Semi-an",VLOOKUP($O283,PM执行时间!$A:$E,4,0),W283="Annual",VLOOKUP($O283,PM执行时间!$A:$E,5,0),W283="","")</f>
        <v/>
      </c>
      <c r="Y283" s="98" t="s">
        <v>25</v>
      </c>
      <c r="Z283" s="77" cm="1">
        <f t="array" ref="Z283">_xlfn.IFS(Y283="Monthly",VLOOKUP($O283,PM执行时间!$A:$E,2,0),Y283="Quarterly",VLOOKUP($O283,PM执行时间!$A:$E,3,0),Y283="Semi-an",VLOOKUP($O283,PM执行时间!$A:$E,4,0),Y283="Annual",VLOOKUP($O283,PM执行时间!$A:$E,5,0),Y283="","")</f>
        <v>1.42</v>
      </c>
      <c r="AA283" s="77"/>
      <c r="AB283" s="77" t="str" cm="1">
        <f t="array" ref="AB283">_xlfn.IFS(AA283="Monthly",VLOOKUP($O283,PM执行时间!$A:$E,2,0),AA283="Quarterly",VLOOKUP($O283,PM执行时间!$A:$E,3,0),AA283="Semi-an",VLOOKUP($O283,PM执行时间!$A:$E,4,0),AA283="Annual",VLOOKUP($O283,PM执行时间!$A:$E,5,0),AA283="","")</f>
        <v/>
      </c>
      <c r="AC283" s="77"/>
      <c r="AD283" s="77" t="str" cm="1">
        <f t="array" ref="AD283">_xlfn.IFS(AC283="Monthly",VLOOKUP($O283,PM执行时间!$A:$E,2,0),AC283="Quarterly",VLOOKUP($O283,PM执行时间!$A:$E,3,0),AC283="Semi-an",VLOOKUP($O283,PM执行时间!$A:$E,4,0),AC283="Annual",VLOOKUP($O283,PM执行时间!$A:$E,5,0),AC283="","")</f>
        <v/>
      </c>
      <c r="AE283" s="101" t="s">
        <v>24</v>
      </c>
      <c r="AF283" s="77" cm="1">
        <f t="array" ref="AF283">_xlfn.IFS(AE283="Monthly",VLOOKUP($O283,PM执行时间!$A:$E,2,0),AE283="Quarterly",VLOOKUP($O283,PM执行时间!$A:$E,3,0),AE283="Semi-an",VLOOKUP($O283,PM执行时间!$A:$E,4,0),AE283="Annual",VLOOKUP($O283,PM执行时间!$A:$E,5,0),AE283="","")</f>
        <v>1</v>
      </c>
      <c r="AG283" s="77"/>
      <c r="AH283" s="77" t="str" cm="1">
        <f t="array" ref="AH283">_xlfn.IFS(AG283="Monthly",VLOOKUP($O283,PM执行时间!$A:$E,2,0),AG283="Quarterly",VLOOKUP($O283,PM执行时间!$A:$E,3,0),AG283="Semi-an",VLOOKUP($O283,PM执行时间!$A:$E,4,0),AG283="Annual",VLOOKUP($O283,PM执行时间!$A:$E,5,0),AG283="","")</f>
        <v/>
      </c>
      <c r="AI283" s="77"/>
      <c r="AJ283" s="77" t="str" cm="1">
        <f t="array" ref="AJ283">_xlfn.IFS(AI283="Monthly",VLOOKUP($O283,PM执行时间!$A:$E,2,0),AI283="Quarterly",VLOOKUP($O283,PM执行时间!$A:$E,3,0),AI283="Semi-an",VLOOKUP($O283,PM执行时间!$A:$E,4,0),AI283="Annual",VLOOKUP($O283,PM执行时间!$A:$E,5,0),AI283="","")</f>
        <v/>
      </c>
      <c r="AK283" s="98" t="s">
        <v>25</v>
      </c>
      <c r="AL283" s="77" cm="1">
        <f t="array" ref="AL283">_xlfn.IFS(AK283="Monthly",VLOOKUP($O283,PM执行时间!$A:$E,2,0),AK283="Quarterly",VLOOKUP($O283,PM执行时间!$A:$E,3,0),AK283="Semi-an",VLOOKUP($O283,PM执行时间!$A:$E,4,0),AK283="Annual",VLOOKUP($O283,PM执行时间!$A:$E,5,0),AK283="","")</f>
        <v>1.42</v>
      </c>
      <c r="AM283" s="77"/>
      <c r="AN283" s="77" t="str" cm="1">
        <f t="array" ref="AN283">_xlfn.IFS(AM283="Monthly",VLOOKUP($O283,PM执行时间!$A:$E,2,0),AM283="Quarterly",VLOOKUP($O283,PM执行时间!$A:$E,3,0),AM283="Semi-an",VLOOKUP($O283,PM执行时间!$A:$E,4,0),AM283="Annual",VLOOKUP($O283,PM执行时间!$A:$E,5,0),AM283="","")</f>
        <v/>
      </c>
      <c r="AO283" s="99">
        <v>44682</v>
      </c>
      <c r="AP283" s="88"/>
    </row>
    <row r="284" spans="1:42" ht="24.75" hidden="1" customHeight="1" x14ac:dyDescent="0.2">
      <c r="A284" s="1">
        <v>283</v>
      </c>
      <c r="B284" s="1">
        <f>SUBTOTAL(3,G$3:G284)+0</f>
        <v>53</v>
      </c>
      <c r="C284" s="18"/>
      <c r="D284" s="13">
        <v>1105</v>
      </c>
      <c r="E284" s="82" t="s">
        <v>27</v>
      </c>
      <c r="F284" s="82" t="s">
        <v>927</v>
      </c>
      <c r="G284" s="82" t="s">
        <v>246</v>
      </c>
      <c r="H284" s="103" t="s">
        <v>928</v>
      </c>
      <c r="I284" s="138" t="s">
        <v>1358</v>
      </c>
      <c r="J284" s="82" t="s">
        <v>1058</v>
      </c>
      <c r="K284" s="92" t="s">
        <v>511</v>
      </c>
      <c r="L284" s="77" t="s">
        <v>589</v>
      </c>
      <c r="M284" s="138" t="s">
        <v>929</v>
      </c>
      <c r="N284" s="79" t="s">
        <v>838</v>
      </c>
      <c r="O284" s="77" t="s">
        <v>751</v>
      </c>
      <c r="P284" s="77" t="s">
        <v>1108</v>
      </c>
      <c r="Q284" s="97" t="s">
        <v>164</v>
      </c>
      <c r="R284" s="77" cm="1">
        <f t="array" ref="R284">_xlfn.IFS(Q284="Monthly",VLOOKUP($O284,PM执行时间!$A:$E,2,0),Q284="Quarterly",VLOOKUP($O284,PM执行时间!$A:$E,3,0),Q284="Semi-an",VLOOKUP($O284,PM执行时间!$A:$E,4,0),Q284="Annual",VLOOKUP($O284,PM执行时间!$A:$E,5,0),Q284="","")</f>
        <v>0.83</v>
      </c>
      <c r="S284" s="97" t="s">
        <v>164</v>
      </c>
      <c r="T284" s="77" cm="1">
        <f t="array" ref="T284">_xlfn.IFS(S284="Monthly",VLOOKUP($O284,PM执行时间!$A:$E,2,0),S284="Quarterly",VLOOKUP($O284,PM执行时间!$A:$E,3,0),S284="Semi-an",VLOOKUP($O284,PM执行时间!$A:$E,4,0),S284="Annual",VLOOKUP($O284,PM执行时间!$A:$E,5,0),S284="","")</f>
        <v>0.83</v>
      </c>
      <c r="U284" s="97" t="s">
        <v>164</v>
      </c>
      <c r="V284" s="77" cm="1">
        <f t="array" ref="V284">_xlfn.IFS(U284="Monthly",VLOOKUP($O284,PM执行时间!$A:$E,2,0),U284="Quarterly",VLOOKUP($O284,PM执行时间!$A:$E,3,0),U284="Semi-an",VLOOKUP($O284,PM执行时间!$A:$E,4,0),U284="Annual",VLOOKUP($O284,PM执行时间!$A:$E,5,0),U284="","")</f>
        <v>0.83</v>
      </c>
      <c r="W284" s="97" t="s">
        <v>164</v>
      </c>
      <c r="X284" s="77" cm="1">
        <f t="array" ref="X284">_xlfn.IFS(W284="Monthly",VLOOKUP($O284,PM执行时间!$A:$E,2,0),W284="Quarterly",VLOOKUP($O284,PM执行时间!$A:$E,3,0),W284="Semi-an",VLOOKUP($O284,PM执行时间!$A:$E,4,0),W284="Annual",VLOOKUP($O284,PM执行时间!$A:$E,5,0),W284="","")</f>
        <v>0.83</v>
      </c>
      <c r="Y284" s="94" t="s">
        <v>223</v>
      </c>
      <c r="Z284" s="77" cm="1">
        <f t="array" ref="Z284">_xlfn.IFS(Y284="Monthly",VLOOKUP($O284,PM执行时间!$A:$E,2,0),Y284="Quarterly",VLOOKUP($O284,PM执行时间!$A:$E,3,0),Y284="Semi-an",VLOOKUP($O284,PM执行时间!$A:$E,4,0),Y284="Annual",VLOOKUP($O284,PM执行时间!$A:$E,5,0),Y284="","")</f>
        <v>2.58</v>
      </c>
      <c r="AA284" s="97" t="s">
        <v>164</v>
      </c>
      <c r="AB284" s="77" cm="1">
        <f t="array" ref="AB284">_xlfn.IFS(AA284="Monthly",VLOOKUP($O284,PM执行时间!$A:$E,2,0),AA284="Quarterly",VLOOKUP($O284,PM执行时间!$A:$E,3,0),AA284="Semi-an",VLOOKUP($O284,PM执行时间!$A:$E,4,0),AA284="Annual",VLOOKUP($O284,PM执行时间!$A:$E,5,0),AA284="","")</f>
        <v>0.83</v>
      </c>
      <c r="AC284" s="97" t="s">
        <v>164</v>
      </c>
      <c r="AD284" s="77" cm="1">
        <f t="array" ref="AD284">_xlfn.IFS(AC284="Monthly",VLOOKUP($O284,PM执行时间!$A:$E,2,0),AC284="Quarterly",VLOOKUP($O284,PM执行时间!$A:$E,3,0),AC284="Semi-an",VLOOKUP($O284,PM执行时间!$A:$E,4,0),AC284="Annual",VLOOKUP($O284,PM执行时间!$A:$E,5,0),AC284="","")</f>
        <v>0.83</v>
      </c>
      <c r="AE284" s="97" t="s">
        <v>164</v>
      </c>
      <c r="AF284" s="77" cm="1">
        <f t="array" ref="AF284">_xlfn.IFS(AE284="Monthly",VLOOKUP($O284,PM执行时间!$A:$E,2,0),AE284="Quarterly",VLOOKUP($O284,PM执行时间!$A:$E,3,0),AE284="Semi-an",VLOOKUP($O284,PM执行时间!$A:$E,4,0),AE284="Annual",VLOOKUP($O284,PM执行时间!$A:$E,5,0),AE284="","")</f>
        <v>0.83</v>
      </c>
      <c r="AG284" s="97" t="s">
        <v>164</v>
      </c>
      <c r="AH284" s="77" cm="1">
        <f t="array" ref="AH284">_xlfn.IFS(AG284="Monthly",VLOOKUP($O284,PM执行时间!$A:$E,2,0),AG284="Quarterly",VLOOKUP($O284,PM执行时间!$A:$E,3,0),AG284="Semi-an",VLOOKUP($O284,PM执行时间!$A:$E,4,0),AG284="Annual",VLOOKUP($O284,PM执行时间!$A:$E,5,0),AG284="","")</f>
        <v>0.83</v>
      </c>
      <c r="AI284" s="97" t="s">
        <v>164</v>
      </c>
      <c r="AJ284" s="77" cm="1">
        <f t="array" ref="AJ284">_xlfn.IFS(AI284="Monthly",VLOOKUP($O284,PM执行时间!$A:$E,2,0),AI284="Quarterly",VLOOKUP($O284,PM执行时间!$A:$E,3,0),AI284="Semi-an",VLOOKUP($O284,PM执行时间!$A:$E,4,0),AI284="Annual",VLOOKUP($O284,PM执行时间!$A:$E,5,0),AI284="","")</f>
        <v>0.83</v>
      </c>
      <c r="AK284" s="98" t="s">
        <v>25</v>
      </c>
      <c r="AL284" s="77" cm="1">
        <f t="array" ref="AL284">_xlfn.IFS(AK284="Monthly",VLOOKUP($O284,PM执行时间!$A:$E,2,0),AK284="Quarterly",VLOOKUP($O284,PM执行时间!$A:$E,3,0),AK284="Semi-an",VLOOKUP($O284,PM执行时间!$A:$E,4,0),AK284="Annual",VLOOKUP($O284,PM执行时间!$A:$E,5,0),AK284="","")</f>
        <v>1.08</v>
      </c>
      <c r="AM284" s="97" t="s">
        <v>164</v>
      </c>
      <c r="AN284" s="77" cm="1">
        <f t="array" ref="AN284">_xlfn.IFS(AM284="Monthly",VLOOKUP($O284,PM执行时间!$A:$E,2,0),AM284="Quarterly",VLOOKUP($O284,PM执行时间!$A:$E,3,0),AM284="Semi-an",VLOOKUP($O284,PM执行时间!$A:$E,4,0),AM284="Annual",VLOOKUP($O284,PM执行时间!$A:$E,5,0),AM284="","")</f>
        <v>0.83</v>
      </c>
      <c r="AO284" s="99">
        <v>44682</v>
      </c>
      <c r="AP284" s="88"/>
    </row>
    <row r="285" spans="1:42" ht="24.75" hidden="1" customHeight="1" x14ac:dyDescent="0.2">
      <c r="A285" s="1">
        <v>284</v>
      </c>
      <c r="B285" s="1">
        <f>SUBTOTAL(3,G$3:G285)+0</f>
        <v>53</v>
      </c>
      <c r="C285" s="18"/>
      <c r="D285" s="5">
        <v>1106</v>
      </c>
      <c r="E285" s="77" t="s">
        <v>27</v>
      </c>
      <c r="F285" s="77" t="s">
        <v>307</v>
      </c>
      <c r="G285" s="77" t="s">
        <v>246</v>
      </c>
      <c r="H285" s="95" t="s">
        <v>930</v>
      </c>
      <c r="I285" s="24">
        <v>44256</v>
      </c>
      <c r="J285" s="77" t="s">
        <v>1058</v>
      </c>
      <c r="K285" s="92" t="s">
        <v>511</v>
      </c>
      <c r="L285" s="77" t="s">
        <v>589</v>
      </c>
      <c r="M285" s="24" t="s">
        <v>931</v>
      </c>
      <c r="N285" s="79" t="s">
        <v>603</v>
      </c>
      <c r="O285" s="77" t="s">
        <v>751</v>
      </c>
      <c r="P285" s="77" t="s">
        <v>1108</v>
      </c>
      <c r="Q285" s="97" t="s">
        <v>164</v>
      </c>
      <c r="R285" s="77" cm="1">
        <f t="array" ref="R285">_xlfn.IFS(Q285="Monthly",VLOOKUP($O285,PM执行时间!$A:$E,2,0),Q285="Quarterly",VLOOKUP($O285,PM执行时间!$A:$E,3,0),Q285="Semi-an",VLOOKUP($O285,PM执行时间!$A:$E,4,0),Q285="Annual",VLOOKUP($O285,PM执行时间!$A:$E,5,0),Q285="","")</f>
        <v>0.83</v>
      </c>
      <c r="S285" s="97" t="s">
        <v>164</v>
      </c>
      <c r="T285" s="77" cm="1">
        <f t="array" ref="T285">_xlfn.IFS(S285="Monthly",VLOOKUP($O285,PM执行时间!$A:$E,2,0),S285="Quarterly",VLOOKUP($O285,PM执行时间!$A:$E,3,0),S285="Semi-an",VLOOKUP($O285,PM执行时间!$A:$E,4,0),S285="Annual",VLOOKUP($O285,PM执行时间!$A:$E,5,0),S285="","")</f>
        <v>0.83</v>
      </c>
      <c r="U285" s="97" t="s">
        <v>164</v>
      </c>
      <c r="V285" s="77" cm="1">
        <f t="array" ref="V285">_xlfn.IFS(U285="Monthly",VLOOKUP($O285,PM执行时间!$A:$E,2,0),U285="Quarterly",VLOOKUP($O285,PM执行时间!$A:$E,3,0),U285="Semi-an",VLOOKUP($O285,PM执行时间!$A:$E,4,0),U285="Annual",VLOOKUP($O285,PM执行时间!$A:$E,5,0),U285="","")</f>
        <v>0.83</v>
      </c>
      <c r="W285" s="97" t="s">
        <v>164</v>
      </c>
      <c r="X285" s="77" cm="1">
        <f t="array" ref="X285">_xlfn.IFS(W285="Monthly",VLOOKUP($O285,PM执行时间!$A:$E,2,0),W285="Quarterly",VLOOKUP($O285,PM执行时间!$A:$E,3,0),W285="Semi-an",VLOOKUP($O285,PM执行时间!$A:$E,4,0),W285="Annual",VLOOKUP($O285,PM执行时间!$A:$E,5,0),W285="","")</f>
        <v>0.83</v>
      </c>
      <c r="Y285" s="94" t="s">
        <v>223</v>
      </c>
      <c r="Z285" s="77" cm="1">
        <f t="array" ref="Z285">_xlfn.IFS(Y285="Monthly",VLOOKUP($O285,PM执行时间!$A:$E,2,0),Y285="Quarterly",VLOOKUP($O285,PM执行时间!$A:$E,3,0),Y285="Semi-an",VLOOKUP($O285,PM执行时间!$A:$E,4,0),Y285="Annual",VLOOKUP($O285,PM执行时间!$A:$E,5,0),Y285="","")</f>
        <v>2.58</v>
      </c>
      <c r="AA285" s="97" t="s">
        <v>164</v>
      </c>
      <c r="AB285" s="77" cm="1">
        <f t="array" ref="AB285">_xlfn.IFS(AA285="Monthly",VLOOKUP($O285,PM执行时间!$A:$E,2,0),AA285="Quarterly",VLOOKUP($O285,PM执行时间!$A:$E,3,0),AA285="Semi-an",VLOOKUP($O285,PM执行时间!$A:$E,4,0),AA285="Annual",VLOOKUP($O285,PM执行时间!$A:$E,5,0),AA285="","")</f>
        <v>0.83</v>
      </c>
      <c r="AC285" s="97" t="s">
        <v>164</v>
      </c>
      <c r="AD285" s="77" cm="1">
        <f t="array" ref="AD285">_xlfn.IFS(AC285="Monthly",VLOOKUP($O285,PM执行时间!$A:$E,2,0),AC285="Quarterly",VLOOKUP($O285,PM执行时间!$A:$E,3,0),AC285="Semi-an",VLOOKUP($O285,PM执行时间!$A:$E,4,0),AC285="Annual",VLOOKUP($O285,PM执行时间!$A:$E,5,0),AC285="","")</f>
        <v>0.83</v>
      </c>
      <c r="AE285" s="97" t="s">
        <v>164</v>
      </c>
      <c r="AF285" s="77" cm="1">
        <f t="array" ref="AF285">_xlfn.IFS(AE285="Monthly",VLOOKUP($O285,PM执行时间!$A:$E,2,0),AE285="Quarterly",VLOOKUP($O285,PM执行时间!$A:$E,3,0),AE285="Semi-an",VLOOKUP($O285,PM执行时间!$A:$E,4,0),AE285="Annual",VLOOKUP($O285,PM执行时间!$A:$E,5,0),AE285="","")</f>
        <v>0.83</v>
      </c>
      <c r="AG285" s="97" t="s">
        <v>164</v>
      </c>
      <c r="AH285" s="77" cm="1">
        <f t="array" ref="AH285">_xlfn.IFS(AG285="Monthly",VLOOKUP($O285,PM执行时间!$A:$E,2,0),AG285="Quarterly",VLOOKUP($O285,PM执行时间!$A:$E,3,0),AG285="Semi-an",VLOOKUP($O285,PM执行时间!$A:$E,4,0),AG285="Annual",VLOOKUP($O285,PM执行时间!$A:$E,5,0),AG285="","")</f>
        <v>0.83</v>
      </c>
      <c r="AI285" s="97" t="s">
        <v>164</v>
      </c>
      <c r="AJ285" s="77" cm="1">
        <f t="array" ref="AJ285">_xlfn.IFS(AI285="Monthly",VLOOKUP($O285,PM执行时间!$A:$E,2,0),AI285="Quarterly",VLOOKUP($O285,PM执行时间!$A:$E,3,0),AI285="Semi-an",VLOOKUP($O285,PM执行时间!$A:$E,4,0),AI285="Annual",VLOOKUP($O285,PM执行时间!$A:$E,5,0),AI285="","")</f>
        <v>0.83</v>
      </c>
      <c r="AK285" s="98" t="s">
        <v>25</v>
      </c>
      <c r="AL285" s="77" cm="1">
        <f t="array" ref="AL285">_xlfn.IFS(AK285="Monthly",VLOOKUP($O285,PM执行时间!$A:$E,2,0),AK285="Quarterly",VLOOKUP($O285,PM执行时间!$A:$E,3,0),AK285="Semi-an",VLOOKUP($O285,PM执行时间!$A:$E,4,0),AK285="Annual",VLOOKUP($O285,PM执行时间!$A:$E,5,0),AK285="","")</f>
        <v>1.08</v>
      </c>
      <c r="AM285" s="97" t="s">
        <v>164</v>
      </c>
      <c r="AN285" s="77" cm="1">
        <f t="array" ref="AN285">_xlfn.IFS(AM285="Monthly",VLOOKUP($O285,PM执行时间!$A:$E,2,0),AM285="Quarterly",VLOOKUP($O285,PM执行时间!$A:$E,3,0),AM285="Semi-an",VLOOKUP($O285,PM执行时间!$A:$E,4,0),AM285="Annual",VLOOKUP($O285,PM执行时间!$A:$E,5,0),AM285="","")</f>
        <v>0.83</v>
      </c>
      <c r="AO285" s="99">
        <v>44682</v>
      </c>
      <c r="AP285" s="88"/>
    </row>
    <row r="286" spans="1:42" ht="24.75" hidden="1" customHeight="1" x14ac:dyDescent="0.2">
      <c r="A286" s="1">
        <v>285</v>
      </c>
      <c r="B286" s="1">
        <f>SUBTOTAL(3,G$3:G286)+0</f>
        <v>53</v>
      </c>
      <c r="C286" s="1"/>
      <c r="D286" s="5">
        <v>1112</v>
      </c>
      <c r="E286" s="77" t="s">
        <v>932</v>
      </c>
      <c r="F286" s="77" t="s">
        <v>933</v>
      </c>
      <c r="G286" s="77" t="s">
        <v>918</v>
      </c>
      <c r="H286" s="95" t="s">
        <v>934</v>
      </c>
      <c r="I286" s="24">
        <v>44263</v>
      </c>
      <c r="J286" s="79" t="s">
        <v>1075</v>
      </c>
      <c r="K286" s="92" t="s">
        <v>511</v>
      </c>
      <c r="L286" s="77" t="s">
        <v>632</v>
      </c>
      <c r="M286" s="24">
        <v>44166</v>
      </c>
      <c r="N286" s="79" t="s">
        <v>633</v>
      </c>
      <c r="O286" s="77" t="e">
        <v>#N/A</v>
      </c>
      <c r="P286" s="88"/>
      <c r="Q286" s="77"/>
      <c r="R286" s="77" t="str" cm="1">
        <f t="array" ref="R286">_xlfn.IFS(Q286="Monthly",VLOOKUP($O286,PM执行时间!$A:$E,2,0),Q286="Quarterly",VLOOKUP($O286,PM执行时间!$A:$E,3,0),Q286="Semi-an",VLOOKUP($O286,PM执行时间!$A:$E,4,0),Q286="Annual",VLOOKUP($O286,PM执行时间!$A:$E,5,0),Q286="","")</f>
        <v/>
      </c>
      <c r="S286" s="77"/>
      <c r="T286" s="77" t="str" cm="1">
        <f t="array" ref="T286">_xlfn.IFS(S286="Monthly",VLOOKUP($O286,PM执行时间!$A:$E,2,0),S286="Quarterly",VLOOKUP($O286,PM执行时间!$A:$E,3,0),S286="Semi-an",VLOOKUP($O286,PM执行时间!$A:$E,4,0),S286="Annual",VLOOKUP($O286,PM执行时间!$A:$E,5,0),S286="","")</f>
        <v/>
      </c>
      <c r="U286" s="77"/>
      <c r="V286" s="77" t="str" cm="1">
        <f t="array" ref="V286">_xlfn.IFS(U286="Monthly",VLOOKUP($O286,PM执行时间!$A:$E,2,0),U286="Quarterly",VLOOKUP($O286,PM执行时间!$A:$E,3,0),U286="Semi-an",VLOOKUP($O286,PM执行时间!$A:$E,4,0),U286="Annual",VLOOKUP($O286,PM执行时间!$A:$E,5,0),U286="","")</f>
        <v/>
      </c>
      <c r="W286" s="77"/>
      <c r="X286" s="77" t="str" cm="1">
        <f t="array" ref="X286">_xlfn.IFS(W286="Monthly",VLOOKUP($O286,PM执行时间!$A:$E,2,0),W286="Quarterly",VLOOKUP($O286,PM执行时间!$A:$E,3,0),W286="Semi-an",VLOOKUP($O286,PM执行时间!$A:$E,4,0),W286="Annual",VLOOKUP($O286,PM执行时间!$A:$E,5,0),W286="","")</f>
        <v/>
      </c>
      <c r="Y286" s="77"/>
      <c r="Z286" s="77" t="str" cm="1">
        <f t="array" ref="Z286">_xlfn.IFS(Y286="Monthly",VLOOKUP($O286,PM执行时间!$A:$E,2,0),Y286="Quarterly",VLOOKUP($O286,PM执行时间!$A:$E,3,0),Y286="Semi-an",VLOOKUP($O286,PM执行时间!$A:$E,4,0),Y286="Annual",VLOOKUP($O286,PM执行时间!$A:$E,5,0),Y286="","")</f>
        <v/>
      </c>
      <c r="AA286" s="77"/>
      <c r="AB286" s="77" t="str" cm="1">
        <f t="array" ref="AB286">_xlfn.IFS(AA286="Monthly",VLOOKUP($O286,PM执行时间!$A:$E,2,0),AA286="Quarterly",VLOOKUP($O286,PM执行时间!$A:$E,3,0),AA286="Semi-an",VLOOKUP($O286,PM执行时间!$A:$E,4,0),AA286="Annual",VLOOKUP($O286,PM执行时间!$A:$E,5,0),AA286="","")</f>
        <v/>
      </c>
      <c r="AC286" s="77"/>
      <c r="AD286" s="77" t="str" cm="1">
        <f t="array" ref="AD286">_xlfn.IFS(AC286="Monthly",VLOOKUP($O286,PM执行时间!$A:$E,2,0),AC286="Quarterly",VLOOKUP($O286,PM执行时间!$A:$E,3,0),AC286="Semi-an",VLOOKUP($O286,PM执行时间!$A:$E,4,0),AC286="Annual",VLOOKUP($O286,PM执行时间!$A:$E,5,0),AC286="","")</f>
        <v/>
      </c>
      <c r="AE286" s="77"/>
      <c r="AF286" s="77" t="str" cm="1">
        <f t="array" ref="AF286">_xlfn.IFS(AE286="Monthly",VLOOKUP($O286,PM执行时间!$A:$E,2,0),AE286="Quarterly",VLOOKUP($O286,PM执行时间!$A:$E,3,0),AE286="Semi-an",VLOOKUP($O286,PM执行时间!$A:$E,4,0),AE286="Annual",VLOOKUP($O286,PM执行时间!$A:$E,5,0),AE286="","")</f>
        <v/>
      </c>
      <c r="AG286" s="77"/>
      <c r="AH286" s="77" t="str" cm="1">
        <f t="array" ref="AH286">_xlfn.IFS(AG286="Monthly",VLOOKUP($O286,PM执行时间!$A:$E,2,0),AG286="Quarterly",VLOOKUP($O286,PM执行时间!$A:$E,3,0),AG286="Semi-an",VLOOKUP($O286,PM执行时间!$A:$E,4,0),AG286="Annual",VLOOKUP($O286,PM执行时间!$A:$E,5,0),AG286="","")</f>
        <v/>
      </c>
      <c r="AI286" s="77"/>
      <c r="AJ286" s="77" t="str" cm="1">
        <f t="array" ref="AJ286">_xlfn.IFS(AI286="Monthly",VLOOKUP($O286,PM执行时间!$A:$E,2,0),AI286="Quarterly",VLOOKUP($O286,PM执行时间!$A:$E,3,0),AI286="Semi-an",VLOOKUP($O286,PM执行时间!$A:$E,4,0),AI286="Annual",VLOOKUP($O286,PM执行时间!$A:$E,5,0),AI286="","")</f>
        <v/>
      </c>
      <c r="AK286" s="77"/>
      <c r="AL286" s="77" t="str" cm="1">
        <f t="array" ref="AL286">_xlfn.IFS(AK286="Monthly",VLOOKUP($O286,PM执行时间!$A:$E,2,0),AK286="Quarterly",VLOOKUP($O286,PM执行时间!$A:$E,3,0),AK286="Semi-an",VLOOKUP($O286,PM执行时间!$A:$E,4,0),AK286="Annual",VLOOKUP($O286,PM执行时间!$A:$E,5,0),AK286="","")</f>
        <v/>
      </c>
      <c r="AM286" s="77"/>
      <c r="AN286" s="77" t="str" cm="1">
        <f t="array" ref="AN286">_xlfn.IFS(AM286="Monthly",VLOOKUP($O286,PM执行时间!$A:$E,2,0),AM286="Quarterly",VLOOKUP($O286,PM执行时间!$A:$E,3,0),AM286="Semi-an",VLOOKUP($O286,PM执行时间!$A:$E,4,0),AM286="Annual",VLOOKUP($O286,PM执行时间!$A:$E,5,0),AM286="","")</f>
        <v/>
      </c>
      <c r="AO286" s="93"/>
      <c r="AP286" s="88"/>
    </row>
    <row r="287" spans="1:42" ht="24.75" hidden="1" customHeight="1" x14ac:dyDescent="0.2">
      <c r="A287" s="1">
        <v>286</v>
      </c>
      <c r="B287" s="1">
        <f>SUBTOTAL(3,G$3:G287)+0</f>
        <v>53</v>
      </c>
      <c r="C287" s="1"/>
      <c r="D287" s="5">
        <v>1114</v>
      </c>
      <c r="E287" s="77" t="s">
        <v>238</v>
      </c>
      <c r="F287" s="77" t="s">
        <v>935</v>
      </c>
      <c r="G287" s="77" t="s">
        <v>233</v>
      </c>
      <c r="H287" s="95" t="s">
        <v>936</v>
      </c>
      <c r="I287" s="24">
        <v>44287</v>
      </c>
      <c r="J287" s="77" t="s">
        <v>1058</v>
      </c>
      <c r="K287" s="92" t="s">
        <v>511</v>
      </c>
      <c r="L287" s="77" t="s">
        <v>561</v>
      </c>
      <c r="M287" s="24">
        <v>44256</v>
      </c>
      <c r="N287" s="79" t="s">
        <v>526</v>
      </c>
      <c r="O287" s="77" t="s">
        <v>239</v>
      </c>
      <c r="P287" s="77" t="s">
        <v>517</v>
      </c>
      <c r="Q287" s="77"/>
      <c r="R287" s="77" t="str" cm="1">
        <f t="array" ref="R287">_xlfn.IFS(Q287="Monthly",VLOOKUP($O287,PM执行时间!$A:$E,2,0),Q287="Quarterly",VLOOKUP($O287,PM执行时间!$A:$E,3,0),Q287="Semi-an",VLOOKUP($O287,PM执行时间!$A:$E,4,0),Q287="Annual",VLOOKUP($O287,PM执行时间!$A:$E,5,0),Q287="","")</f>
        <v/>
      </c>
      <c r="S287" s="77"/>
      <c r="T287" s="77" t="str" cm="1">
        <f t="array" ref="T287">_xlfn.IFS(S287="Monthly",VLOOKUP($O287,PM执行时间!$A:$E,2,0),S287="Quarterly",VLOOKUP($O287,PM执行时间!$A:$E,3,0),S287="Semi-an",VLOOKUP($O287,PM执行时间!$A:$E,4,0),S287="Annual",VLOOKUP($O287,PM执行时间!$A:$E,5,0),S287="","")</f>
        <v/>
      </c>
      <c r="U287" s="77"/>
      <c r="V287" s="77" t="str" cm="1">
        <f t="array" ref="V287">_xlfn.IFS(U287="Monthly",VLOOKUP($O287,PM执行时间!$A:$E,2,0),U287="Quarterly",VLOOKUP($O287,PM执行时间!$A:$E,3,0),U287="Semi-an",VLOOKUP($O287,PM执行时间!$A:$E,4,0),U287="Annual",VLOOKUP($O287,PM执行时间!$A:$E,5,0),U287="","")</f>
        <v/>
      </c>
      <c r="W287" s="77"/>
      <c r="X287" s="77" t="str" cm="1">
        <f t="array" ref="X287">_xlfn.IFS(W287="Monthly",VLOOKUP($O287,PM执行时间!$A:$E,2,0),W287="Quarterly",VLOOKUP($O287,PM执行时间!$A:$E,3,0),W287="Semi-an",VLOOKUP($O287,PM执行时间!$A:$E,4,0),W287="Annual",VLOOKUP($O287,PM执行时间!$A:$E,5,0),W287="","")</f>
        <v/>
      </c>
      <c r="Y287" s="77"/>
      <c r="Z287" s="77" t="str" cm="1">
        <f t="array" ref="Z287">_xlfn.IFS(Y287="Monthly",VLOOKUP($O287,PM执行时间!$A:$E,2,0),Y287="Quarterly",VLOOKUP($O287,PM执行时间!$A:$E,3,0),Y287="Semi-an",VLOOKUP($O287,PM执行时间!$A:$E,4,0),Y287="Annual",VLOOKUP($O287,PM执行时间!$A:$E,5,0),Y287="","")</f>
        <v/>
      </c>
      <c r="AA287" s="77"/>
      <c r="AB287" s="77" t="str" cm="1">
        <f t="array" ref="AB287">_xlfn.IFS(AA287="Monthly",VLOOKUP($O287,PM执行时间!$A:$E,2,0),AA287="Quarterly",VLOOKUP($O287,PM执行时间!$A:$E,3,0),AA287="Semi-an",VLOOKUP($O287,PM执行时间!$A:$E,4,0),AA287="Annual",VLOOKUP($O287,PM执行时间!$A:$E,5,0),AA287="","")</f>
        <v/>
      </c>
      <c r="AC287" s="77"/>
      <c r="AD287" s="77" t="str" cm="1">
        <f t="array" ref="AD287">_xlfn.IFS(AC287="Monthly",VLOOKUP($O287,PM执行时间!$A:$E,2,0),AC287="Quarterly",VLOOKUP($O287,PM执行时间!$A:$E,3,0),AC287="Semi-an",VLOOKUP($O287,PM执行时间!$A:$E,4,0),AC287="Annual",VLOOKUP($O287,PM执行时间!$A:$E,5,0),AC287="","")</f>
        <v/>
      </c>
      <c r="AE287" s="77"/>
      <c r="AF287" s="77" t="str" cm="1">
        <f t="array" ref="AF287">_xlfn.IFS(AE287="Monthly",VLOOKUP($O287,PM执行时间!$A:$E,2,0),AE287="Quarterly",VLOOKUP($O287,PM执行时间!$A:$E,3,0),AE287="Semi-an",VLOOKUP($O287,PM执行时间!$A:$E,4,0),AE287="Annual",VLOOKUP($O287,PM执行时间!$A:$E,5,0),AE287="","")</f>
        <v/>
      </c>
      <c r="AG287" s="77"/>
      <c r="AH287" s="77" t="str" cm="1">
        <f t="array" ref="AH287">_xlfn.IFS(AG287="Monthly",VLOOKUP($O287,PM执行时间!$A:$E,2,0),AG287="Quarterly",VLOOKUP($O287,PM执行时间!$A:$E,3,0),AG287="Semi-an",VLOOKUP($O287,PM执行时间!$A:$E,4,0),AG287="Annual",VLOOKUP($O287,PM执行时间!$A:$E,5,0),AG287="","")</f>
        <v/>
      </c>
      <c r="AI287" s="77"/>
      <c r="AJ287" s="77" t="str" cm="1">
        <f t="array" ref="AJ287">_xlfn.IFS(AI287="Monthly",VLOOKUP($O287,PM执行时间!$A:$E,2,0),AI287="Quarterly",VLOOKUP($O287,PM执行时间!$A:$E,3,0),AI287="Semi-an",VLOOKUP($O287,PM执行时间!$A:$E,4,0),AI287="Annual",VLOOKUP($O287,PM执行时间!$A:$E,5,0),AI287="","")</f>
        <v/>
      </c>
      <c r="AK287" s="94" t="s">
        <v>33</v>
      </c>
      <c r="AL287" s="77" cm="1">
        <f t="array" ref="AL287">_xlfn.IFS(AK287="Monthly",VLOOKUP($O287,PM执行时间!$A:$E,2,0),AK287="Quarterly",VLOOKUP($O287,PM执行时间!$A:$E,3,0),AK287="Semi-an",VLOOKUP($O287,PM执行时间!$A:$E,4,0),AK287="Annual",VLOOKUP($O287,PM执行时间!$A:$E,5,0),AK287="","")</f>
        <v>2</v>
      </c>
      <c r="AM287" s="77"/>
      <c r="AN287" s="77" t="str" cm="1">
        <f t="array" ref="AN287">_xlfn.IFS(AM287="Monthly",VLOOKUP($O287,PM执行时间!$A:$E,2,0),AM287="Quarterly",VLOOKUP($O287,PM执行时间!$A:$E,3,0),AM287="Semi-an",VLOOKUP($O287,PM执行时间!$A:$E,4,0),AM287="Annual",VLOOKUP($O287,PM执行时间!$A:$E,5,0),AM287="","")</f>
        <v/>
      </c>
      <c r="AO287" s="93">
        <v>44866</v>
      </c>
      <c r="AP287" s="88"/>
    </row>
    <row r="288" spans="1:42" s="116" customFormat="1" ht="24.75" hidden="1" customHeight="1" x14ac:dyDescent="0.2">
      <c r="A288" s="1">
        <v>287</v>
      </c>
      <c r="B288" s="1">
        <f>SUBTOTAL(3,G$3:G288)+0</f>
        <v>53</v>
      </c>
      <c r="C288" s="1"/>
      <c r="D288" s="5">
        <v>1115</v>
      </c>
      <c r="E288" s="77" t="s">
        <v>105</v>
      </c>
      <c r="F288" s="77" t="s">
        <v>598</v>
      </c>
      <c r="G288" s="77" t="s">
        <v>599</v>
      </c>
      <c r="H288" s="77">
        <v>202103050</v>
      </c>
      <c r="I288" s="24">
        <v>44287</v>
      </c>
      <c r="J288" s="79" t="s">
        <v>1075</v>
      </c>
      <c r="K288" s="92" t="s">
        <v>511</v>
      </c>
      <c r="L288" s="79" t="s">
        <v>513</v>
      </c>
      <c r="M288" s="24">
        <v>44256</v>
      </c>
      <c r="N288" s="79" t="s">
        <v>514</v>
      </c>
      <c r="O288" s="77" t="s">
        <v>521</v>
      </c>
      <c r="P288" s="77" t="s">
        <v>517</v>
      </c>
      <c r="Q288" s="77"/>
      <c r="R288" s="77" t="str" cm="1">
        <f t="array" ref="R288">_xlfn.IFS(Q288="Monthly",VLOOKUP($O288,PM执行时间!$A:$E,2,0),Q288="Quarterly",VLOOKUP($O288,PM执行时间!$A:$E,3,0),Q288="Semi-an",VLOOKUP($O288,PM执行时间!$A:$E,4,0),Q288="Annual",VLOOKUP($O288,PM执行时间!$A:$E,5,0),Q288="","")</f>
        <v/>
      </c>
      <c r="S288" s="77"/>
      <c r="T288" s="77" t="str" cm="1">
        <f t="array" ref="T288">_xlfn.IFS(S288="Monthly",VLOOKUP($O288,PM执行时间!$A:$E,2,0),S288="Quarterly",VLOOKUP($O288,PM执行时间!$A:$E,3,0),S288="Semi-an",VLOOKUP($O288,PM执行时间!$A:$E,4,0),S288="Annual",VLOOKUP($O288,PM执行时间!$A:$E,5,0),S288="","")</f>
        <v/>
      </c>
      <c r="U288" s="77"/>
      <c r="V288" s="77" t="str" cm="1">
        <f t="array" ref="V288">_xlfn.IFS(U288="Monthly",VLOOKUP($O288,PM执行时间!$A:$E,2,0),U288="Quarterly",VLOOKUP($O288,PM执行时间!$A:$E,3,0),U288="Semi-an",VLOOKUP($O288,PM执行时间!$A:$E,4,0),U288="Annual",VLOOKUP($O288,PM执行时间!$A:$E,5,0),U288="","")</f>
        <v/>
      </c>
      <c r="W288" s="77"/>
      <c r="X288" s="77" t="str" cm="1">
        <f t="array" ref="X288">_xlfn.IFS(W288="Monthly",VLOOKUP($O288,PM执行时间!$A:$E,2,0),W288="Quarterly",VLOOKUP($O288,PM执行时间!$A:$E,3,0),W288="Semi-an",VLOOKUP($O288,PM执行时间!$A:$E,4,0),W288="Annual",VLOOKUP($O288,PM执行时间!$A:$E,5,0),W288="","")</f>
        <v/>
      </c>
      <c r="Y288" s="77"/>
      <c r="Z288" s="77" t="str" cm="1">
        <f t="array" ref="Z288">_xlfn.IFS(Y288="Monthly",VLOOKUP($O288,PM执行时间!$A:$E,2,0),Y288="Quarterly",VLOOKUP($O288,PM执行时间!$A:$E,3,0),Y288="Semi-an",VLOOKUP($O288,PM执行时间!$A:$E,4,0),Y288="Annual",VLOOKUP($O288,PM执行时间!$A:$E,5,0),Y288="","")</f>
        <v/>
      </c>
      <c r="AA288" s="77"/>
      <c r="AB288" s="77" t="str" cm="1">
        <f t="array" ref="AB288">_xlfn.IFS(AA288="Monthly",VLOOKUP($O288,PM执行时间!$A:$E,2,0),AA288="Quarterly",VLOOKUP($O288,PM执行时间!$A:$E,3,0),AA288="Semi-an",VLOOKUP($O288,PM执行时间!$A:$E,4,0),AA288="Annual",VLOOKUP($O288,PM执行时间!$A:$E,5,0),AA288="","")</f>
        <v/>
      </c>
      <c r="AC288" s="77"/>
      <c r="AD288" s="77" t="str" cm="1">
        <f t="array" ref="AD288">_xlfn.IFS(AC288="Monthly",VLOOKUP($O288,PM执行时间!$A:$E,2,0),AC288="Quarterly",VLOOKUP($O288,PM执行时间!$A:$E,3,0),AC288="Semi-an",VLOOKUP($O288,PM执行时间!$A:$E,4,0),AC288="Annual",VLOOKUP($O288,PM执行时间!$A:$E,5,0),AC288="","")</f>
        <v/>
      </c>
      <c r="AE288" s="77"/>
      <c r="AF288" s="77" t="str" cm="1">
        <f t="array" ref="AF288">_xlfn.IFS(AE288="Monthly",VLOOKUP($O288,PM执行时间!$A:$E,2,0),AE288="Quarterly",VLOOKUP($O288,PM执行时间!$A:$E,3,0),AE288="Semi-an",VLOOKUP($O288,PM执行时间!$A:$E,4,0),AE288="Annual",VLOOKUP($O288,PM执行时间!$A:$E,5,0),AE288="","")</f>
        <v/>
      </c>
      <c r="AG288" s="77"/>
      <c r="AH288" s="77" t="str" cm="1">
        <f t="array" ref="AH288">_xlfn.IFS(AG288="Monthly",VLOOKUP($O288,PM执行时间!$A:$E,2,0),AG288="Quarterly",VLOOKUP($O288,PM执行时间!$A:$E,3,0),AG288="Semi-an",VLOOKUP($O288,PM执行时间!$A:$E,4,0),AG288="Annual",VLOOKUP($O288,PM执行时间!$A:$E,5,0),AG288="","")</f>
        <v/>
      </c>
      <c r="AI288" s="94" t="s">
        <v>33</v>
      </c>
      <c r="AJ288" s="77" cm="1">
        <f t="array" ref="AJ288">_xlfn.IFS(AI288="Monthly",VLOOKUP($O288,PM执行时间!$A:$E,2,0),AI288="Quarterly",VLOOKUP($O288,PM执行时间!$A:$E,3,0),AI288="Semi-an",VLOOKUP($O288,PM执行时间!$A:$E,4,0),AI288="Annual",VLOOKUP($O288,PM执行时间!$A:$E,5,0),AI288="","")</f>
        <v>1</v>
      </c>
      <c r="AK288" s="77"/>
      <c r="AL288" s="77" t="str" cm="1">
        <f t="array" ref="AL288">_xlfn.IFS(AK288="Monthly",VLOOKUP($O288,PM执行时间!$A:$E,2,0),AK288="Quarterly",VLOOKUP($O288,PM执行时间!$A:$E,3,0),AK288="Semi-an",VLOOKUP($O288,PM执行时间!$A:$E,4,0),AK288="Annual",VLOOKUP($O288,PM执行时间!$A:$E,5,0),AK288="","")</f>
        <v/>
      </c>
      <c r="AM288" s="77"/>
      <c r="AN288" s="77" t="str" cm="1">
        <f t="array" ref="AN288">_xlfn.IFS(AM288="Monthly",VLOOKUP($O288,PM执行时间!$A:$E,2,0),AM288="Quarterly",VLOOKUP($O288,PM执行时间!$A:$E,3,0),AM288="Semi-an",VLOOKUP($O288,PM执行时间!$A:$E,4,0),AM288="Annual",VLOOKUP($O288,PM执行时间!$A:$E,5,0),AM288="","")</f>
        <v/>
      </c>
      <c r="AO288" s="93">
        <v>44835</v>
      </c>
      <c r="AP288" s="88"/>
    </row>
    <row r="289" spans="1:42" ht="24.75" customHeight="1" x14ac:dyDescent="0.2">
      <c r="A289" s="1">
        <v>81</v>
      </c>
      <c r="B289" s="1">
        <f>SUBTOTAL(3,G$3:G289)+0</f>
        <v>54</v>
      </c>
      <c r="C289" s="1"/>
      <c r="D289" s="5">
        <v>477</v>
      </c>
      <c r="E289" s="79" t="s">
        <v>27</v>
      </c>
      <c r="F289" s="85" t="s">
        <v>673</v>
      </c>
      <c r="G289" s="85" t="s">
        <v>628</v>
      </c>
      <c r="H289" s="95" t="s">
        <v>674</v>
      </c>
      <c r="I289" s="24">
        <v>40756</v>
      </c>
      <c r="J289" s="77" t="s">
        <v>1058</v>
      </c>
      <c r="K289" s="92" t="s">
        <v>511</v>
      </c>
      <c r="L289" s="79" t="s">
        <v>561</v>
      </c>
      <c r="M289" s="24">
        <v>40603</v>
      </c>
      <c r="N289" s="79" t="s">
        <v>526</v>
      </c>
      <c r="O289" s="77" t="s">
        <v>1169</v>
      </c>
      <c r="P289" s="77" t="s">
        <v>1105</v>
      </c>
      <c r="Q289" s="77"/>
      <c r="R289" s="77" t="str" cm="1">
        <f t="array" ref="R289">_xlfn.IFS(Q289="Monthly",VLOOKUP($O289,PM执行时间!$A:$E,2,0),Q289="Quarterly",VLOOKUP($O289,PM执行时间!$A:$E,3,0),Q289="Semi-an",VLOOKUP($O289,PM执行时间!$A:$E,4,0),Q289="Annual",VLOOKUP($O289,PM执行时间!$A:$E,5,0),Q289="","")</f>
        <v/>
      </c>
      <c r="S289" s="101" t="s">
        <v>24</v>
      </c>
      <c r="T289" s="77" cm="1">
        <f t="array" ref="T289">_xlfn.IFS(S289="Monthly",VLOOKUP($O289,PM执行时间!$A:$E,2,0),S289="Quarterly",VLOOKUP($O289,PM执行时间!$A:$E,3,0),S289="Semi-an",VLOOKUP($O289,PM执行时间!$A:$E,4,0),S289="Annual",VLOOKUP($O289,PM执行时间!$A:$E,5,0),S289="","")</f>
        <v>1</v>
      </c>
      <c r="U289" s="77"/>
      <c r="V289" s="77" t="str" cm="1">
        <f t="array" ref="V289">_xlfn.IFS(U289="Monthly",VLOOKUP($O289,PM执行时间!$A:$E,2,0),U289="Quarterly",VLOOKUP($O289,PM执行时间!$A:$E,3,0),U289="Semi-an",VLOOKUP($O289,PM执行时间!$A:$E,4,0),U289="Annual",VLOOKUP($O289,PM执行时间!$A:$E,5,0),U289="","")</f>
        <v/>
      </c>
      <c r="W289" s="77"/>
      <c r="X289" s="77" t="str" cm="1">
        <f t="array" ref="X289">_xlfn.IFS(W289="Monthly",VLOOKUP($O289,PM执行时间!$A:$E,2,0),W289="Quarterly",VLOOKUP($O289,PM执行时间!$A:$E,3,0),W289="Semi-an",VLOOKUP($O289,PM执行时间!$A:$E,4,0),W289="Annual",VLOOKUP($O289,PM执行时间!$A:$E,5,0),W289="","")</f>
        <v/>
      </c>
      <c r="Y289" s="98" t="s">
        <v>25</v>
      </c>
      <c r="Z289" s="77" cm="1">
        <f t="array" ref="Z289">_xlfn.IFS(Y289="Monthly",VLOOKUP($O289,PM执行时间!$A:$E,2,0),Y289="Quarterly",VLOOKUP($O289,PM执行时间!$A:$E,3,0),Y289="Semi-an",VLOOKUP($O289,PM执行时间!$A:$E,4,0),Y289="Annual",VLOOKUP($O289,PM执行时间!$A:$E,5,0),Y289="","")</f>
        <v>1.42</v>
      </c>
      <c r="AA289" s="77"/>
      <c r="AB289" s="77" t="str" cm="1">
        <f t="array" ref="AB289">_xlfn.IFS(AA289="Monthly",VLOOKUP($O289,PM执行时间!$A:$E,2,0),AA289="Quarterly",VLOOKUP($O289,PM执行时间!$A:$E,3,0),AA289="Semi-an",VLOOKUP($O289,PM执行时间!$A:$E,4,0),AA289="Annual",VLOOKUP($O289,PM执行时间!$A:$E,5,0),AA289="","")</f>
        <v/>
      </c>
      <c r="AC289" s="77"/>
      <c r="AD289" s="77" t="str" cm="1">
        <f t="array" ref="AD289">_xlfn.IFS(AC289="Monthly",VLOOKUP($O289,PM执行时间!$A:$E,2,0),AC289="Quarterly",VLOOKUP($O289,PM执行时间!$A:$E,3,0),AC289="Semi-an",VLOOKUP($O289,PM执行时间!$A:$E,4,0),AC289="Annual",VLOOKUP($O289,PM执行时间!$A:$E,5,0),AC289="","")</f>
        <v/>
      </c>
      <c r="AE289" s="101" t="s">
        <v>24</v>
      </c>
      <c r="AF289" s="77" cm="1">
        <f t="array" ref="AF289">_xlfn.IFS(AE289="Monthly",VLOOKUP($O289,PM执行时间!$A:$E,2,0),AE289="Quarterly",VLOOKUP($O289,PM执行时间!$A:$E,3,0),AE289="Semi-an",VLOOKUP($O289,PM执行时间!$A:$E,4,0),AE289="Annual",VLOOKUP($O289,PM执行时间!$A:$E,5,0),AE289="","")</f>
        <v>1</v>
      </c>
      <c r="AG289" s="77"/>
      <c r="AH289" s="77" t="str" cm="1">
        <f t="array" ref="AH289">_xlfn.IFS(AG289="Monthly",VLOOKUP($O289,PM执行时间!$A:$E,2,0),AG289="Quarterly",VLOOKUP($O289,PM执行时间!$A:$E,3,0),AG289="Semi-an",VLOOKUP($O289,PM执行时间!$A:$E,4,0),AG289="Annual",VLOOKUP($O289,PM执行时间!$A:$E,5,0),AG289="","")</f>
        <v/>
      </c>
      <c r="AI289" s="77"/>
      <c r="AJ289" s="77" t="str" cm="1">
        <f t="array" ref="AJ289">_xlfn.IFS(AI289="Monthly",VLOOKUP($O289,PM执行时间!$A:$E,2,0),AI289="Quarterly",VLOOKUP($O289,PM执行时间!$A:$E,3,0),AI289="Semi-an",VLOOKUP($O289,PM执行时间!$A:$E,4,0),AI289="Annual",VLOOKUP($O289,PM执行时间!$A:$E,5,0),AI289="","")</f>
        <v/>
      </c>
      <c r="AK289" s="98" t="s">
        <v>25</v>
      </c>
      <c r="AL289" s="77" cm="1">
        <f t="array" ref="AL289">_xlfn.IFS(AK289="Monthly",VLOOKUP($O289,PM执行时间!$A:$E,2,0),AK289="Quarterly",VLOOKUP($O289,PM执行时间!$A:$E,3,0),AK289="Semi-an",VLOOKUP($O289,PM执行时间!$A:$E,4,0),AK289="Annual",VLOOKUP($O289,PM执行时间!$A:$E,5,0),AK289="","")</f>
        <v>1.42</v>
      </c>
      <c r="AM289" s="77"/>
      <c r="AN289" s="77" t="str" cm="1">
        <f t="array" ref="AN289">_xlfn.IFS(AM289="Monthly",VLOOKUP($O289,PM执行时间!$A:$E,2,0),AM289="Quarterly",VLOOKUP($O289,PM执行时间!$A:$E,3,0),AM289="Semi-an",VLOOKUP($O289,PM执行时间!$A:$E,4,0),AM289="Annual",VLOOKUP($O289,PM执行时间!$A:$E,5,0),AM289="","")</f>
        <v/>
      </c>
      <c r="AO289" s="99">
        <v>44682</v>
      </c>
      <c r="AP289" s="88"/>
    </row>
    <row r="290" spans="1:42" ht="24.75" hidden="1" customHeight="1" x14ac:dyDescent="0.2">
      <c r="A290" s="1">
        <v>289</v>
      </c>
      <c r="B290" s="1">
        <f>SUBTOTAL(3,G$3:G290)+0</f>
        <v>54</v>
      </c>
      <c r="C290" s="1"/>
      <c r="D290" s="5">
        <v>1118</v>
      </c>
      <c r="E290" s="35" t="s">
        <v>17</v>
      </c>
      <c r="F290" s="77" t="s">
        <v>943</v>
      </c>
      <c r="G290" s="77" t="s">
        <v>944</v>
      </c>
      <c r="H290" s="77">
        <v>3048866</v>
      </c>
      <c r="I290" s="24">
        <v>44317</v>
      </c>
      <c r="J290" s="77" t="s">
        <v>1058</v>
      </c>
      <c r="K290" s="92" t="s">
        <v>511</v>
      </c>
      <c r="L290" s="77" t="s">
        <v>632</v>
      </c>
      <c r="M290" s="24">
        <v>2021</v>
      </c>
      <c r="N290" s="79" t="s">
        <v>633</v>
      </c>
      <c r="O290" s="77" t="s">
        <v>606</v>
      </c>
      <c r="P290" s="77" t="s">
        <v>517</v>
      </c>
      <c r="Q290" s="77"/>
      <c r="R290" s="77" t="str" cm="1">
        <f t="array" ref="R290">_xlfn.IFS(Q290="Monthly",VLOOKUP($O290,PM执行时间!$A:$E,2,0),Q290="Quarterly",VLOOKUP($O290,PM执行时间!$A:$E,3,0),Q290="Semi-an",VLOOKUP($O290,PM执行时间!$A:$E,4,0),Q290="Annual",VLOOKUP($O290,PM执行时间!$A:$E,5,0),Q290="","")</f>
        <v/>
      </c>
      <c r="S290" s="77"/>
      <c r="T290" s="77" t="str" cm="1">
        <f t="array" ref="T290">_xlfn.IFS(S290="Monthly",VLOOKUP($O290,PM执行时间!$A:$E,2,0),S290="Quarterly",VLOOKUP($O290,PM执行时间!$A:$E,3,0),S290="Semi-an",VLOOKUP($O290,PM执行时间!$A:$E,4,0),S290="Annual",VLOOKUP($O290,PM执行时间!$A:$E,5,0),S290="","")</f>
        <v/>
      </c>
      <c r="U290" s="77"/>
      <c r="V290" s="77" t="str" cm="1">
        <f t="array" ref="V290">_xlfn.IFS(U290="Monthly",VLOOKUP($O290,PM执行时间!$A:$E,2,0),U290="Quarterly",VLOOKUP($O290,PM执行时间!$A:$E,3,0),U290="Semi-an",VLOOKUP($O290,PM执行时间!$A:$E,4,0),U290="Annual",VLOOKUP($O290,PM执行时间!$A:$E,5,0),U290="","")</f>
        <v/>
      </c>
      <c r="W290" s="77"/>
      <c r="X290" s="77" t="str" cm="1">
        <f t="array" ref="X290">_xlfn.IFS(W290="Monthly",VLOOKUP($O290,PM执行时间!$A:$E,2,0),W290="Quarterly",VLOOKUP($O290,PM执行时间!$A:$E,3,0),W290="Semi-an",VLOOKUP($O290,PM执行时间!$A:$E,4,0),W290="Annual",VLOOKUP($O290,PM执行时间!$A:$E,5,0),W290="","")</f>
        <v/>
      </c>
      <c r="Y290" s="77"/>
      <c r="Z290" s="77" t="str" cm="1">
        <f t="array" ref="Z290">_xlfn.IFS(Y290="Monthly",VLOOKUP($O290,PM执行时间!$A:$E,2,0),Y290="Quarterly",VLOOKUP($O290,PM执行时间!$A:$E,3,0),Y290="Semi-an",VLOOKUP($O290,PM执行时间!$A:$E,4,0),Y290="Annual",VLOOKUP($O290,PM执行时间!$A:$E,5,0),Y290="","")</f>
        <v/>
      </c>
      <c r="AA290" s="77"/>
      <c r="AB290" s="77" t="str" cm="1">
        <f t="array" ref="AB290">_xlfn.IFS(AA290="Monthly",VLOOKUP($O290,PM执行时间!$A:$E,2,0),AA290="Quarterly",VLOOKUP($O290,PM执行时间!$A:$E,3,0),AA290="Semi-an",VLOOKUP($O290,PM执行时间!$A:$E,4,0),AA290="Annual",VLOOKUP($O290,PM执行时间!$A:$E,5,0),AA290="","")</f>
        <v/>
      </c>
      <c r="AC290" s="77"/>
      <c r="AD290" s="77" t="str" cm="1">
        <f t="array" ref="AD290">_xlfn.IFS(AC290="Monthly",VLOOKUP($O290,PM执行时间!$A:$E,2,0),AC290="Quarterly",VLOOKUP($O290,PM执行时间!$A:$E,3,0),AC290="Semi-an",VLOOKUP($O290,PM执行时间!$A:$E,4,0),AC290="Annual",VLOOKUP($O290,PM执行时间!$A:$E,5,0),AC290="","")</f>
        <v/>
      </c>
      <c r="AE290" s="77"/>
      <c r="AF290" s="77" t="str" cm="1">
        <f t="array" ref="AF290">_xlfn.IFS(AE290="Monthly",VLOOKUP($O290,PM执行时间!$A:$E,2,0),AE290="Quarterly",VLOOKUP($O290,PM执行时间!$A:$E,3,0),AE290="Semi-an",VLOOKUP($O290,PM执行时间!$A:$E,4,0),AE290="Annual",VLOOKUP($O290,PM执行时间!$A:$E,5,0),AE290="","")</f>
        <v/>
      </c>
      <c r="AG290" s="77"/>
      <c r="AH290" s="77" t="str" cm="1">
        <f t="array" ref="AH290">_xlfn.IFS(AG290="Monthly",VLOOKUP($O290,PM执行时间!$A:$E,2,0),AG290="Quarterly",VLOOKUP($O290,PM执行时间!$A:$E,3,0),AG290="Semi-an",VLOOKUP($O290,PM执行时间!$A:$E,4,0),AG290="Annual",VLOOKUP($O290,PM执行时间!$A:$E,5,0),AG290="","")</f>
        <v/>
      </c>
      <c r="AI290" s="77"/>
      <c r="AJ290" s="77" t="str" cm="1">
        <f t="array" ref="AJ290">_xlfn.IFS(AI290="Monthly",VLOOKUP($O290,PM执行时间!$A:$E,2,0),AI290="Quarterly",VLOOKUP($O290,PM执行时间!$A:$E,3,0),AI290="Semi-an",VLOOKUP($O290,PM执行时间!$A:$E,4,0),AI290="Annual",VLOOKUP($O290,PM执行时间!$A:$E,5,0),AI290="","")</f>
        <v/>
      </c>
      <c r="AK290" s="77"/>
      <c r="AL290" s="77" t="str" cm="1">
        <f t="array" ref="AL290">_xlfn.IFS(AK290="Monthly",VLOOKUP($O290,PM执行时间!$A:$E,2,0),AK290="Quarterly",VLOOKUP($O290,PM执行时间!$A:$E,3,0),AK290="Semi-an",VLOOKUP($O290,PM执行时间!$A:$E,4,0),AK290="Annual",VLOOKUP($O290,PM执行时间!$A:$E,5,0),AK290="","")</f>
        <v/>
      </c>
      <c r="AM290" s="94" t="s">
        <v>223</v>
      </c>
      <c r="AN290" s="77" cm="1">
        <f t="array" ref="AN290">_xlfn.IFS(AM290="Monthly",VLOOKUP($O290,PM执行时间!$A:$E,2,0),AM290="Quarterly",VLOOKUP($O290,PM执行时间!$A:$E,3,0),AM290="Semi-an",VLOOKUP($O290,PM执行时间!$A:$E,4,0),AM290="Annual",VLOOKUP($O290,PM执行时间!$A:$E,5,0),AM290="","")</f>
        <v>3</v>
      </c>
      <c r="AO290" s="102">
        <v>44896</v>
      </c>
      <c r="AP290" s="88"/>
    </row>
    <row r="291" spans="1:42" ht="24.75" hidden="1" customHeight="1" x14ac:dyDescent="0.2">
      <c r="A291" s="1">
        <v>290</v>
      </c>
      <c r="B291" s="1">
        <f>SUBTOTAL(3,G$3:G291)+0</f>
        <v>54</v>
      </c>
      <c r="C291" s="1"/>
      <c r="D291" s="5">
        <v>1121</v>
      </c>
      <c r="E291" s="77" t="s">
        <v>92</v>
      </c>
      <c r="F291" s="77" t="s">
        <v>945</v>
      </c>
      <c r="G291" s="77" t="s">
        <v>1102</v>
      </c>
      <c r="H291" s="77">
        <v>374</v>
      </c>
      <c r="I291" s="24">
        <v>44317</v>
      </c>
      <c r="J291" s="79" t="s">
        <v>1075</v>
      </c>
      <c r="K291" s="92" t="s">
        <v>511</v>
      </c>
      <c r="L291" s="77" t="s">
        <v>525</v>
      </c>
      <c r="M291" s="24">
        <v>44256</v>
      </c>
      <c r="N291" s="79" t="s">
        <v>526</v>
      </c>
      <c r="O291" s="77" t="s">
        <v>521</v>
      </c>
      <c r="P291" s="77" t="s">
        <v>517</v>
      </c>
      <c r="Q291" s="77"/>
      <c r="R291" s="77" t="str" cm="1">
        <f t="array" ref="R291">_xlfn.IFS(Q291="Monthly",VLOOKUP($O291,PM执行时间!$A:$E,2,0),Q291="Quarterly",VLOOKUP($O291,PM执行时间!$A:$E,3,0),Q291="Semi-an",VLOOKUP($O291,PM执行时间!$A:$E,4,0),Q291="Annual",VLOOKUP($O291,PM执行时间!$A:$E,5,0),Q291="","")</f>
        <v/>
      </c>
      <c r="S291" s="77"/>
      <c r="T291" s="77" t="str" cm="1">
        <f t="array" ref="T291">_xlfn.IFS(S291="Monthly",VLOOKUP($O291,PM执行时间!$A:$E,2,0),S291="Quarterly",VLOOKUP($O291,PM执行时间!$A:$E,3,0),S291="Semi-an",VLOOKUP($O291,PM执行时间!$A:$E,4,0),S291="Annual",VLOOKUP($O291,PM执行时间!$A:$E,5,0),S291="","")</f>
        <v/>
      </c>
      <c r="U291" s="77"/>
      <c r="V291" s="77" t="str" cm="1">
        <f t="array" ref="V291">_xlfn.IFS(U291="Monthly",VLOOKUP($O291,PM执行时间!$A:$E,2,0),U291="Quarterly",VLOOKUP($O291,PM执行时间!$A:$E,3,0),U291="Semi-an",VLOOKUP($O291,PM执行时间!$A:$E,4,0),U291="Annual",VLOOKUP($O291,PM执行时间!$A:$E,5,0),U291="","")</f>
        <v/>
      </c>
      <c r="W291" s="77"/>
      <c r="X291" s="77" t="str" cm="1">
        <f t="array" ref="X291">_xlfn.IFS(W291="Monthly",VLOOKUP($O291,PM执行时间!$A:$E,2,0),W291="Quarterly",VLOOKUP($O291,PM执行时间!$A:$E,3,0),W291="Semi-an",VLOOKUP($O291,PM执行时间!$A:$E,4,0),W291="Annual",VLOOKUP($O291,PM执行时间!$A:$E,5,0),W291="","")</f>
        <v/>
      </c>
      <c r="Y291" s="94" t="s">
        <v>33</v>
      </c>
      <c r="Z291" s="77" cm="1">
        <f t="array" ref="Z291">_xlfn.IFS(Y291="Monthly",VLOOKUP($O291,PM执行时间!$A:$E,2,0),Y291="Quarterly",VLOOKUP($O291,PM执行时间!$A:$E,3,0),Y291="Semi-an",VLOOKUP($O291,PM执行时间!$A:$E,4,0),Y291="Annual",VLOOKUP($O291,PM执行时间!$A:$E,5,0),Y291="","")</f>
        <v>1</v>
      </c>
      <c r="AA291" s="77"/>
      <c r="AB291" s="77" t="str" cm="1">
        <f t="array" ref="AB291">_xlfn.IFS(AA291="Monthly",VLOOKUP($O291,PM执行时间!$A:$E,2,0),AA291="Quarterly",VLOOKUP($O291,PM执行时间!$A:$E,3,0),AA291="Semi-an",VLOOKUP($O291,PM执行时间!$A:$E,4,0),AA291="Annual",VLOOKUP($O291,PM执行时间!$A:$E,5,0),AA291="","")</f>
        <v/>
      </c>
      <c r="AC291" s="77"/>
      <c r="AD291" s="77" t="str" cm="1">
        <f t="array" ref="AD291">_xlfn.IFS(AC291="Monthly",VLOOKUP($O291,PM执行时间!$A:$E,2,0),AC291="Quarterly",VLOOKUP($O291,PM执行时间!$A:$E,3,0),AC291="Semi-an",VLOOKUP($O291,PM执行时间!$A:$E,4,0),AC291="Annual",VLOOKUP($O291,PM执行时间!$A:$E,5,0),AC291="","")</f>
        <v/>
      </c>
      <c r="AE291" s="77"/>
      <c r="AF291" s="77" t="str" cm="1">
        <f t="array" ref="AF291">_xlfn.IFS(AE291="Monthly",VLOOKUP($O291,PM执行时间!$A:$E,2,0),AE291="Quarterly",VLOOKUP($O291,PM执行时间!$A:$E,3,0),AE291="Semi-an",VLOOKUP($O291,PM执行时间!$A:$E,4,0),AE291="Annual",VLOOKUP($O291,PM执行时间!$A:$E,5,0),AE291="","")</f>
        <v/>
      </c>
      <c r="AG291" s="77"/>
      <c r="AH291" s="77" t="str" cm="1">
        <f t="array" ref="AH291">_xlfn.IFS(AG291="Monthly",VLOOKUP($O291,PM执行时间!$A:$E,2,0),AG291="Quarterly",VLOOKUP($O291,PM执行时间!$A:$E,3,0),AG291="Semi-an",VLOOKUP($O291,PM执行时间!$A:$E,4,0),AG291="Annual",VLOOKUP($O291,PM执行时间!$A:$E,5,0),AG291="","")</f>
        <v/>
      </c>
      <c r="AI291" s="77"/>
      <c r="AJ291" s="77" t="str" cm="1">
        <f t="array" ref="AJ291">_xlfn.IFS(AI291="Monthly",VLOOKUP($O291,PM执行时间!$A:$E,2,0),AI291="Quarterly",VLOOKUP($O291,PM执行时间!$A:$E,3,0),AI291="Semi-an",VLOOKUP($O291,PM执行时间!$A:$E,4,0),AI291="Annual",VLOOKUP($O291,PM执行时间!$A:$E,5,0),AI291="","")</f>
        <v/>
      </c>
      <c r="AK291" s="77"/>
      <c r="AL291" s="77" t="str" cm="1">
        <f t="array" ref="AL291">_xlfn.IFS(AK291="Monthly",VLOOKUP($O291,PM执行时间!$A:$E,2,0),AK291="Quarterly",VLOOKUP($O291,PM执行时间!$A:$E,3,0),AK291="Semi-an",VLOOKUP($O291,PM执行时间!$A:$E,4,0),AK291="Annual",VLOOKUP($O291,PM执行时间!$A:$E,5,0),AK291="","")</f>
        <v/>
      </c>
      <c r="AM291" s="77"/>
      <c r="AN291" s="77" t="str" cm="1">
        <f t="array" ref="AN291">_xlfn.IFS(AM291="Monthly",VLOOKUP($O291,PM执行时间!$A:$E,2,0),AM291="Quarterly",VLOOKUP($O291,PM执行时间!$A:$E,3,0),AM291="Semi-an",VLOOKUP($O291,PM执行时间!$A:$E,4,0),AM291="Annual",VLOOKUP($O291,PM执行时间!$A:$E,5,0),AM291="","")</f>
        <v/>
      </c>
      <c r="AO291" s="99">
        <v>44682</v>
      </c>
      <c r="AP291" s="88"/>
    </row>
    <row r="292" spans="1:42" ht="24.75" hidden="1" customHeight="1" x14ac:dyDescent="0.2">
      <c r="A292" s="1">
        <v>291</v>
      </c>
      <c r="B292" s="1">
        <f>SUBTOTAL(3,G$3:G292)+0</f>
        <v>54</v>
      </c>
      <c r="C292" s="1"/>
      <c r="D292" s="5">
        <v>1122</v>
      </c>
      <c r="E292" s="77" t="s">
        <v>92</v>
      </c>
      <c r="F292" s="77" t="s">
        <v>945</v>
      </c>
      <c r="G292" s="77" t="s">
        <v>1102</v>
      </c>
      <c r="H292" s="77">
        <v>375</v>
      </c>
      <c r="I292" s="24">
        <v>44317</v>
      </c>
      <c r="J292" s="79" t="s">
        <v>1075</v>
      </c>
      <c r="K292" s="92" t="s">
        <v>511</v>
      </c>
      <c r="L292" s="77" t="s">
        <v>525</v>
      </c>
      <c r="M292" s="24">
        <v>44256</v>
      </c>
      <c r="N292" s="79" t="s">
        <v>526</v>
      </c>
      <c r="O292" s="77" t="s">
        <v>521</v>
      </c>
      <c r="P292" s="77" t="s">
        <v>517</v>
      </c>
      <c r="Q292" s="77"/>
      <c r="R292" s="77" t="str" cm="1">
        <f t="array" ref="R292">_xlfn.IFS(Q292="Monthly",VLOOKUP($O292,PM执行时间!$A:$E,2,0),Q292="Quarterly",VLOOKUP($O292,PM执行时间!$A:$E,3,0),Q292="Semi-an",VLOOKUP($O292,PM执行时间!$A:$E,4,0),Q292="Annual",VLOOKUP($O292,PM执行时间!$A:$E,5,0),Q292="","")</f>
        <v/>
      </c>
      <c r="S292" s="77"/>
      <c r="T292" s="77" t="str" cm="1">
        <f t="array" ref="T292">_xlfn.IFS(S292="Monthly",VLOOKUP($O292,PM执行时间!$A:$E,2,0),S292="Quarterly",VLOOKUP($O292,PM执行时间!$A:$E,3,0),S292="Semi-an",VLOOKUP($O292,PM执行时间!$A:$E,4,0),S292="Annual",VLOOKUP($O292,PM执行时间!$A:$E,5,0),S292="","")</f>
        <v/>
      </c>
      <c r="U292" s="77"/>
      <c r="V292" s="77" t="str" cm="1">
        <f t="array" ref="V292">_xlfn.IFS(U292="Monthly",VLOOKUP($O292,PM执行时间!$A:$E,2,0),U292="Quarterly",VLOOKUP($O292,PM执行时间!$A:$E,3,0),U292="Semi-an",VLOOKUP($O292,PM执行时间!$A:$E,4,0),U292="Annual",VLOOKUP($O292,PM执行时间!$A:$E,5,0),U292="","")</f>
        <v/>
      </c>
      <c r="W292" s="77"/>
      <c r="X292" s="77" t="str" cm="1">
        <f t="array" ref="X292">_xlfn.IFS(W292="Monthly",VLOOKUP($O292,PM执行时间!$A:$E,2,0),W292="Quarterly",VLOOKUP($O292,PM执行时间!$A:$E,3,0),W292="Semi-an",VLOOKUP($O292,PM执行时间!$A:$E,4,0),W292="Annual",VLOOKUP($O292,PM执行时间!$A:$E,5,0),W292="","")</f>
        <v/>
      </c>
      <c r="Y292" s="94" t="s">
        <v>33</v>
      </c>
      <c r="Z292" s="77" cm="1">
        <f t="array" ref="Z292">_xlfn.IFS(Y292="Monthly",VLOOKUP($O292,PM执行时间!$A:$E,2,0),Y292="Quarterly",VLOOKUP($O292,PM执行时间!$A:$E,3,0),Y292="Semi-an",VLOOKUP($O292,PM执行时间!$A:$E,4,0),Y292="Annual",VLOOKUP($O292,PM执行时间!$A:$E,5,0),Y292="","")</f>
        <v>1</v>
      </c>
      <c r="AA292" s="77"/>
      <c r="AB292" s="77" t="str" cm="1">
        <f t="array" ref="AB292">_xlfn.IFS(AA292="Monthly",VLOOKUP($O292,PM执行时间!$A:$E,2,0),AA292="Quarterly",VLOOKUP($O292,PM执行时间!$A:$E,3,0),AA292="Semi-an",VLOOKUP($O292,PM执行时间!$A:$E,4,0),AA292="Annual",VLOOKUP($O292,PM执行时间!$A:$E,5,0),AA292="","")</f>
        <v/>
      </c>
      <c r="AC292" s="77"/>
      <c r="AD292" s="77" t="str" cm="1">
        <f t="array" ref="AD292">_xlfn.IFS(AC292="Monthly",VLOOKUP($O292,PM执行时间!$A:$E,2,0),AC292="Quarterly",VLOOKUP($O292,PM执行时间!$A:$E,3,0),AC292="Semi-an",VLOOKUP($O292,PM执行时间!$A:$E,4,0),AC292="Annual",VLOOKUP($O292,PM执行时间!$A:$E,5,0),AC292="","")</f>
        <v/>
      </c>
      <c r="AE292" s="77"/>
      <c r="AF292" s="77" t="str" cm="1">
        <f t="array" ref="AF292">_xlfn.IFS(AE292="Monthly",VLOOKUP($O292,PM执行时间!$A:$E,2,0),AE292="Quarterly",VLOOKUP($O292,PM执行时间!$A:$E,3,0),AE292="Semi-an",VLOOKUP($O292,PM执行时间!$A:$E,4,0),AE292="Annual",VLOOKUP($O292,PM执行时间!$A:$E,5,0),AE292="","")</f>
        <v/>
      </c>
      <c r="AG292" s="77"/>
      <c r="AH292" s="77" t="str" cm="1">
        <f t="array" ref="AH292">_xlfn.IFS(AG292="Monthly",VLOOKUP($O292,PM执行时间!$A:$E,2,0),AG292="Quarterly",VLOOKUP($O292,PM执行时间!$A:$E,3,0),AG292="Semi-an",VLOOKUP($O292,PM执行时间!$A:$E,4,0),AG292="Annual",VLOOKUP($O292,PM执行时间!$A:$E,5,0),AG292="","")</f>
        <v/>
      </c>
      <c r="AI292" s="77"/>
      <c r="AJ292" s="77" t="str" cm="1">
        <f t="array" ref="AJ292">_xlfn.IFS(AI292="Monthly",VLOOKUP($O292,PM执行时间!$A:$E,2,0),AI292="Quarterly",VLOOKUP($O292,PM执行时间!$A:$E,3,0),AI292="Semi-an",VLOOKUP($O292,PM执行时间!$A:$E,4,0),AI292="Annual",VLOOKUP($O292,PM执行时间!$A:$E,5,0),AI292="","")</f>
        <v/>
      </c>
      <c r="AK292" s="77"/>
      <c r="AL292" s="77" t="str" cm="1">
        <f t="array" ref="AL292">_xlfn.IFS(AK292="Monthly",VLOOKUP($O292,PM执行时间!$A:$E,2,0),AK292="Quarterly",VLOOKUP($O292,PM执行时间!$A:$E,3,0),AK292="Semi-an",VLOOKUP($O292,PM执行时间!$A:$E,4,0),AK292="Annual",VLOOKUP($O292,PM执行时间!$A:$E,5,0),AK292="","")</f>
        <v/>
      </c>
      <c r="AM292" s="77"/>
      <c r="AN292" s="77" t="str" cm="1">
        <f t="array" ref="AN292">_xlfn.IFS(AM292="Monthly",VLOOKUP($O292,PM执行时间!$A:$E,2,0),AM292="Quarterly",VLOOKUP($O292,PM执行时间!$A:$E,3,0),AM292="Semi-an",VLOOKUP($O292,PM执行时间!$A:$E,4,0),AM292="Annual",VLOOKUP($O292,PM执行时间!$A:$E,5,0),AM292="","")</f>
        <v/>
      </c>
      <c r="AO292" s="99">
        <v>44682</v>
      </c>
      <c r="AP292" s="88"/>
    </row>
    <row r="293" spans="1:42" ht="24.75" hidden="1" customHeight="1" x14ac:dyDescent="0.2">
      <c r="A293" s="1">
        <v>292</v>
      </c>
      <c r="B293" s="1">
        <f>SUBTOTAL(3,G$3:G293)+0</f>
        <v>54</v>
      </c>
      <c r="C293" s="1"/>
      <c r="D293" s="5">
        <v>1123</v>
      </c>
      <c r="E293" s="77" t="s">
        <v>238</v>
      </c>
      <c r="F293" s="77" t="s">
        <v>946</v>
      </c>
      <c r="G293" s="77" t="s">
        <v>871</v>
      </c>
      <c r="H293" s="95" t="s">
        <v>947</v>
      </c>
      <c r="I293" s="24">
        <v>2021</v>
      </c>
      <c r="J293" s="77" t="s">
        <v>1058</v>
      </c>
      <c r="K293" s="92" t="s">
        <v>511</v>
      </c>
      <c r="L293" s="79" t="s">
        <v>513</v>
      </c>
      <c r="M293" s="24" t="s">
        <v>948</v>
      </c>
      <c r="N293" s="79" t="s">
        <v>514</v>
      </c>
      <c r="O293" s="77" t="s">
        <v>239</v>
      </c>
      <c r="P293" s="77" t="s">
        <v>517</v>
      </c>
      <c r="Q293" s="77"/>
      <c r="R293" s="77" t="str" cm="1">
        <f t="array" ref="R293">_xlfn.IFS(Q293="Monthly",VLOOKUP($O293,PM执行时间!$A:$E,2,0),Q293="Quarterly",VLOOKUP($O293,PM执行时间!$A:$E,3,0),Q293="Semi-an",VLOOKUP($O293,PM执行时间!$A:$E,4,0),Q293="Annual",VLOOKUP($O293,PM执行时间!$A:$E,5,0),Q293="","")</f>
        <v/>
      </c>
      <c r="S293" s="77"/>
      <c r="T293" s="77" t="str" cm="1">
        <f t="array" ref="T293">_xlfn.IFS(S293="Monthly",VLOOKUP($O293,PM执行时间!$A:$E,2,0),S293="Quarterly",VLOOKUP($O293,PM执行时间!$A:$E,3,0),S293="Semi-an",VLOOKUP($O293,PM执行时间!$A:$E,4,0),S293="Annual",VLOOKUP($O293,PM执行时间!$A:$E,5,0),S293="","")</f>
        <v/>
      </c>
      <c r="U293" s="77"/>
      <c r="V293" s="77" t="str" cm="1">
        <f t="array" ref="V293">_xlfn.IFS(U293="Monthly",VLOOKUP($O293,PM执行时间!$A:$E,2,0),U293="Quarterly",VLOOKUP($O293,PM执行时间!$A:$E,3,0),U293="Semi-an",VLOOKUP($O293,PM执行时间!$A:$E,4,0),U293="Annual",VLOOKUP($O293,PM执行时间!$A:$E,5,0),U293="","")</f>
        <v/>
      </c>
      <c r="W293" s="77"/>
      <c r="X293" s="77" t="str" cm="1">
        <f t="array" ref="X293">_xlfn.IFS(W293="Monthly",VLOOKUP($O293,PM执行时间!$A:$E,2,0),W293="Quarterly",VLOOKUP($O293,PM执行时间!$A:$E,3,0),W293="Semi-an",VLOOKUP($O293,PM执行时间!$A:$E,4,0),W293="Annual",VLOOKUP($O293,PM执行时间!$A:$E,5,0),W293="","")</f>
        <v/>
      </c>
      <c r="Y293" s="77"/>
      <c r="Z293" s="77" t="str" cm="1">
        <f t="array" ref="Z293">_xlfn.IFS(Y293="Monthly",VLOOKUP($O293,PM执行时间!$A:$E,2,0),Y293="Quarterly",VLOOKUP($O293,PM执行时间!$A:$E,3,0),Y293="Semi-an",VLOOKUP($O293,PM执行时间!$A:$E,4,0),Y293="Annual",VLOOKUP($O293,PM执行时间!$A:$E,5,0),Y293="","")</f>
        <v/>
      </c>
      <c r="AA293" s="77"/>
      <c r="AB293" s="77" t="str" cm="1">
        <f t="array" ref="AB293">_xlfn.IFS(AA293="Monthly",VLOOKUP($O293,PM执行时间!$A:$E,2,0),AA293="Quarterly",VLOOKUP($O293,PM执行时间!$A:$E,3,0),AA293="Semi-an",VLOOKUP($O293,PM执行时间!$A:$E,4,0),AA293="Annual",VLOOKUP($O293,PM执行时间!$A:$E,5,0),AA293="","")</f>
        <v/>
      </c>
      <c r="AC293" s="77"/>
      <c r="AD293" s="77" t="str" cm="1">
        <f t="array" ref="AD293">_xlfn.IFS(AC293="Monthly",VLOOKUP($O293,PM执行时间!$A:$E,2,0),AC293="Quarterly",VLOOKUP($O293,PM执行时间!$A:$E,3,0),AC293="Semi-an",VLOOKUP($O293,PM执行时间!$A:$E,4,0),AC293="Annual",VLOOKUP($O293,PM执行时间!$A:$E,5,0),AC293="","")</f>
        <v/>
      </c>
      <c r="AE293" s="77"/>
      <c r="AF293" s="77" t="str" cm="1">
        <f t="array" ref="AF293">_xlfn.IFS(AE293="Monthly",VLOOKUP($O293,PM执行时间!$A:$E,2,0),AE293="Quarterly",VLOOKUP($O293,PM执行时间!$A:$E,3,0),AE293="Semi-an",VLOOKUP($O293,PM执行时间!$A:$E,4,0),AE293="Annual",VLOOKUP($O293,PM执行时间!$A:$E,5,0),AE293="","")</f>
        <v/>
      </c>
      <c r="AG293" s="77"/>
      <c r="AH293" s="77" t="str" cm="1">
        <f t="array" ref="AH293">_xlfn.IFS(AG293="Monthly",VLOOKUP($O293,PM执行时间!$A:$E,2,0),AG293="Quarterly",VLOOKUP($O293,PM执行时间!$A:$E,3,0),AG293="Semi-an",VLOOKUP($O293,PM执行时间!$A:$E,4,0),AG293="Annual",VLOOKUP($O293,PM执行时间!$A:$E,5,0),AG293="","")</f>
        <v/>
      </c>
      <c r="AI293" s="77"/>
      <c r="AJ293" s="77" t="str" cm="1">
        <f t="array" ref="AJ293">_xlfn.IFS(AI293="Monthly",VLOOKUP($O293,PM执行时间!$A:$E,2,0),AI293="Quarterly",VLOOKUP($O293,PM执行时间!$A:$E,3,0),AI293="Semi-an",VLOOKUP($O293,PM执行时间!$A:$E,4,0),AI293="Annual",VLOOKUP($O293,PM执行时间!$A:$E,5,0),AI293="","")</f>
        <v/>
      </c>
      <c r="AK293" s="94" t="s">
        <v>33</v>
      </c>
      <c r="AL293" s="77" cm="1">
        <f t="array" ref="AL293">_xlfn.IFS(AK293="Monthly",VLOOKUP($O293,PM执行时间!$A:$E,2,0),AK293="Quarterly",VLOOKUP($O293,PM执行时间!$A:$E,3,0),AK293="Semi-an",VLOOKUP($O293,PM执行时间!$A:$E,4,0),AK293="Annual",VLOOKUP($O293,PM执行时间!$A:$E,5,0),AK293="","")</f>
        <v>2</v>
      </c>
      <c r="AM293" s="77"/>
      <c r="AN293" s="77" t="str" cm="1">
        <f t="array" ref="AN293">_xlfn.IFS(AM293="Monthly",VLOOKUP($O293,PM执行时间!$A:$E,2,0),AM293="Quarterly",VLOOKUP($O293,PM执行时间!$A:$E,3,0),AM293="Semi-an",VLOOKUP($O293,PM执行时间!$A:$E,4,0),AM293="Annual",VLOOKUP($O293,PM执行时间!$A:$E,5,0),AM293="","")</f>
        <v/>
      </c>
      <c r="AO293" s="93">
        <v>44866</v>
      </c>
      <c r="AP293" s="88"/>
    </row>
    <row r="294" spans="1:42" ht="24.75" hidden="1" customHeight="1" x14ac:dyDescent="0.2">
      <c r="A294" s="1">
        <v>293</v>
      </c>
      <c r="B294" s="1">
        <f>SUBTOTAL(3,G$3:G294)+0</f>
        <v>54</v>
      </c>
      <c r="C294" s="18"/>
      <c r="D294" s="5">
        <v>1125</v>
      </c>
      <c r="E294" s="77" t="s">
        <v>27</v>
      </c>
      <c r="F294" s="77" t="s">
        <v>307</v>
      </c>
      <c r="G294" s="77" t="s">
        <v>246</v>
      </c>
      <c r="H294" s="95" t="s">
        <v>949</v>
      </c>
      <c r="I294" s="160">
        <v>2021</v>
      </c>
      <c r="J294" s="77" t="s">
        <v>1058</v>
      </c>
      <c r="K294" s="92" t="s">
        <v>511</v>
      </c>
      <c r="L294" s="77" t="s">
        <v>585</v>
      </c>
      <c r="M294" s="160">
        <v>43586</v>
      </c>
      <c r="N294" s="77" t="s">
        <v>838</v>
      </c>
      <c r="O294" s="77" t="s">
        <v>751</v>
      </c>
      <c r="P294" s="77" t="s">
        <v>1108</v>
      </c>
      <c r="Q294" s="97" t="s">
        <v>164</v>
      </c>
      <c r="R294" s="77" cm="1">
        <f t="array" ref="R294">_xlfn.IFS(Q294="Monthly",VLOOKUP($O294,PM执行时间!$A:$E,2,0),Q294="Quarterly",VLOOKUP($O294,PM执行时间!$A:$E,3,0),Q294="Semi-an",VLOOKUP($O294,PM执行时间!$A:$E,4,0),Q294="Annual",VLOOKUP($O294,PM执行时间!$A:$E,5,0),Q294="","")</f>
        <v>0.83</v>
      </c>
      <c r="S294" s="97" t="s">
        <v>164</v>
      </c>
      <c r="T294" s="77" cm="1">
        <f t="array" ref="T294">_xlfn.IFS(S294="Monthly",VLOOKUP($O294,PM执行时间!$A:$E,2,0),S294="Quarterly",VLOOKUP($O294,PM执行时间!$A:$E,3,0),S294="Semi-an",VLOOKUP($O294,PM执行时间!$A:$E,4,0),S294="Annual",VLOOKUP($O294,PM执行时间!$A:$E,5,0),S294="","")</f>
        <v>0.83</v>
      </c>
      <c r="U294" s="97" t="s">
        <v>164</v>
      </c>
      <c r="V294" s="77" cm="1">
        <f t="array" ref="V294">_xlfn.IFS(U294="Monthly",VLOOKUP($O294,PM执行时间!$A:$E,2,0),U294="Quarterly",VLOOKUP($O294,PM执行时间!$A:$E,3,0),U294="Semi-an",VLOOKUP($O294,PM执行时间!$A:$E,4,0),U294="Annual",VLOOKUP($O294,PM执行时间!$A:$E,5,0),U294="","")</f>
        <v>0.83</v>
      </c>
      <c r="W294" s="97" t="s">
        <v>164</v>
      </c>
      <c r="X294" s="77" cm="1">
        <f t="array" ref="X294">_xlfn.IFS(W294="Monthly",VLOOKUP($O294,PM执行时间!$A:$E,2,0),W294="Quarterly",VLOOKUP($O294,PM执行时间!$A:$E,3,0),W294="Semi-an",VLOOKUP($O294,PM执行时间!$A:$E,4,0),W294="Annual",VLOOKUP($O294,PM执行时间!$A:$E,5,0),W294="","")</f>
        <v>0.83</v>
      </c>
      <c r="Y294" s="94" t="s">
        <v>223</v>
      </c>
      <c r="Z294" s="77" cm="1">
        <f t="array" ref="Z294">_xlfn.IFS(Y294="Monthly",VLOOKUP($O294,PM执行时间!$A:$E,2,0),Y294="Quarterly",VLOOKUP($O294,PM执行时间!$A:$E,3,0),Y294="Semi-an",VLOOKUP($O294,PM执行时间!$A:$E,4,0),Y294="Annual",VLOOKUP($O294,PM执行时间!$A:$E,5,0),Y294="","")</f>
        <v>2.58</v>
      </c>
      <c r="AA294" s="97" t="s">
        <v>164</v>
      </c>
      <c r="AB294" s="77" cm="1">
        <f t="array" ref="AB294">_xlfn.IFS(AA294="Monthly",VLOOKUP($O294,PM执行时间!$A:$E,2,0),AA294="Quarterly",VLOOKUP($O294,PM执行时间!$A:$E,3,0),AA294="Semi-an",VLOOKUP($O294,PM执行时间!$A:$E,4,0),AA294="Annual",VLOOKUP($O294,PM执行时间!$A:$E,5,0),AA294="","")</f>
        <v>0.83</v>
      </c>
      <c r="AC294" s="97" t="s">
        <v>164</v>
      </c>
      <c r="AD294" s="77" cm="1">
        <f t="array" ref="AD294">_xlfn.IFS(AC294="Monthly",VLOOKUP($O294,PM执行时间!$A:$E,2,0),AC294="Quarterly",VLOOKUP($O294,PM执行时间!$A:$E,3,0),AC294="Semi-an",VLOOKUP($O294,PM执行时间!$A:$E,4,0),AC294="Annual",VLOOKUP($O294,PM执行时间!$A:$E,5,0),AC294="","")</f>
        <v>0.83</v>
      </c>
      <c r="AE294" s="97" t="s">
        <v>164</v>
      </c>
      <c r="AF294" s="77" cm="1">
        <f t="array" ref="AF294">_xlfn.IFS(AE294="Monthly",VLOOKUP($O294,PM执行时间!$A:$E,2,0),AE294="Quarterly",VLOOKUP($O294,PM执行时间!$A:$E,3,0),AE294="Semi-an",VLOOKUP($O294,PM执行时间!$A:$E,4,0),AE294="Annual",VLOOKUP($O294,PM执行时间!$A:$E,5,0),AE294="","")</f>
        <v>0.83</v>
      </c>
      <c r="AG294" s="97" t="s">
        <v>164</v>
      </c>
      <c r="AH294" s="77" cm="1">
        <f t="array" ref="AH294">_xlfn.IFS(AG294="Monthly",VLOOKUP($O294,PM执行时间!$A:$E,2,0),AG294="Quarterly",VLOOKUP($O294,PM执行时间!$A:$E,3,0),AG294="Semi-an",VLOOKUP($O294,PM执行时间!$A:$E,4,0),AG294="Annual",VLOOKUP($O294,PM执行时间!$A:$E,5,0),AG294="","")</f>
        <v>0.83</v>
      </c>
      <c r="AI294" s="97" t="s">
        <v>164</v>
      </c>
      <c r="AJ294" s="77" cm="1">
        <f t="array" ref="AJ294">_xlfn.IFS(AI294="Monthly",VLOOKUP($O294,PM执行时间!$A:$E,2,0),AI294="Quarterly",VLOOKUP($O294,PM执行时间!$A:$E,3,0),AI294="Semi-an",VLOOKUP($O294,PM执行时间!$A:$E,4,0),AI294="Annual",VLOOKUP($O294,PM执行时间!$A:$E,5,0),AI294="","")</f>
        <v>0.83</v>
      </c>
      <c r="AK294" s="98" t="s">
        <v>25</v>
      </c>
      <c r="AL294" s="77" cm="1">
        <f t="array" ref="AL294">_xlfn.IFS(AK294="Monthly",VLOOKUP($O294,PM执行时间!$A:$E,2,0),AK294="Quarterly",VLOOKUP($O294,PM执行时间!$A:$E,3,0),AK294="Semi-an",VLOOKUP($O294,PM执行时间!$A:$E,4,0),AK294="Annual",VLOOKUP($O294,PM执行时间!$A:$E,5,0),AK294="","")</f>
        <v>1.08</v>
      </c>
      <c r="AM294" s="97" t="s">
        <v>164</v>
      </c>
      <c r="AN294" s="77" cm="1">
        <f t="array" ref="AN294">_xlfn.IFS(AM294="Monthly",VLOOKUP($O294,PM执行时间!$A:$E,2,0),AM294="Quarterly",VLOOKUP($O294,PM执行时间!$A:$E,3,0),AM294="Semi-an",VLOOKUP($O294,PM执行时间!$A:$E,4,0),AM294="Annual",VLOOKUP($O294,PM执行时间!$A:$E,5,0),AM294="","")</f>
        <v>0.83</v>
      </c>
      <c r="AO294" s="99">
        <v>44682</v>
      </c>
      <c r="AP294" s="88"/>
    </row>
    <row r="295" spans="1:42" ht="24.75" hidden="1" customHeight="1" x14ac:dyDescent="0.2">
      <c r="A295" s="1">
        <v>294</v>
      </c>
      <c r="B295" s="1">
        <f>SUBTOTAL(3,G$3:G295)+0</f>
        <v>54</v>
      </c>
      <c r="C295" s="1"/>
      <c r="D295" s="5">
        <v>1126</v>
      </c>
      <c r="E295" s="77" t="s">
        <v>185</v>
      </c>
      <c r="F295" s="77" t="s">
        <v>20</v>
      </c>
      <c r="G295" s="77" t="s">
        <v>950</v>
      </c>
      <c r="H295" s="150" t="s">
        <v>20</v>
      </c>
      <c r="I295" s="24">
        <v>44256</v>
      </c>
      <c r="J295" s="156" t="s">
        <v>1075</v>
      </c>
      <c r="K295" s="92" t="s">
        <v>511</v>
      </c>
      <c r="L295" s="149" t="s">
        <v>632</v>
      </c>
      <c r="M295" s="24">
        <v>44228</v>
      </c>
      <c r="N295" s="156" t="s">
        <v>514</v>
      </c>
      <c r="O295" s="77" t="s">
        <v>1398</v>
      </c>
      <c r="P295" s="77" t="s">
        <v>517</v>
      </c>
      <c r="Q295" s="77"/>
      <c r="R295" s="77" t="str" cm="1">
        <f t="array" ref="R295">_xlfn.IFS(Q295="Monthly",VLOOKUP($O295,PM执行时间!$A:$E,2,0),Q295="Quarterly",VLOOKUP($O295,PM执行时间!$A:$E,3,0),Q295="Semi-an",VLOOKUP($O295,PM执行时间!$A:$E,4,0),Q295="Annual",VLOOKUP($O295,PM执行时间!$A:$E,5,0),Q295="","")</f>
        <v/>
      </c>
      <c r="S295" s="77"/>
      <c r="T295" s="77" t="str" cm="1">
        <f t="array" ref="T295">_xlfn.IFS(S295="Monthly",VLOOKUP($O295,PM执行时间!$A:$E,2,0),S295="Quarterly",VLOOKUP($O295,PM执行时间!$A:$E,3,0),S295="Semi-an",VLOOKUP($O295,PM执行时间!$A:$E,4,0),S295="Annual",VLOOKUP($O295,PM执行时间!$A:$E,5,0),S295="","")</f>
        <v/>
      </c>
      <c r="U295" s="77"/>
      <c r="V295" s="77" t="str" cm="1">
        <f t="array" ref="V295">_xlfn.IFS(U295="Monthly",VLOOKUP($O295,PM执行时间!$A:$E,2,0),U295="Quarterly",VLOOKUP($O295,PM执行时间!$A:$E,3,0),U295="Semi-an",VLOOKUP($O295,PM执行时间!$A:$E,4,0),U295="Annual",VLOOKUP($O295,PM执行时间!$A:$E,5,0),U295="","")</f>
        <v/>
      </c>
      <c r="W295" s="77"/>
      <c r="X295" s="77" t="str" cm="1">
        <f t="array" ref="X295">_xlfn.IFS(W295="Monthly",VLOOKUP($O295,PM执行时间!$A:$E,2,0),W295="Quarterly",VLOOKUP($O295,PM执行时间!$A:$E,3,0),W295="Semi-an",VLOOKUP($O295,PM执行时间!$A:$E,4,0),W295="Annual",VLOOKUP($O295,PM执行时间!$A:$E,5,0),W295="","")</f>
        <v/>
      </c>
      <c r="Y295" s="77"/>
      <c r="Z295" s="77" t="str" cm="1">
        <f t="array" ref="Z295">_xlfn.IFS(Y295="Monthly",VLOOKUP($O295,PM执行时间!$A:$E,2,0),Y295="Quarterly",VLOOKUP($O295,PM执行时间!$A:$E,3,0),Y295="Semi-an",VLOOKUP($O295,PM执行时间!$A:$E,4,0),Y295="Annual",VLOOKUP($O295,PM执行时间!$A:$E,5,0),Y295="","")</f>
        <v/>
      </c>
      <c r="AA295" s="77"/>
      <c r="AB295" s="77" t="str" cm="1">
        <f t="array" ref="AB295">_xlfn.IFS(AA295="Monthly",VLOOKUP($O295,PM执行时间!$A:$E,2,0),AA295="Quarterly",VLOOKUP($O295,PM执行时间!$A:$E,3,0),AA295="Semi-an",VLOOKUP($O295,PM执行时间!$A:$E,4,0),AA295="Annual",VLOOKUP($O295,PM执行时间!$A:$E,5,0),AA295="","")</f>
        <v/>
      </c>
      <c r="AC295" s="94" t="s">
        <v>33</v>
      </c>
      <c r="AD295" s="77" cm="1">
        <f t="array" ref="AD295">_xlfn.IFS(AC295="Monthly",VLOOKUP($O295,PM执行时间!$A:$E,2,0),AC295="Quarterly",VLOOKUP($O295,PM执行时间!$A:$E,3,0),AC295="Semi-an",VLOOKUP($O295,PM执行时间!$A:$E,4,0),AC295="Annual",VLOOKUP($O295,PM执行时间!$A:$E,5,0),AC295="","")</f>
        <v>1</v>
      </c>
      <c r="AE295" s="77"/>
      <c r="AF295" s="77" t="str" cm="1">
        <f t="array" ref="AF295">_xlfn.IFS(AE295="Monthly",VLOOKUP($O295,PM执行时间!$A:$E,2,0),AE295="Quarterly",VLOOKUP($O295,PM执行时间!$A:$E,3,0),AE295="Semi-an",VLOOKUP($O295,PM执行时间!$A:$E,4,0),AE295="Annual",VLOOKUP($O295,PM执行时间!$A:$E,5,0),AE295="","")</f>
        <v/>
      </c>
      <c r="AG295" s="77"/>
      <c r="AH295" s="77" t="str" cm="1">
        <f t="array" ref="AH295">_xlfn.IFS(AG295="Monthly",VLOOKUP($O295,PM执行时间!$A:$E,2,0),AG295="Quarterly",VLOOKUP($O295,PM执行时间!$A:$E,3,0),AG295="Semi-an",VLOOKUP($O295,PM执行时间!$A:$E,4,0),AG295="Annual",VLOOKUP($O295,PM执行时间!$A:$E,5,0),AG295="","")</f>
        <v/>
      </c>
      <c r="AI295" s="77"/>
      <c r="AJ295" s="77" t="str" cm="1">
        <f t="array" ref="AJ295">_xlfn.IFS(AI295="Monthly",VLOOKUP($O295,PM执行时间!$A:$E,2,0),AI295="Quarterly",VLOOKUP($O295,PM执行时间!$A:$E,3,0),AI295="Semi-an",VLOOKUP($O295,PM执行时间!$A:$E,4,0),AI295="Annual",VLOOKUP($O295,PM执行时间!$A:$E,5,0),AI295="","")</f>
        <v/>
      </c>
      <c r="AK295" s="77"/>
      <c r="AL295" s="77" t="str" cm="1">
        <f t="array" ref="AL295">_xlfn.IFS(AK295="Monthly",VLOOKUP($O295,PM执行时间!$A:$E,2,0),AK295="Quarterly",VLOOKUP($O295,PM执行时间!$A:$E,3,0),AK295="Semi-an",VLOOKUP($O295,PM执行时间!$A:$E,4,0),AK295="Annual",VLOOKUP($O295,PM执行时间!$A:$E,5,0),AK295="","")</f>
        <v/>
      </c>
      <c r="AM295" s="77"/>
      <c r="AN295" s="77" t="str" cm="1">
        <f t="array" ref="AN295">_xlfn.IFS(AM295="Monthly",VLOOKUP($O295,PM执行时间!$A:$E,2,0),AM295="Quarterly",VLOOKUP($O295,PM执行时间!$A:$E,3,0),AM295="Semi-an",VLOOKUP($O295,PM执行时间!$A:$E,4,0),AM295="Annual",VLOOKUP($O295,PM执行时间!$A:$E,5,0),AM295="","")</f>
        <v/>
      </c>
      <c r="AO295" s="93">
        <v>44743</v>
      </c>
      <c r="AP295" s="88"/>
    </row>
    <row r="296" spans="1:42" ht="24.75" hidden="1" customHeight="1" x14ac:dyDescent="0.2">
      <c r="A296" s="1">
        <v>295</v>
      </c>
      <c r="B296" s="1">
        <f>SUBTOTAL(3,G$3:G296)+0</f>
        <v>54</v>
      </c>
      <c r="C296" s="1"/>
      <c r="D296" s="5">
        <v>1127</v>
      </c>
      <c r="E296" s="77" t="s">
        <v>951</v>
      </c>
      <c r="F296" s="77" t="s">
        <v>952</v>
      </c>
      <c r="G296" s="77" t="s">
        <v>953</v>
      </c>
      <c r="H296" s="77">
        <v>1111</v>
      </c>
      <c r="I296" s="138">
        <v>44409</v>
      </c>
      <c r="J296" s="79" t="s">
        <v>1075</v>
      </c>
      <c r="K296" s="92" t="s">
        <v>511</v>
      </c>
      <c r="L296" s="77" t="s">
        <v>819</v>
      </c>
      <c r="M296" s="138">
        <v>2021</v>
      </c>
      <c r="N296" s="79" t="s">
        <v>526</v>
      </c>
      <c r="O296" s="77" t="s">
        <v>1213</v>
      </c>
      <c r="P296" s="77" t="s">
        <v>517</v>
      </c>
      <c r="Q296" s="77"/>
      <c r="R296" s="77" t="str" cm="1">
        <f t="array" ref="R296">_xlfn.IFS(Q296="Monthly",VLOOKUP($O296,PM执行时间!$A:$E,2,0),Q296="Quarterly",VLOOKUP($O296,PM执行时间!$A:$E,3,0),Q296="Semi-an",VLOOKUP($O296,PM执行时间!$A:$E,4,0),Q296="Annual",VLOOKUP($O296,PM执行时间!$A:$E,5,0),Q296="","")</f>
        <v/>
      </c>
      <c r="S296" s="77"/>
      <c r="T296" s="77" t="str" cm="1">
        <f t="array" ref="T296">_xlfn.IFS(S296="Monthly",VLOOKUP($O296,PM执行时间!$A:$E,2,0),S296="Quarterly",VLOOKUP($O296,PM执行时间!$A:$E,3,0),S296="Semi-an",VLOOKUP($O296,PM执行时间!$A:$E,4,0),S296="Annual",VLOOKUP($O296,PM执行时间!$A:$E,5,0),S296="","")</f>
        <v/>
      </c>
      <c r="U296" s="77"/>
      <c r="V296" s="77" t="str" cm="1">
        <f t="array" ref="V296">_xlfn.IFS(U296="Monthly",VLOOKUP($O296,PM执行时间!$A:$E,2,0),U296="Quarterly",VLOOKUP($O296,PM执行时间!$A:$E,3,0),U296="Semi-an",VLOOKUP($O296,PM执行时间!$A:$E,4,0),U296="Annual",VLOOKUP($O296,PM执行时间!$A:$E,5,0),U296="","")</f>
        <v/>
      </c>
      <c r="W296" s="77"/>
      <c r="X296" s="77" t="str" cm="1">
        <f t="array" ref="X296">_xlfn.IFS(W296="Monthly",VLOOKUP($O296,PM执行时间!$A:$E,2,0),W296="Quarterly",VLOOKUP($O296,PM执行时间!$A:$E,3,0),W296="Semi-an",VLOOKUP($O296,PM执行时间!$A:$E,4,0),W296="Annual",VLOOKUP($O296,PM执行时间!$A:$E,5,0),W296="","")</f>
        <v/>
      </c>
      <c r="Y296" s="77"/>
      <c r="Z296" s="77" t="str" cm="1">
        <f t="array" ref="Z296">_xlfn.IFS(Y296="Monthly",VLOOKUP($O296,PM执行时间!$A:$E,2,0),Y296="Quarterly",VLOOKUP($O296,PM执行时间!$A:$E,3,0),Y296="Semi-an",VLOOKUP($O296,PM执行时间!$A:$E,4,0),Y296="Annual",VLOOKUP($O296,PM执行时间!$A:$E,5,0),Y296="","")</f>
        <v/>
      </c>
      <c r="AA296" s="94" t="s">
        <v>33</v>
      </c>
      <c r="AB296" s="77" cm="1">
        <f t="array" ref="AB296">_xlfn.IFS(AA296="Monthly",VLOOKUP($O296,PM执行时间!$A:$E,2,0),AA296="Quarterly",VLOOKUP($O296,PM执行时间!$A:$E,3,0),AA296="Semi-an",VLOOKUP($O296,PM执行时间!$A:$E,4,0),AA296="Annual",VLOOKUP($O296,PM执行时间!$A:$E,5,0),AA296="","")</f>
        <v>1</v>
      </c>
      <c r="AC296" s="77"/>
      <c r="AD296" s="77" t="str" cm="1">
        <f t="array" ref="AD296">_xlfn.IFS(AC296="Monthly",VLOOKUP($O296,PM执行时间!$A:$E,2,0),AC296="Quarterly",VLOOKUP($O296,PM执行时间!$A:$E,3,0),AC296="Semi-an",VLOOKUP($O296,PM执行时间!$A:$E,4,0),AC296="Annual",VLOOKUP($O296,PM执行时间!$A:$E,5,0),AC296="","")</f>
        <v/>
      </c>
      <c r="AE296" s="77"/>
      <c r="AF296" s="77" t="str" cm="1">
        <f t="array" ref="AF296">_xlfn.IFS(AE296="Monthly",VLOOKUP($O296,PM执行时间!$A:$E,2,0),AE296="Quarterly",VLOOKUP($O296,PM执行时间!$A:$E,3,0),AE296="Semi-an",VLOOKUP($O296,PM执行时间!$A:$E,4,0),AE296="Annual",VLOOKUP($O296,PM执行时间!$A:$E,5,0),AE296="","")</f>
        <v/>
      </c>
      <c r="AG296" s="77"/>
      <c r="AH296" s="77" t="str" cm="1">
        <f t="array" ref="AH296">_xlfn.IFS(AG296="Monthly",VLOOKUP($O296,PM执行时间!$A:$E,2,0),AG296="Quarterly",VLOOKUP($O296,PM执行时间!$A:$E,3,0),AG296="Semi-an",VLOOKUP($O296,PM执行时间!$A:$E,4,0),AG296="Annual",VLOOKUP($O296,PM执行时间!$A:$E,5,0),AG296="","")</f>
        <v/>
      </c>
      <c r="AI296" s="77"/>
      <c r="AJ296" s="77" t="str" cm="1">
        <f t="array" ref="AJ296">_xlfn.IFS(AI296="Monthly",VLOOKUP($O296,PM执行时间!$A:$E,2,0),AI296="Quarterly",VLOOKUP($O296,PM执行时间!$A:$E,3,0),AI296="Semi-an",VLOOKUP($O296,PM执行时间!$A:$E,4,0),AI296="Annual",VLOOKUP($O296,PM执行时间!$A:$E,5,0),AI296="","")</f>
        <v/>
      </c>
      <c r="AK296" s="77"/>
      <c r="AL296" s="77" t="str" cm="1">
        <f t="array" ref="AL296">_xlfn.IFS(AK296="Monthly",VLOOKUP($O296,PM执行时间!$A:$E,2,0),AK296="Quarterly",VLOOKUP($O296,PM执行时间!$A:$E,3,0),AK296="Semi-an",VLOOKUP($O296,PM执行时间!$A:$E,4,0),AK296="Annual",VLOOKUP($O296,PM执行时间!$A:$E,5,0),AK296="","")</f>
        <v/>
      </c>
      <c r="AM296" s="77"/>
      <c r="AN296" s="77" t="str" cm="1">
        <f t="array" ref="AN296">_xlfn.IFS(AM296="Monthly",VLOOKUP($O296,PM执行时间!$A:$E,2,0),AM296="Quarterly",VLOOKUP($O296,PM执行时间!$A:$E,3,0),AM296="Semi-an",VLOOKUP($O296,PM执行时间!$A:$E,4,0),AM296="Annual",VLOOKUP($O296,PM执行时间!$A:$E,5,0),AM296="","")</f>
        <v/>
      </c>
      <c r="AO296" s="93">
        <v>44713</v>
      </c>
      <c r="AP296" s="88"/>
    </row>
    <row r="297" spans="1:42" ht="24.75" hidden="1" customHeight="1" x14ac:dyDescent="0.2">
      <c r="A297" s="1">
        <v>296</v>
      </c>
      <c r="B297" s="1">
        <f>SUBTOTAL(3,G$3:G297)+0</f>
        <v>54</v>
      </c>
      <c r="C297" s="1"/>
      <c r="D297" s="5">
        <v>1128</v>
      </c>
      <c r="E297" s="77" t="s">
        <v>954</v>
      </c>
      <c r="F297" s="77" t="s">
        <v>955</v>
      </c>
      <c r="G297" s="77" t="s">
        <v>953</v>
      </c>
      <c r="H297" s="95" t="s">
        <v>956</v>
      </c>
      <c r="I297" s="24">
        <v>44409</v>
      </c>
      <c r="J297" s="79" t="s">
        <v>1075</v>
      </c>
      <c r="K297" s="92" t="s">
        <v>511</v>
      </c>
      <c r="L297" s="77" t="s">
        <v>819</v>
      </c>
      <c r="M297" s="24">
        <v>44256</v>
      </c>
      <c r="N297" s="79" t="s">
        <v>526</v>
      </c>
      <c r="O297" s="77" t="s">
        <v>1213</v>
      </c>
      <c r="P297" s="77" t="s">
        <v>517</v>
      </c>
      <c r="Q297" s="77"/>
      <c r="R297" s="77" t="str" cm="1">
        <f t="array" ref="R297">_xlfn.IFS(Q297="Monthly",VLOOKUP($O297,PM执行时间!$A:$E,2,0),Q297="Quarterly",VLOOKUP($O297,PM执行时间!$A:$E,3,0),Q297="Semi-an",VLOOKUP($O297,PM执行时间!$A:$E,4,0),Q297="Annual",VLOOKUP($O297,PM执行时间!$A:$E,5,0),Q297="","")</f>
        <v/>
      </c>
      <c r="S297" s="77"/>
      <c r="T297" s="77" t="str" cm="1">
        <f t="array" ref="T297">_xlfn.IFS(S297="Monthly",VLOOKUP($O297,PM执行时间!$A:$E,2,0),S297="Quarterly",VLOOKUP($O297,PM执行时间!$A:$E,3,0),S297="Semi-an",VLOOKUP($O297,PM执行时间!$A:$E,4,0),S297="Annual",VLOOKUP($O297,PM执行时间!$A:$E,5,0),S297="","")</f>
        <v/>
      </c>
      <c r="U297" s="77"/>
      <c r="V297" s="77" t="str" cm="1">
        <f t="array" ref="V297">_xlfn.IFS(U297="Monthly",VLOOKUP($O297,PM执行时间!$A:$E,2,0),U297="Quarterly",VLOOKUP($O297,PM执行时间!$A:$E,3,0),U297="Semi-an",VLOOKUP($O297,PM执行时间!$A:$E,4,0),U297="Annual",VLOOKUP($O297,PM执行时间!$A:$E,5,0),U297="","")</f>
        <v/>
      </c>
      <c r="W297" s="77"/>
      <c r="X297" s="77" t="str" cm="1">
        <f t="array" ref="X297">_xlfn.IFS(W297="Monthly",VLOOKUP($O297,PM执行时间!$A:$E,2,0),W297="Quarterly",VLOOKUP($O297,PM执行时间!$A:$E,3,0),W297="Semi-an",VLOOKUP($O297,PM执行时间!$A:$E,4,0),W297="Annual",VLOOKUP($O297,PM执行时间!$A:$E,5,0),W297="","")</f>
        <v/>
      </c>
      <c r="Y297" s="77"/>
      <c r="Z297" s="77" t="str" cm="1">
        <f t="array" ref="Z297">_xlfn.IFS(Y297="Monthly",VLOOKUP($O297,PM执行时间!$A:$E,2,0),Y297="Quarterly",VLOOKUP($O297,PM执行时间!$A:$E,3,0),Y297="Semi-an",VLOOKUP($O297,PM执行时间!$A:$E,4,0),Y297="Annual",VLOOKUP($O297,PM执行时间!$A:$E,5,0),Y297="","")</f>
        <v/>
      </c>
      <c r="AA297" s="94" t="s">
        <v>33</v>
      </c>
      <c r="AB297" s="77" cm="1">
        <f t="array" ref="AB297">_xlfn.IFS(AA297="Monthly",VLOOKUP($O297,PM执行时间!$A:$E,2,0),AA297="Quarterly",VLOOKUP($O297,PM执行时间!$A:$E,3,0),AA297="Semi-an",VLOOKUP($O297,PM执行时间!$A:$E,4,0),AA297="Annual",VLOOKUP($O297,PM执行时间!$A:$E,5,0),AA297="","")</f>
        <v>1</v>
      </c>
      <c r="AC297" s="77"/>
      <c r="AD297" s="77" t="str" cm="1">
        <f t="array" ref="AD297">_xlfn.IFS(AC297="Monthly",VLOOKUP($O297,PM执行时间!$A:$E,2,0),AC297="Quarterly",VLOOKUP($O297,PM执行时间!$A:$E,3,0),AC297="Semi-an",VLOOKUP($O297,PM执行时间!$A:$E,4,0),AC297="Annual",VLOOKUP($O297,PM执行时间!$A:$E,5,0),AC297="","")</f>
        <v/>
      </c>
      <c r="AE297" s="77"/>
      <c r="AF297" s="77" t="str" cm="1">
        <f t="array" ref="AF297">_xlfn.IFS(AE297="Monthly",VLOOKUP($O297,PM执行时间!$A:$E,2,0),AE297="Quarterly",VLOOKUP($O297,PM执行时间!$A:$E,3,0),AE297="Semi-an",VLOOKUP($O297,PM执行时间!$A:$E,4,0),AE297="Annual",VLOOKUP($O297,PM执行时间!$A:$E,5,0),AE297="","")</f>
        <v/>
      </c>
      <c r="AG297" s="77"/>
      <c r="AH297" s="77" t="str" cm="1">
        <f t="array" ref="AH297">_xlfn.IFS(AG297="Monthly",VLOOKUP($O297,PM执行时间!$A:$E,2,0),AG297="Quarterly",VLOOKUP($O297,PM执行时间!$A:$E,3,0),AG297="Semi-an",VLOOKUP($O297,PM执行时间!$A:$E,4,0),AG297="Annual",VLOOKUP($O297,PM执行时间!$A:$E,5,0),AG297="","")</f>
        <v/>
      </c>
      <c r="AI297" s="77"/>
      <c r="AJ297" s="77" t="str" cm="1">
        <f t="array" ref="AJ297">_xlfn.IFS(AI297="Monthly",VLOOKUP($O297,PM执行时间!$A:$E,2,0),AI297="Quarterly",VLOOKUP($O297,PM执行时间!$A:$E,3,0),AI297="Semi-an",VLOOKUP($O297,PM执行时间!$A:$E,4,0),AI297="Annual",VLOOKUP($O297,PM执行时间!$A:$E,5,0),AI297="","")</f>
        <v/>
      </c>
      <c r="AK297" s="77"/>
      <c r="AL297" s="77" t="str" cm="1">
        <f t="array" ref="AL297">_xlfn.IFS(AK297="Monthly",VLOOKUP($O297,PM执行时间!$A:$E,2,0),AK297="Quarterly",VLOOKUP($O297,PM执行时间!$A:$E,3,0),AK297="Semi-an",VLOOKUP($O297,PM执行时间!$A:$E,4,0),AK297="Annual",VLOOKUP($O297,PM执行时间!$A:$E,5,0),AK297="","")</f>
        <v/>
      </c>
      <c r="AM297" s="77"/>
      <c r="AN297" s="77" t="str" cm="1">
        <f t="array" ref="AN297">_xlfn.IFS(AM297="Monthly",VLOOKUP($O297,PM执行时间!$A:$E,2,0),AM297="Quarterly",VLOOKUP($O297,PM执行时间!$A:$E,3,0),AM297="Semi-an",VLOOKUP($O297,PM执行时间!$A:$E,4,0),AM297="Annual",VLOOKUP($O297,PM执行时间!$A:$E,5,0),AM297="","")</f>
        <v/>
      </c>
      <c r="AO297" s="93">
        <v>44713</v>
      </c>
      <c r="AP297" s="88"/>
    </row>
    <row r="298" spans="1:42" ht="24.75" hidden="1" customHeight="1" x14ac:dyDescent="0.2">
      <c r="A298" s="1">
        <v>297</v>
      </c>
      <c r="B298" s="1">
        <f>SUBTOTAL(3,G$3:G298)+0</f>
        <v>54</v>
      </c>
      <c r="C298" s="1"/>
      <c r="D298" s="5">
        <v>1129</v>
      </c>
      <c r="E298" s="35" t="s">
        <v>17</v>
      </c>
      <c r="F298" s="77" t="s">
        <v>957</v>
      </c>
      <c r="G298" s="77" t="s">
        <v>958</v>
      </c>
      <c r="H298" s="77">
        <v>317181</v>
      </c>
      <c r="I298" s="24">
        <v>44348</v>
      </c>
      <c r="J298" s="77" t="s">
        <v>1058</v>
      </c>
      <c r="K298" s="92" t="s">
        <v>511</v>
      </c>
      <c r="L298" s="77" t="s">
        <v>632</v>
      </c>
      <c r="M298" s="24">
        <v>44287</v>
      </c>
      <c r="N298" s="77" t="s">
        <v>633</v>
      </c>
      <c r="O298" s="77" t="s">
        <v>606</v>
      </c>
      <c r="P298" s="77" t="s">
        <v>517</v>
      </c>
      <c r="Q298" s="77"/>
      <c r="R298" s="77" t="str" cm="1">
        <f t="array" ref="R298">_xlfn.IFS(Q298="Monthly",VLOOKUP($O298,PM执行时间!$A:$E,2,0),Q298="Quarterly",VLOOKUP($O298,PM执行时间!$A:$E,3,0),Q298="Semi-an",VLOOKUP($O298,PM执行时间!$A:$E,4,0),Q298="Annual",VLOOKUP($O298,PM执行时间!$A:$E,5,0),Q298="","")</f>
        <v/>
      </c>
      <c r="S298" s="77"/>
      <c r="T298" s="77" t="str" cm="1">
        <f t="array" ref="T298">_xlfn.IFS(S298="Monthly",VLOOKUP($O298,PM执行时间!$A:$E,2,0),S298="Quarterly",VLOOKUP($O298,PM执行时间!$A:$E,3,0),S298="Semi-an",VLOOKUP($O298,PM执行时间!$A:$E,4,0),S298="Annual",VLOOKUP($O298,PM执行时间!$A:$E,5,0),S298="","")</f>
        <v/>
      </c>
      <c r="U298" s="77"/>
      <c r="V298" s="77" t="str" cm="1">
        <f t="array" ref="V298">_xlfn.IFS(U298="Monthly",VLOOKUP($O298,PM执行时间!$A:$E,2,0),U298="Quarterly",VLOOKUP($O298,PM执行时间!$A:$E,3,0),U298="Semi-an",VLOOKUP($O298,PM执行时间!$A:$E,4,0),U298="Annual",VLOOKUP($O298,PM执行时间!$A:$E,5,0),U298="","")</f>
        <v/>
      </c>
      <c r="W298" s="77"/>
      <c r="X298" s="77" t="str" cm="1">
        <f t="array" ref="X298">_xlfn.IFS(W298="Monthly",VLOOKUP($O298,PM执行时间!$A:$E,2,0),W298="Quarterly",VLOOKUP($O298,PM执行时间!$A:$E,3,0),W298="Semi-an",VLOOKUP($O298,PM执行时间!$A:$E,4,0),W298="Annual",VLOOKUP($O298,PM执行时间!$A:$E,5,0),W298="","")</f>
        <v/>
      </c>
      <c r="Y298" s="77"/>
      <c r="Z298" s="77" t="str" cm="1">
        <f t="array" ref="Z298">_xlfn.IFS(Y298="Monthly",VLOOKUP($O298,PM执行时间!$A:$E,2,0),Y298="Quarterly",VLOOKUP($O298,PM执行时间!$A:$E,3,0),Y298="Semi-an",VLOOKUP($O298,PM执行时间!$A:$E,4,0),Y298="Annual",VLOOKUP($O298,PM执行时间!$A:$E,5,0),Y298="","")</f>
        <v/>
      </c>
      <c r="AA298" s="77"/>
      <c r="AB298" s="77" t="str" cm="1">
        <f t="array" ref="AB298">_xlfn.IFS(AA298="Monthly",VLOOKUP($O298,PM执行时间!$A:$E,2,0),AA298="Quarterly",VLOOKUP($O298,PM执行时间!$A:$E,3,0),AA298="Semi-an",VLOOKUP($O298,PM执行时间!$A:$E,4,0),AA298="Annual",VLOOKUP($O298,PM执行时间!$A:$E,5,0),AA298="","")</f>
        <v/>
      </c>
      <c r="AC298" s="77"/>
      <c r="AD298" s="77" t="str" cm="1">
        <f t="array" ref="AD298">_xlfn.IFS(AC298="Monthly",VLOOKUP($O298,PM执行时间!$A:$E,2,0),AC298="Quarterly",VLOOKUP($O298,PM执行时间!$A:$E,3,0),AC298="Semi-an",VLOOKUP($O298,PM执行时间!$A:$E,4,0),AC298="Annual",VLOOKUP($O298,PM执行时间!$A:$E,5,0),AC298="","")</f>
        <v/>
      </c>
      <c r="AE298" s="77"/>
      <c r="AF298" s="77" t="str" cm="1">
        <f t="array" ref="AF298">_xlfn.IFS(AE298="Monthly",VLOOKUP($O298,PM执行时间!$A:$E,2,0),AE298="Quarterly",VLOOKUP($O298,PM执行时间!$A:$E,3,0),AE298="Semi-an",VLOOKUP($O298,PM执行时间!$A:$E,4,0),AE298="Annual",VLOOKUP($O298,PM执行时间!$A:$E,5,0),AE298="","")</f>
        <v/>
      </c>
      <c r="AG298" s="77"/>
      <c r="AH298" s="77" t="str" cm="1">
        <f t="array" ref="AH298">_xlfn.IFS(AG298="Monthly",VLOOKUP($O298,PM执行时间!$A:$E,2,0),AG298="Quarterly",VLOOKUP($O298,PM执行时间!$A:$E,3,0),AG298="Semi-an",VLOOKUP($O298,PM执行时间!$A:$E,4,0),AG298="Annual",VLOOKUP($O298,PM执行时间!$A:$E,5,0),AG298="","")</f>
        <v/>
      </c>
      <c r="AI298" s="77"/>
      <c r="AJ298" s="77" t="str" cm="1">
        <f t="array" ref="AJ298">_xlfn.IFS(AI298="Monthly",VLOOKUP($O298,PM执行时间!$A:$E,2,0),AI298="Quarterly",VLOOKUP($O298,PM执行时间!$A:$E,3,0),AI298="Semi-an",VLOOKUP($O298,PM执行时间!$A:$E,4,0),AI298="Annual",VLOOKUP($O298,PM执行时间!$A:$E,5,0),AI298="","")</f>
        <v/>
      </c>
      <c r="AK298" s="77"/>
      <c r="AL298" s="77" t="str" cm="1">
        <f t="array" ref="AL298">_xlfn.IFS(AK298="Monthly",VLOOKUP($O298,PM执行时间!$A:$E,2,0),AK298="Quarterly",VLOOKUP($O298,PM执行时间!$A:$E,3,0),AK298="Semi-an",VLOOKUP($O298,PM执行时间!$A:$E,4,0),AK298="Annual",VLOOKUP($O298,PM执行时间!$A:$E,5,0),AK298="","")</f>
        <v/>
      </c>
      <c r="AM298" s="94" t="s">
        <v>223</v>
      </c>
      <c r="AN298" s="77" cm="1">
        <f t="array" ref="AN298">_xlfn.IFS(AM298="Monthly",VLOOKUP($O298,PM执行时间!$A:$E,2,0),AM298="Quarterly",VLOOKUP($O298,PM执行时间!$A:$E,3,0),AM298="Semi-an",VLOOKUP($O298,PM执行时间!$A:$E,4,0),AM298="Annual",VLOOKUP($O298,PM执行时间!$A:$E,5,0),AM298="","")</f>
        <v>3</v>
      </c>
      <c r="AO298" s="102">
        <v>44896</v>
      </c>
      <c r="AP298" s="88"/>
    </row>
    <row r="299" spans="1:42" ht="24.75" hidden="1" customHeight="1" x14ac:dyDescent="0.2">
      <c r="A299" s="1">
        <v>298</v>
      </c>
      <c r="B299" s="1">
        <f>SUBTOTAL(3,G$3:G299)+0</f>
        <v>54</v>
      </c>
      <c r="C299" s="1"/>
      <c r="D299" s="5">
        <v>1130</v>
      </c>
      <c r="E299" s="77" t="s">
        <v>27</v>
      </c>
      <c r="F299" s="77" t="s">
        <v>959</v>
      </c>
      <c r="G299" s="77" t="s">
        <v>29</v>
      </c>
      <c r="H299" s="95" t="s">
        <v>960</v>
      </c>
      <c r="I299" s="24">
        <v>44348</v>
      </c>
      <c r="J299" s="77" t="s">
        <v>1058</v>
      </c>
      <c r="K299" s="92" t="s">
        <v>511</v>
      </c>
      <c r="L299" s="77" t="s">
        <v>632</v>
      </c>
      <c r="M299" s="24">
        <v>43952</v>
      </c>
      <c r="N299" s="77" t="s">
        <v>633</v>
      </c>
      <c r="O299" s="77" t="s">
        <v>35</v>
      </c>
      <c r="P299" s="77" t="s">
        <v>1226</v>
      </c>
      <c r="Q299" s="77"/>
      <c r="R299" s="77" t="str" cm="1">
        <f t="array" ref="R299">_xlfn.IFS(Q299="Monthly",VLOOKUP($O299,PM执行时间!$A:$E,2,0),Q299="Quarterly",VLOOKUP($O299,PM执行时间!$A:$E,3,0),Q299="Semi-an",VLOOKUP($O299,PM执行时间!$A:$E,4,0),Q299="Annual",VLOOKUP($O299,PM执行时间!$A:$E,5,0),Q299="","")</f>
        <v/>
      </c>
      <c r="S299" s="77"/>
      <c r="T299" s="77" t="str" cm="1">
        <f t="array" ref="T299">_xlfn.IFS(S299="Monthly",VLOOKUP($O299,PM执行时间!$A:$E,2,0),S299="Quarterly",VLOOKUP($O299,PM执行时间!$A:$E,3,0),S299="Semi-an",VLOOKUP($O299,PM执行时间!$A:$E,4,0),S299="Annual",VLOOKUP($O299,PM执行时间!$A:$E,5,0),S299="","")</f>
        <v/>
      </c>
      <c r="U299" s="101" t="s">
        <v>24</v>
      </c>
      <c r="V299" s="77" cm="1">
        <f t="array" ref="V299">_xlfn.IFS(U299="Monthly",VLOOKUP($O299,PM执行时间!$A:$E,2,0),U299="Quarterly",VLOOKUP($O299,PM执行时间!$A:$E,3,0),U299="Semi-an",VLOOKUP($O299,PM执行时间!$A:$E,4,0),U299="Annual",VLOOKUP($O299,PM执行时间!$A:$E,5,0),U299="","")</f>
        <v>1</v>
      </c>
      <c r="W299" s="77"/>
      <c r="X299" s="77" t="str" cm="1">
        <f t="array" ref="X299">_xlfn.IFS(W299="Monthly",VLOOKUP($O299,PM执行时间!$A:$E,2,0),W299="Quarterly",VLOOKUP($O299,PM执行时间!$A:$E,3,0),W299="Semi-an",VLOOKUP($O299,PM执行时间!$A:$E,4,0),W299="Annual",VLOOKUP($O299,PM执行时间!$A:$E,5,0),W299="","")</f>
        <v/>
      </c>
      <c r="Y299" s="77"/>
      <c r="Z299" s="77" t="str" cm="1">
        <f t="array" ref="Z299">_xlfn.IFS(Y299="Monthly",VLOOKUP($O299,PM执行时间!$A:$E,2,0),Y299="Quarterly",VLOOKUP($O299,PM执行时间!$A:$E,3,0),Y299="Semi-an",VLOOKUP($O299,PM执行时间!$A:$E,4,0),Y299="Annual",VLOOKUP($O299,PM执行时间!$A:$E,5,0),Y299="","")</f>
        <v/>
      </c>
      <c r="AA299" s="94" t="s">
        <v>223</v>
      </c>
      <c r="AB299" s="77" cm="1">
        <f t="array" ref="AB299">_xlfn.IFS(AA299="Monthly",VLOOKUP($O299,PM执行时间!$A:$E,2,0),AA299="Quarterly",VLOOKUP($O299,PM执行时间!$A:$E,3,0),AA299="Semi-an",VLOOKUP($O299,PM执行时间!$A:$E,4,0),AA299="Annual",VLOOKUP($O299,PM执行时间!$A:$E,5,0),AA299="","")</f>
        <v>1.67</v>
      </c>
      <c r="AC299" s="77"/>
      <c r="AD299" s="77" t="str" cm="1">
        <f t="array" ref="AD299">_xlfn.IFS(AC299="Monthly",VLOOKUP($O299,PM执行时间!$A:$E,2,0),AC299="Quarterly",VLOOKUP($O299,PM执行时间!$A:$E,3,0),AC299="Semi-an",VLOOKUP($O299,PM执行时间!$A:$E,4,0),AC299="Annual",VLOOKUP($O299,PM执行时间!$A:$E,5,0),AC299="","")</f>
        <v/>
      </c>
      <c r="AE299" s="77"/>
      <c r="AF299" s="77" t="str" cm="1">
        <f t="array" ref="AF299">_xlfn.IFS(AE299="Monthly",VLOOKUP($O299,PM执行时间!$A:$E,2,0),AE299="Quarterly",VLOOKUP($O299,PM执行时间!$A:$E,3,0),AE299="Semi-an",VLOOKUP($O299,PM执行时间!$A:$E,4,0),AE299="Annual",VLOOKUP($O299,PM执行时间!$A:$E,5,0),AE299="","")</f>
        <v/>
      </c>
      <c r="AG299" s="101" t="s">
        <v>24</v>
      </c>
      <c r="AH299" s="77" cm="1">
        <f t="array" ref="AH299">_xlfn.IFS(AG299="Monthly",VLOOKUP($O299,PM执行时间!$A:$E,2,0),AG299="Quarterly",VLOOKUP($O299,PM执行时间!$A:$E,3,0),AG299="Semi-an",VLOOKUP($O299,PM执行时间!$A:$E,4,0),AG299="Annual",VLOOKUP($O299,PM执行时间!$A:$E,5,0),AG299="","")</f>
        <v>1</v>
      </c>
      <c r="AI299" s="77"/>
      <c r="AJ299" s="77" t="str" cm="1">
        <f t="array" ref="AJ299">_xlfn.IFS(AI299="Monthly",VLOOKUP($O299,PM执行时间!$A:$E,2,0),AI299="Quarterly",VLOOKUP($O299,PM执行时间!$A:$E,3,0),AI299="Semi-an",VLOOKUP($O299,PM执行时间!$A:$E,4,0),AI299="Annual",VLOOKUP($O299,PM执行时间!$A:$E,5,0),AI299="","")</f>
        <v/>
      </c>
      <c r="AK299" s="77"/>
      <c r="AL299" s="77" t="str" cm="1">
        <f t="array" ref="AL299">_xlfn.IFS(AK299="Monthly",VLOOKUP($O299,PM执行时间!$A:$E,2,0),AK299="Quarterly",VLOOKUP($O299,PM执行时间!$A:$E,3,0),AK299="Semi-an",VLOOKUP($O299,PM执行时间!$A:$E,4,0),AK299="Annual",VLOOKUP($O299,PM执行时间!$A:$E,5,0),AK299="","")</f>
        <v/>
      </c>
      <c r="AM299" s="98" t="s">
        <v>25</v>
      </c>
      <c r="AN299" s="77" cm="1">
        <f t="array" ref="AN299">_xlfn.IFS(AM299="Monthly",VLOOKUP($O299,PM执行时间!$A:$E,2,0),AM299="Quarterly",VLOOKUP($O299,PM执行时间!$A:$E,3,0),AM299="Semi-an",VLOOKUP($O299,PM执行时间!$A:$E,4,0),AM299="Annual",VLOOKUP($O299,PM执行时间!$A:$E,5,0),AM299="","")</f>
        <v>1.42</v>
      </c>
      <c r="AO299" s="99">
        <v>44713</v>
      </c>
      <c r="AP299" s="88"/>
    </row>
    <row r="300" spans="1:42" ht="24.75" hidden="1" customHeight="1" x14ac:dyDescent="0.2">
      <c r="A300" s="1">
        <v>299</v>
      </c>
      <c r="B300" s="1">
        <f>SUBTOTAL(3,G$3:G300)+0</f>
        <v>54</v>
      </c>
      <c r="C300" s="18"/>
      <c r="D300" s="5">
        <v>1131</v>
      </c>
      <c r="E300" s="77" t="s">
        <v>27</v>
      </c>
      <c r="F300" s="77" t="s">
        <v>407</v>
      </c>
      <c r="G300" s="35" t="s">
        <v>246</v>
      </c>
      <c r="H300" s="95" t="s">
        <v>961</v>
      </c>
      <c r="I300" s="24">
        <v>44378</v>
      </c>
      <c r="J300" s="77" t="s">
        <v>1058</v>
      </c>
      <c r="K300" s="92" t="s">
        <v>511</v>
      </c>
      <c r="L300" s="77" t="s">
        <v>585</v>
      </c>
      <c r="M300" s="24">
        <v>2014</v>
      </c>
      <c r="N300" s="77" t="s">
        <v>962</v>
      </c>
      <c r="O300" s="77" t="s">
        <v>751</v>
      </c>
      <c r="P300" s="77" t="s">
        <v>1108</v>
      </c>
      <c r="Q300" s="97" t="s">
        <v>164</v>
      </c>
      <c r="R300" s="77" cm="1">
        <f t="array" ref="R300">_xlfn.IFS(Q300="Monthly",VLOOKUP($O300,PM执行时间!$A:$E,2,0),Q300="Quarterly",VLOOKUP($O300,PM执行时间!$A:$E,3,0),Q300="Semi-an",VLOOKUP($O300,PM执行时间!$A:$E,4,0),Q300="Annual",VLOOKUP($O300,PM执行时间!$A:$E,5,0),Q300="","")</f>
        <v>0.83</v>
      </c>
      <c r="S300" s="97" t="s">
        <v>164</v>
      </c>
      <c r="T300" s="77" cm="1">
        <f t="array" ref="T300">_xlfn.IFS(S300="Monthly",VLOOKUP($O300,PM执行时间!$A:$E,2,0),S300="Quarterly",VLOOKUP($O300,PM执行时间!$A:$E,3,0),S300="Semi-an",VLOOKUP($O300,PM执行时间!$A:$E,4,0),S300="Annual",VLOOKUP($O300,PM执行时间!$A:$E,5,0),S300="","")</f>
        <v>0.83</v>
      </c>
      <c r="U300" s="97" t="s">
        <v>164</v>
      </c>
      <c r="V300" s="77" cm="1">
        <f t="array" ref="V300">_xlfn.IFS(U300="Monthly",VLOOKUP($O300,PM执行时间!$A:$E,2,0),U300="Quarterly",VLOOKUP($O300,PM执行时间!$A:$E,3,0),U300="Semi-an",VLOOKUP($O300,PM执行时间!$A:$E,4,0),U300="Annual",VLOOKUP($O300,PM执行时间!$A:$E,5,0),U300="","")</f>
        <v>0.83</v>
      </c>
      <c r="W300" s="97" t="s">
        <v>164</v>
      </c>
      <c r="X300" s="77" cm="1">
        <f t="array" ref="X300">_xlfn.IFS(W300="Monthly",VLOOKUP($O300,PM执行时间!$A:$E,2,0),W300="Quarterly",VLOOKUP($O300,PM执行时间!$A:$E,3,0),W300="Semi-an",VLOOKUP($O300,PM执行时间!$A:$E,4,0),W300="Annual",VLOOKUP($O300,PM执行时间!$A:$E,5,0),W300="","")</f>
        <v>0.83</v>
      </c>
      <c r="Y300" s="94" t="s">
        <v>223</v>
      </c>
      <c r="Z300" s="77" cm="1">
        <f t="array" ref="Z300">_xlfn.IFS(Y300="Monthly",VLOOKUP($O300,PM执行时间!$A:$E,2,0),Y300="Quarterly",VLOOKUP($O300,PM执行时间!$A:$E,3,0),Y300="Semi-an",VLOOKUP($O300,PM执行时间!$A:$E,4,0),Y300="Annual",VLOOKUP($O300,PM执行时间!$A:$E,5,0),Y300="","")</f>
        <v>2.58</v>
      </c>
      <c r="AA300" s="97" t="s">
        <v>164</v>
      </c>
      <c r="AB300" s="77" cm="1">
        <f t="array" ref="AB300">_xlfn.IFS(AA300="Monthly",VLOOKUP($O300,PM执行时间!$A:$E,2,0),AA300="Quarterly",VLOOKUP($O300,PM执行时间!$A:$E,3,0),AA300="Semi-an",VLOOKUP($O300,PM执行时间!$A:$E,4,0),AA300="Annual",VLOOKUP($O300,PM执行时间!$A:$E,5,0),AA300="","")</f>
        <v>0.83</v>
      </c>
      <c r="AC300" s="97" t="s">
        <v>164</v>
      </c>
      <c r="AD300" s="77" cm="1">
        <f t="array" ref="AD300">_xlfn.IFS(AC300="Monthly",VLOOKUP($O300,PM执行时间!$A:$E,2,0),AC300="Quarterly",VLOOKUP($O300,PM执行时间!$A:$E,3,0),AC300="Semi-an",VLOOKUP($O300,PM执行时间!$A:$E,4,0),AC300="Annual",VLOOKUP($O300,PM执行时间!$A:$E,5,0),AC300="","")</f>
        <v>0.83</v>
      </c>
      <c r="AE300" s="97" t="s">
        <v>164</v>
      </c>
      <c r="AF300" s="77" cm="1">
        <f t="array" ref="AF300">_xlfn.IFS(AE300="Monthly",VLOOKUP($O300,PM执行时间!$A:$E,2,0),AE300="Quarterly",VLOOKUP($O300,PM执行时间!$A:$E,3,0),AE300="Semi-an",VLOOKUP($O300,PM执行时间!$A:$E,4,0),AE300="Annual",VLOOKUP($O300,PM执行时间!$A:$E,5,0),AE300="","")</f>
        <v>0.83</v>
      </c>
      <c r="AG300" s="97" t="s">
        <v>164</v>
      </c>
      <c r="AH300" s="77" cm="1">
        <f t="array" ref="AH300">_xlfn.IFS(AG300="Monthly",VLOOKUP($O300,PM执行时间!$A:$E,2,0),AG300="Quarterly",VLOOKUP($O300,PM执行时间!$A:$E,3,0),AG300="Semi-an",VLOOKUP($O300,PM执行时间!$A:$E,4,0),AG300="Annual",VLOOKUP($O300,PM执行时间!$A:$E,5,0),AG300="","")</f>
        <v>0.83</v>
      </c>
      <c r="AI300" s="97" t="s">
        <v>164</v>
      </c>
      <c r="AJ300" s="77" cm="1">
        <f t="array" ref="AJ300">_xlfn.IFS(AI300="Monthly",VLOOKUP($O300,PM执行时间!$A:$E,2,0),AI300="Quarterly",VLOOKUP($O300,PM执行时间!$A:$E,3,0),AI300="Semi-an",VLOOKUP($O300,PM执行时间!$A:$E,4,0),AI300="Annual",VLOOKUP($O300,PM执行时间!$A:$E,5,0),AI300="","")</f>
        <v>0.83</v>
      </c>
      <c r="AK300" s="98" t="s">
        <v>25</v>
      </c>
      <c r="AL300" s="77" cm="1">
        <f t="array" ref="AL300">_xlfn.IFS(AK300="Monthly",VLOOKUP($O300,PM执行时间!$A:$E,2,0),AK300="Quarterly",VLOOKUP($O300,PM执行时间!$A:$E,3,0),AK300="Semi-an",VLOOKUP($O300,PM执行时间!$A:$E,4,0),AK300="Annual",VLOOKUP($O300,PM执行时间!$A:$E,5,0),AK300="","")</f>
        <v>1.08</v>
      </c>
      <c r="AM300" s="97" t="s">
        <v>164</v>
      </c>
      <c r="AN300" s="77" cm="1">
        <f t="array" ref="AN300">_xlfn.IFS(AM300="Monthly",VLOOKUP($O300,PM执行时间!$A:$E,2,0),AM300="Quarterly",VLOOKUP($O300,PM执行时间!$A:$E,3,0),AM300="Semi-an",VLOOKUP($O300,PM执行时间!$A:$E,4,0),AM300="Annual",VLOOKUP($O300,PM执行时间!$A:$E,5,0),AM300="","")</f>
        <v>0.83</v>
      </c>
      <c r="AO300" s="99">
        <v>44682</v>
      </c>
      <c r="AP300" s="88"/>
    </row>
    <row r="301" spans="1:42" ht="24.75" hidden="1" customHeight="1" x14ac:dyDescent="0.2">
      <c r="A301" s="1">
        <v>300</v>
      </c>
      <c r="B301" s="1">
        <f>SUBTOTAL(3,G$3:G301)+0</f>
        <v>54</v>
      </c>
      <c r="C301" s="18"/>
      <c r="D301" s="5">
        <v>1132</v>
      </c>
      <c r="E301" s="77" t="s">
        <v>27</v>
      </c>
      <c r="F301" s="77" t="s">
        <v>407</v>
      </c>
      <c r="G301" s="35" t="s">
        <v>246</v>
      </c>
      <c r="H301" s="95" t="s">
        <v>963</v>
      </c>
      <c r="I301" s="24">
        <v>44378</v>
      </c>
      <c r="J301" s="77" t="s">
        <v>1058</v>
      </c>
      <c r="K301" s="92" t="s">
        <v>511</v>
      </c>
      <c r="L301" s="77" t="s">
        <v>585</v>
      </c>
      <c r="M301" s="24">
        <v>2014</v>
      </c>
      <c r="N301" s="77" t="s">
        <v>962</v>
      </c>
      <c r="O301" s="77" t="s">
        <v>751</v>
      </c>
      <c r="P301" s="77" t="s">
        <v>1108</v>
      </c>
      <c r="Q301" s="97" t="s">
        <v>164</v>
      </c>
      <c r="R301" s="77" cm="1">
        <f t="array" ref="R301">_xlfn.IFS(Q301="Monthly",VLOOKUP($O301,PM执行时间!$A:$E,2,0),Q301="Quarterly",VLOOKUP($O301,PM执行时间!$A:$E,3,0),Q301="Semi-an",VLOOKUP($O301,PM执行时间!$A:$E,4,0),Q301="Annual",VLOOKUP($O301,PM执行时间!$A:$E,5,0),Q301="","")</f>
        <v>0.83</v>
      </c>
      <c r="S301" s="97" t="s">
        <v>164</v>
      </c>
      <c r="T301" s="77" cm="1">
        <f t="array" ref="T301">_xlfn.IFS(S301="Monthly",VLOOKUP($O301,PM执行时间!$A:$E,2,0),S301="Quarterly",VLOOKUP($O301,PM执行时间!$A:$E,3,0),S301="Semi-an",VLOOKUP($O301,PM执行时间!$A:$E,4,0),S301="Annual",VLOOKUP($O301,PM执行时间!$A:$E,5,0),S301="","")</f>
        <v>0.83</v>
      </c>
      <c r="U301" s="97" t="s">
        <v>164</v>
      </c>
      <c r="V301" s="77" cm="1">
        <f t="array" ref="V301">_xlfn.IFS(U301="Monthly",VLOOKUP($O301,PM执行时间!$A:$E,2,0),U301="Quarterly",VLOOKUP($O301,PM执行时间!$A:$E,3,0),U301="Semi-an",VLOOKUP($O301,PM执行时间!$A:$E,4,0),U301="Annual",VLOOKUP($O301,PM执行时间!$A:$E,5,0),U301="","")</f>
        <v>0.83</v>
      </c>
      <c r="W301" s="94" t="s">
        <v>223</v>
      </c>
      <c r="X301" s="77" cm="1">
        <f t="array" ref="X301">_xlfn.IFS(W301="Monthly",VLOOKUP($O301,PM执行时间!$A:$E,2,0),W301="Quarterly",VLOOKUP($O301,PM执行时间!$A:$E,3,0),W301="Semi-an",VLOOKUP($O301,PM执行时间!$A:$E,4,0),W301="Annual",VLOOKUP($O301,PM执行时间!$A:$E,5,0),W301="","")</f>
        <v>2.58</v>
      </c>
      <c r="Y301" s="97" t="s">
        <v>164</v>
      </c>
      <c r="Z301" s="77" cm="1">
        <f t="array" ref="Z301">_xlfn.IFS(Y301="Monthly",VLOOKUP($O301,PM执行时间!$A:$E,2,0),Y301="Quarterly",VLOOKUP($O301,PM执行时间!$A:$E,3,0),Y301="Semi-an",VLOOKUP($O301,PM执行时间!$A:$E,4,0),Y301="Annual",VLOOKUP($O301,PM执行时间!$A:$E,5,0),Y301="","")</f>
        <v>0.83</v>
      </c>
      <c r="AA301" s="97" t="s">
        <v>164</v>
      </c>
      <c r="AB301" s="77" cm="1">
        <f t="array" ref="AB301">_xlfn.IFS(AA301="Monthly",VLOOKUP($O301,PM执行时间!$A:$E,2,0),AA301="Quarterly",VLOOKUP($O301,PM执行时间!$A:$E,3,0),AA301="Semi-an",VLOOKUP($O301,PM执行时间!$A:$E,4,0),AA301="Annual",VLOOKUP($O301,PM执行时间!$A:$E,5,0),AA301="","")</f>
        <v>0.83</v>
      </c>
      <c r="AC301" s="97" t="s">
        <v>164</v>
      </c>
      <c r="AD301" s="77" cm="1">
        <f t="array" ref="AD301">_xlfn.IFS(AC301="Monthly",VLOOKUP($O301,PM执行时间!$A:$E,2,0),AC301="Quarterly",VLOOKUP($O301,PM执行时间!$A:$E,3,0),AC301="Semi-an",VLOOKUP($O301,PM执行时间!$A:$E,4,0),AC301="Annual",VLOOKUP($O301,PM执行时间!$A:$E,5,0),AC301="","")</f>
        <v>0.83</v>
      </c>
      <c r="AE301" s="97" t="s">
        <v>164</v>
      </c>
      <c r="AF301" s="77" cm="1">
        <f t="array" ref="AF301">_xlfn.IFS(AE301="Monthly",VLOOKUP($O301,PM执行时间!$A:$E,2,0),AE301="Quarterly",VLOOKUP($O301,PM执行时间!$A:$E,3,0),AE301="Semi-an",VLOOKUP($O301,PM执行时间!$A:$E,4,0),AE301="Annual",VLOOKUP($O301,PM执行时间!$A:$E,5,0),AE301="","")</f>
        <v>0.83</v>
      </c>
      <c r="AG301" s="97" t="s">
        <v>164</v>
      </c>
      <c r="AH301" s="77" cm="1">
        <f t="array" ref="AH301">_xlfn.IFS(AG301="Monthly",VLOOKUP($O301,PM执行时间!$A:$E,2,0),AG301="Quarterly",VLOOKUP($O301,PM执行时间!$A:$E,3,0),AG301="Semi-an",VLOOKUP($O301,PM执行时间!$A:$E,4,0),AG301="Annual",VLOOKUP($O301,PM执行时间!$A:$E,5,0),AG301="","")</f>
        <v>0.83</v>
      </c>
      <c r="AI301" s="98" t="s">
        <v>25</v>
      </c>
      <c r="AJ301" s="77" cm="1">
        <f t="array" ref="AJ301">_xlfn.IFS(AI301="Monthly",VLOOKUP($O301,PM执行时间!$A:$E,2,0),AI301="Quarterly",VLOOKUP($O301,PM执行时间!$A:$E,3,0),AI301="Semi-an",VLOOKUP($O301,PM执行时间!$A:$E,4,0),AI301="Annual",VLOOKUP($O301,PM执行时间!$A:$E,5,0),AI301="","")</f>
        <v>1.08</v>
      </c>
      <c r="AK301" s="97" t="s">
        <v>164</v>
      </c>
      <c r="AL301" s="77" cm="1">
        <f t="array" ref="AL301">_xlfn.IFS(AK301="Monthly",VLOOKUP($O301,PM执行时间!$A:$E,2,0),AK301="Quarterly",VLOOKUP($O301,PM执行时间!$A:$E,3,0),AK301="Semi-an",VLOOKUP($O301,PM执行时间!$A:$E,4,0),AK301="Annual",VLOOKUP($O301,PM执行时间!$A:$E,5,0),AK301="","")</f>
        <v>0.83</v>
      </c>
      <c r="AM301" s="97" t="s">
        <v>164</v>
      </c>
      <c r="AN301" s="77" cm="1">
        <f t="array" ref="AN301">_xlfn.IFS(AM301="Monthly",VLOOKUP($O301,PM执行时间!$A:$E,2,0),AM301="Quarterly",VLOOKUP($O301,PM执行时间!$A:$E,3,0),AM301="Semi-an",VLOOKUP($O301,PM执行时间!$A:$E,4,0),AM301="Annual",VLOOKUP($O301,PM执行时间!$A:$E,5,0),AM301="","")</f>
        <v>0.83</v>
      </c>
      <c r="AO301" s="99">
        <v>44652</v>
      </c>
      <c r="AP301" s="88"/>
    </row>
    <row r="302" spans="1:42" ht="24.75" hidden="1" customHeight="1" x14ac:dyDescent="0.2">
      <c r="A302" s="1">
        <v>301</v>
      </c>
      <c r="B302" s="1">
        <f>SUBTOTAL(3,G$3:G302)+0</f>
        <v>54</v>
      </c>
      <c r="C302" s="18"/>
      <c r="D302" s="5">
        <v>1137</v>
      </c>
      <c r="E302" s="77" t="s">
        <v>27</v>
      </c>
      <c r="F302" s="77" t="s">
        <v>245</v>
      </c>
      <c r="G302" s="35" t="s">
        <v>246</v>
      </c>
      <c r="H302" s="95" t="s">
        <v>964</v>
      </c>
      <c r="I302" s="24">
        <v>44409</v>
      </c>
      <c r="J302" s="77" t="s">
        <v>1058</v>
      </c>
      <c r="K302" s="92" t="s">
        <v>511</v>
      </c>
      <c r="L302" s="77" t="s">
        <v>585</v>
      </c>
      <c r="M302" s="24">
        <v>43709</v>
      </c>
      <c r="N302" s="77" t="s">
        <v>875</v>
      </c>
      <c r="O302" s="77" t="s">
        <v>751</v>
      </c>
      <c r="P302" s="77" t="s">
        <v>1108</v>
      </c>
      <c r="Q302" s="97" t="s">
        <v>164</v>
      </c>
      <c r="R302" s="77" cm="1">
        <f t="array" ref="R302">_xlfn.IFS(Q302="Monthly",VLOOKUP($O302,PM执行时间!$A:$E,2,0),Q302="Quarterly",VLOOKUP($O302,PM执行时间!$A:$E,3,0),Q302="Semi-an",VLOOKUP($O302,PM执行时间!$A:$E,4,0),Q302="Annual",VLOOKUP($O302,PM执行时间!$A:$E,5,0),Q302="","")</f>
        <v>0.83</v>
      </c>
      <c r="S302" s="97" t="s">
        <v>164</v>
      </c>
      <c r="T302" s="77" cm="1">
        <f t="array" ref="T302">_xlfn.IFS(S302="Monthly",VLOOKUP($O302,PM执行时间!$A:$E,2,0),S302="Quarterly",VLOOKUP($O302,PM执行时间!$A:$E,3,0),S302="Semi-an",VLOOKUP($O302,PM执行时间!$A:$E,4,0),S302="Annual",VLOOKUP($O302,PM执行时间!$A:$E,5,0),S302="","")</f>
        <v>0.83</v>
      </c>
      <c r="U302" s="97" t="s">
        <v>164</v>
      </c>
      <c r="V302" s="77" cm="1">
        <f t="array" ref="V302">_xlfn.IFS(U302="Monthly",VLOOKUP($O302,PM执行时间!$A:$E,2,0),U302="Quarterly",VLOOKUP($O302,PM执行时间!$A:$E,3,0),U302="Semi-an",VLOOKUP($O302,PM执行时间!$A:$E,4,0),U302="Annual",VLOOKUP($O302,PM执行时间!$A:$E,5,0),U302="","")</f>
        <v>0.83</v>
      </c>
      <c r="W302" s="94" t="s">
        <v>223</v>
      </c>
      <c r="X302" s="77" cm="1">
        <f t="array" ref="X302">_xlfn.IFS(W302="Monthly",VLOOKUP($O302,PM执行时间!$A:$E,2,0),W302="Quarterly",VLOOKUP($O302,PM执行时间!$A:$E,3,0),W302="Semi-an",VLOOKUP($O302,PM执行时间!$A:$E,4,0),W302="Annual",VLOOKUP($O302,PM执行时间!$A:$E,5,0),W302="","")</f>
        <v>2.58</v>
      </c>
      <c r="Y302" s="97" t="s">
        <v>164</v>
      </c>
      <c r="Z302" s="77" cm="1">
        <f t="array" ref="Z302">_xlfn.IFS(Y302="Monthly",VLOOKUP($O302,PM执行时间!$A:$E,2,0),Y302="Quarterly",VLOOKUP($O302,PM执行时间!$A:$E,3,0),Y302="Semi-an",VLOOKUP($O302,PM执行时间!$A:$E,4,0),Y302="Annual",VLOOKUP($O302,PM执行时间!$A:$E,5,0),Y302="","")</f>
        <v>0.83</v>
      </c>
      <c r="AA302" s="97" t="s">
        <v>164</v>
      </c>
      <c r="AB302" s="77" cm="1">
        <f t="array" ref="AB302">_xlfn.IFS(AA302="Monthly",VLOOKUP($O302,PM执行时间!$A:$E,2,0),AA302="Quarterly",VLOOKUP($O302,PM执行时间!$A:$E,3,0),AA302="Semi-an",VLOOKUP($O302,PM执行时间!$A:$E,4,0),AA302="Annual",VLOOKUP($O302,PM执行时间!$A:$E,5,0),AA302="","")</f>
        <v>0.83</v>
      </c>
      <c r="AC302" s="97" t="s">
        <v>164</v>
      </c>
      <c r="AD302" s="77" cm="1">
        <f t="array" ref="AD302">_xlfn.IFS(AC302="Monthly",VLOOKUP($O302,PM执行时间!$A:$E,2,0),AC302="Quarterly",VLOOKUP($O302,PM执行时间!$A:$E,3,0),AC302="Semi-an",VLOOKUP($O302,PM执行时间!$A:$E,4,0),AC302="Annual",VLOOKUP($O302,PM执行时间!$A:$E,5,0),AC302="","")</f>
        <v>0.83</v>
      </c>
      <c r="AE302" s="97" t="s">
        <v>164</v>
      </c>
      <c r="AF302" s="77" cm="1">
        <f t="array" ref="AF302">_xlfn.IFS(AE302="Monthly",VLOOKUP($O302,PM执行时间!$A:$E,2,0),AE302="Quarterly",VLOOKUP($O302,PM执行时间!$A:$E,3,0),AE302="Semi-an",VLOOKUP($O302,PM执行时间!$A:$E,4,0),AE302="Annual",VLOOKUP($O302,PM执行时间!$A:$E,5,0),AE302="","")</f>
        <v>0.83</v>
      </c>
      <c r="AG302" s="97" t="s">
        <v>164</v>
      </c>
      <c r="AH302" s="77" cm="1">
        <f t="array" ref="AH302">_xlfn.IFS(AG302="Monthly",VLOOKUP($O302,PM执行时间!$A:$E,2,0),AG302="Quarterly",VLOOKUP($O302,PM执行时间!$A:$E,3,0),AG302="Semi-an",VLOOKUP($O302,PM执行时间!$A:$E,4,0),AG302="Annual",VLOOKUP($O302,PM执行时间!$A:$E,5,0),AG302="","")</f>
        <v>0.83</v>
      </c>
      <c r="AI302" s="98" t="s">
        <v>25</v>
      </c>
      <c r="AJ302" s="77" cm="1">
        <f t="array" ref="AJ302">_xlfn.IFS(AI302="Monthly",VLOOKUP($O302,PM执行时间!$A:$E,2,0),AI302="Quarterly",VLOOKUP($O302,PM执行时间!$A:$E,3,0),AI302="Semi-an",VLOOKUP($O302,PM执行时间!$A:$E,4,0),AI302="Annual",VLOOKUP($O302,PM执行时间!$A:$E,5,0),AI302="","")</f>
        <v>1.08</v>
      </c>
      <c r="AK302" s="97" t="s">
        <v>164</v>
      </c>
      <c r="AL302" s="77" cm="1">
        <f t="array" ref="AL302">_xlfn.IFS(AK302="Monthly",VLOOKUP($O302,PM执行时间!$A:$E,2,0),AK302="Quarterly",VLOOKUP($O302,PM执行时间!$A:$E,3,0),AK302="Semi-an",VLOOKUP($O302,PM执行时间!$A:$E,4,0),AK302="Annual",VLOOKUP($O302,PM执行时间!$A:$E,5,0),AK302="","")</f>
        <v>0.83</v>
      </c>
      <c r="AM302" s="97" t="s">
        <v>164</v>
      </c>
      <c r="AN302" s="77" cm="1">
        <f t="array" ref="AN302">_xlfn.IFS(AM302="Monthly",VLOOKUP($O302,PM执行时间!$A:$E,2,0),AM302="Quarterly",VLOOKUP($O302,PM执行时间!$A:$E,3,0),AM302="Semi-an",VLOOKUP($O302,PM执行时间!$A:$E,4,0),AM302="Annual",VLOOKUP($O302,PM执行时间!$A:$E,5,0),AM302="","")</f>
        <v>0.83</v>
      </c>
      <c r="AO302" s="99">
        <v>44652</v>
      </c>
      <c r="AP302" s="88"/>
    </row>
    <row r="303" spans="1:42" ht="24.75" hidden="1" customHeight="1" x14ac:dyDescent="0.2">
      <c r="A303" s="1">
        <v>302</v>
      </c>
      <c r="B303" s="1">
        <f>SUBTOTAL(3,G$3:G303)+0</f>
        <v>54</v>
      </c>
      <c r="C303" s="18"/>
      <c r="D303" s="5">
        <v>1138</v>
      </c>
      <c r="E303" s="77" t="s">
        <v>27</v>
      </c>
      <c r="F303" s="77" t="s">
        <v>457</v>
      </c>
      <c r="G303" s="35" t="s">
        <v>965</v>
      </c>
      <c r="H303" s="95" t="s">
        <v>966</v>
      </c>
      <c r="I303" s="24">
        <v>44409</v>
      </c>
      <c r="J303" s="77" t="s">
        <v>1058</v>
      </c>
      <c r="K303" s="92" t="s">
        <v>511</v>
      </c>
      <c r="L303" s="77" t="s">
        <v>585</v>
      </c>
      <c r="M303" s="24">
        <v>44317</v>
      </c>
      <c r="N303" s="77" t="s">
        <v>962</v>
      </c>
      <c r="O303" s="77" t="s">
        <v>751</v>
      </c>
      <c r="P303" s="77" t="s">
        <v>1108</v>
      </c>
      <c r="Q303" s="97" t="s">
        <v>164</v>
      </c>
      <c r="R303" s="77" cm="1">
        <f t="array" ref="R303">_xlfn.IFS(Q303="Monthly",VLOOKUP($O303,PM执行时间!$A:$E,2,0),Q303="Quarterly",VLOOKUP($O303,PM执行时间!$A:$E,3,0),Q303="Semi-an",VLOOKUP($O303,PM执行时间!$A:$E,4,0),Q303="Annual",VLOOKUP($O303,PM执行时间!$A:$E,5,0),Q303="","")</f>
        <v>0.83</v>
      </c>
      <c r="S303" s="97" t="s">
        <v>164</v>
      </c>
      <c r="T303" s="77" cm="1">
        <f t="array" ref="T303">_xlfn.IFS(S303="Monthly",VLOOKUP($O303,PM执行时间!$A:$E,2,0),S303="Quarterly",VLOOKUP($O303,PM执行时间!$A:$E,3,0),S303="Semi-an",VLOOKUP($O303,PM执行时间!$A:$E,4,0),S303="Annual",VLOOKUP($O303,PM执行时间!$A:$E,5,0),S303="","")</f>
        <v>0.83</v>
      </c>
      <c r="U303" s="97" t="s">
        <v>164</v>
      </c>
      <c r="V303" s="77" cm="1">
        <f t="array" ref="V303">_xlfn.IFS(U303="Monthly",VLOOKUP($O303,PM执行时间!$A:$E,2,0),U303="Quarterly",VLOOKUP($O303,PM执行时间!$A:$E,3,0),U303="Semi-an",VLOOKUP($O303,PM执行时间!$A:$E,4,0),U303="Annual",VLOOKUP($O303,PM执行时间!$A:$E,5,0),U303="","")</f>
        <v>0.83</v>
      </c>
      <c r="W303" s="94" t="s">
        <v>223</v>
      </c>
      <c r="X303" s="77" cm="1">
        <f t="array" ref="X303">_xlfn.IFS(W303="Monthly",VLOOKUP($O303,PM执行时间!$A:$E,2,0),W303="Quarterly",VLOOKUP($O303,PM执行时间!$A:$E,3,0),W303="Semi-an",VLOOKUP($O303,PM执行时间!$A:$E,4,0),W303="Annual",VLOOKUP($O303,PM执行时间!$A:$E,5,0),W303="","")</f>
        <v>2.58</v>
      </c>
      <c r="Y303" s="97" t="s">
        <v>164</v>
      </c>
      <c r="Z303" s="77" cm="1">
        <f t="array" ref="Z303">_xlfn.IFS(Y303="Monthly",VLOOKUP($O303,PM执行时间!$A:$E,2,0),Y303="Quarterly",VLOOKUP($O303,PM执行时间!$A:$E,3,0),Y303="Semi-an",VLOOKUP($O303,PM执行时间!$A:$E,4,0),Y303="Annual",VLOOKUP($O303,PM执行时间!$A:$E,5,0),Y303="","")</f>
        <v>0.83</v>
      </c>
      <c r="AA303" s="97" t="s">
        <v>164</v>
      </c>
      <c r="AB303" s="77" cm="1">
        <f t="array" ref="AB303">_xlfn.IFS(AA303="Monthly",VLOOKUP($O303,PM执行时间!$A:$E,2,0),AA303="Quarterly",VLOOKUP($O303,PM执行时间!$A:$E,3,0),AA303="Semi-an",VLOOKUP($O303,PM执行时间!$A:$E,4,0),AA303="Annual",VLOOKUP($O303,PM执行时间!$A:$E,5,0),AA303="","")</f>
        <v>0.83</v>
      </c>
      <c r="AC303" s="97" t="s">
        <v>164</v>
      </c>
      <c r="AD303" s="77" cm="1">
        <f t="array" ref="AD303">_xlfn.IFS(AC303="Monthly",VLOOKUP($O303,PM执行时间!$A:$E,2,0),AC303="Quarterly",VLOOKUP($O303,PM执行时间!$A:$E,3,0),AC303="Semi-an",VLOOKUP($O303,PM执行时间!$A:$E,4,0),AC303="Annual",VLOOKUP($O303,PM执行时间!$A:$E,5,0),AC303="","")</f>
        <v>0.83</v>
      </c>
      <c r="AE303" s="97" t="s">
        <v>164</v>
      </c>
      <c r="AF303" s="77" cm="1">
        <f t="array" ref="AF303">_xlfn.IFS(AE303="Monthly",VLOOKUP($O303,PM执行时间!$A:$E,2,0),AE303="Quarterly",VLOOKUP($O303,PM执行时间!$A:$E,3,0),AE303="Semi-an",VLOOKUP($O303,PM执行时间!$A:$E,4,0),AE303="Annual",VLOOKUP($O303,PM执行时间!$A:$E,5,0),AE303="","")</f>
        <v>0.83</v>
      </c>
      <c r="AG303" s="97" t="s">
        <v>164</v>
      </c>
      <c r="AH303" s="77" cm="1">
        <f t="array" ref="AH303">_xlfn.IFS(AG303="Monthly",VLOOKUP($O303,PM执行时间!$A:$E,2,0),AG303="Quarterly",VLOOKUP($O303,PM执行时间!$A:$E,3,0),AG303="Semi-an",VLOOKUP($O303,PM执行时间!$A:$E,4,0),AG303="Annual",VLOOKUP($O303,PM执行时间!$A:$E,5,0),AG303="","")</f>
        <v>0.83</v>
      </c>
      <c r="AI303" s="98" t="s">
        <v>25</v>
      </c>
      <c r="AJ303" s="77" cm="1">
        <f t="array" ref="AJ303">_xlfn.IFS(AI303="Monthly",VLOOKUP($O303,PM执行时间!$A:$E,2,0),AI303="Quarterly",VLOOKUP($O303,PM执行时间!$A:$E,3,0),AI303="Semi-an",VLOOKUP($O303,PM执行时间!$A:$E,4,0),AI303="Annual",VLOOKUP($O303,PM执行时间!$A:$E,5,0),AI303="","")</f>
        <v>1.08</v>
      </c>
      <c r="AK303" s="97" t="s">
        <v>164</v>
      </c>
      <c r="AL303" s="77" cm="1">
        <f t="array" ref="AL303">_xlfn.IFS(AK303="Monthly",VLOOKUP($O303,PM执行时间!$A:$E,2,0),AK303="Quarterly",VLOOKUP($O303,PM执行时间!$A:$E,3,0),AK303="Semi-an",VLOOKUP($O303,PM执行时间!$A:$E,4,0),AK303="Annual",VLOOKUP($O303,PM执行时间!$A:$E,5,0),AK303="","")</f>
        <v>0.83</v>
      </c>
      <c r="AM303" s="97" t="s">
        <v>164</v>
      </c>
      <c r="AN303" s="77" cm="1">
        <f t="array" ref="AN303">_xlfn.IFS(AM303="Monthly",VLOOKUP($O303,PM执行时间!$A:$E,2,0),AM303="Quarterly",VLOOKUP($O303,PM执行时间!$A:$E,3,0),AM303="Semi-an",VLOOKUP($O303,PM执行时间!$A:$E,4,0),AM303="Annual",VLOOKUP($O303,PM执行时间!$A:$E,5,0),AM303="","")</f>
        <v>0.83</v>
      </c>
      <c r="AO303" s="99">
        <v>44652</v>
      </c>
      <c r="AP303" s="88"/>
    </row>
    <row r="304" spans="1:42" ht="24.75" hidden="1" customHeight="1" x14ac:dyDescent="0.2">
      <c r="A304" s="1">
        <v>303</v>
      </c>
      <c r="B304" s="1">
        <f>SUBTOTAL(3,G$3:G304)+0</f>
        <v>54</v>
      </c>
      <c r="C304" s="1"/>
      <c r="D304" s="5">
        <v>1145</v>
      </c>
      <c r="E304" s="77" t="s">
        <v>967</v>
      </c>
      <c r="F304" s="77" t="s">
        <v>968</v>
      </c>
      <c r="G304" s="35" t="s">
        <v>969</v>
      </c>
      <c r="H304" s="95" t="s">
        <v>970</v>
      </c>
      <c r="I304" s="24" t="s">
        <v>177</v>
      </c>
      <c r="J304" s="79" t="s">
        <v>1075</v>
      </c>
      <c r="K304" s="95" t="s">
        <v>177</v>
      </c>
      <c r="L304" s="79" t="s">
        <v>729</v>
      </c>
      <c r="M304" s="24">
        <v>44409</v>
      </c>
      <c r="N304" s="79" t="s">
        <v>730</v>
      </c>
      <c r="O304" s="77" t="e">
        <v>#N/A</v>
      </c>
      <c r="P304" s="88"/>
      <c r="Q304" s="77"/>
      <c r="R304" s="77" t="str" cm="1">
        <f t="array" ref="R304">_xlfn.IFS(Q304="Monthly",VLOOKUP($O304,PM执行时间!$A:$E,2,0),Q304="Quarterly",VLOOKUP($O304,PM执行时间!$A:$E,3,0),Q304="Semi-an",VLOOKUP($O304,PM执行时间!$A:$E,4,0),Q304="Annual",VLOOKUP($O304,PM执行时间!$A:$E,5,0),Q304="","")</f>
        <v/>
      </c>
      <c r="S304" s="77"/>
      <c r="T304" s="77" t="str" cm="1">
        <f t="array" ref="T304">_xlfn.IFS(S304="Monthly",VLOOKUP($O304,PM执行时间!$A:$E,2,0),S304="Quarterly",VLOOKUP($O304,PM执行时间!$A:$E,3,0),S304="Semi-an",VLOOKUP($O304,PM执行时间!$A:$E,4,0),S304="Annual",VLOOKUP($O304,PM执行时间!$A:$E,5,0),S304="","")</f>
        <v/>
      </c>
      <c r="U304" s="77"/>
      <c r="V304" s="77" t="str" cm="1">
        <f t="array" ref="V304">_xlfn.IFS(U304="Monthly",VLOOKUP($O304,PM执行时间!$A:$E,2,0),U304="Quarterly",VLOOKUP($O304,PM执行时间!$A:$E,3,0),U304="Semi-an",VLOOKUP($O304,PM执行时间!$A:$E,4,0),U304="Annual",VLOOKUP($O304,PM执行时间!$A:$E,5,0),U304="","")</f>
        <v/>
      </c>
      <c r="W304" s="77"/>
      <c r="X304" s="77" t="str" cm="1">
        <f t="array" ref="X304">_xlfn.IFS(W304="Monthly",VLOOKUP($O304,PM执行时间!$A:$E,2,0),W304="Quarterly",VLOOKUP($O304,PM执行时间!$A:$E,3,0),W304="Semi-an",VLOOKUP($O304,PM执行时间!$A:$E,4,0),W304="Annual",VLOOKUP($O304,PM执行时间!$A:$E,5,0),W304="","")</f>
        <v/>
      </c>
      <c r="Y304" s="77"/>
      <c r="Z304" s="77" t="str" cm="1">
        <f t="array" ref="Z304">_xlfn.IFS(Y304="Monthly",VLOOKUP($O304,PM执行时间!$A:$E,2,0),Y304="Quarterly",VLOOKUP($O304,PM执行时间!$A:$E,3,0),Y304="Semi-an",VLOOKUP($O304,PM执行时间!$A:$E,4,0),Y304="Annual",VLOOKUP($O304,PM执行时间!$A:$E,5,0),Y304="","")</f>
        <v/>
      </c>
      <c r="AA304" s="77"/>
      <c r="AB304" s="77" t="str" cm="1">
        <f t="array" ref="AB304">_xlfn.IFS(AA304="Monthly",VLOOKUP($O304,PM执行时间!$A:$E,2,0),AA304="Quarterly",VLOOKUP($O304,PM执行时间!$A:$E,3,0),AA304="Semi-an",VLOOKUP($O304,PM执行时间!$A:$E,4,0),AA304="Annual",VLOOKUP($O304,PM执行时间!$A:$E,5,0),AA304="","")</f>
        <v/>
      </c>
      <c r="AC304" s="77"/>
      <c r="AD304" s="77" t="str" cm="1">
        <f t="array" ref="AD304">_xlfn.IFS(AC304="Monthly",VLOOKUP($O304,PM执行时间!$A:$E,2,0),AC304="Quarterly",VLOOKUP($O304,PM执行时间!$A:$E,3,0),AC304="Semi-an",VLOOKUP($O304,PM执行时间!$A:$E,4,0),AC304="Annual",VLOOKUP($O304,PM执行时间!$A:$E,5,0),AC304="","")</f>
        <v/>
      </c>
      <c r="AE304" s="77"/>
      <c r="AF304" s="77" t="str" cm="1">
        <f t="array" ref="AF304">_xlfn.IFS(AE304="Monthly",VLOOKUP($O304,PM执行时间!$A:$E,2,0),AE304="Quarterly",VLOOKUP($O304,PM执行时间!$A:$E,3,0),AE304="Semi-an",VLOOKUP($O304,PM执行时间!$A:$E,4,0),AE304="Annual",VLOOKUP($O304,PM执行时间!$A:$E,5,0),AE304="","")</f>
        <v/>
      </c>
      <c r="AG304" s="77"/>
      <c r="AH304" s="77" t="str" cm="1">
        <f t="array" ref="AH304">_xlfn.IFS(AG304="Monthly",VLOOKUP($O304,PM执行时间!$A:$E,2,0),AG304="Quarterly",VLOOKUP($O304,PM执行时间!$A:$E,3,0),AG304="Semi-an",VLOOKUP($O304,PM执行时间!$A:$E,4,0),AG304="Annual",VLOOKUP($O304,PM执行时间!$A:$E,5,0),AG304="","")</f>
        <v/>
      </c>
      <c r="AI304" s="77"/>
      <c r="AJ304" s="77" t="str" cm="1">
        <f t="array" ref="AJ304">_xlfn.IFS(AI304="Monthly",VLOOKUP($O304,PM执行时间!$A:$E,2,0),AI304="Quarterly",VLOOKUP($O304,PM执行时间!$A:$E,3,0),AI304="Semi-an",VLOOKUP($O304,PM执行时间!$A:$E,4,0),AI304="Annual",VLOOKUP($O304,PM执行时间!$A:$E,5,0),AI304="","")</f>
        <v/>
      </c>
      <c r="AK304" s="77"/>
      <c r="AL304" s="77" t="str" cm="1">
        <f t="array" ref="AL304">_xlfn.IFS(AK304="Monthly",VLOOKUP($O304,PM执行时间!$A:$E,2,0),AK304="Quarterly",VLOOKUP($O304,PM执行时间!$A:$E,3,0),AK304="Semi-an",VLOOKUP($O304,PM执行时间!$A:$E,4,0),AK304="Annual",VLOOKUP($O304,PM执行时间!$A:$E,5,0),AK304="","")</f>
        <v/>
      </c>
      <c r="AM304" s="77"/>
      <c r="AN304" s="77" t="str" cm="1">
        <f t="array" ref="AN304">_xlfn.IFS(AM304="Monthly",VLOOKUP($O304,PM执行时间!$A:$E,2,0),AM304="Quarterly",VLOOKUP($O304,PM执行时间!$A:$E,3,0),AM304="Semi-an",VLOOKUP($O304,PM执行时间!$A:$E,4,0),AM304="Annual",VLOOKUP($O304,PM执行时间!$A:$E,5,0),AM304="","")</f>
        <v/>
      </c>
      <c r="AO304" s="93"/>
      <c r="AP304" s="88"/>
    </row>
    <row r="305" spans="1:42" ht="24.75" customHeight="1" x14ac:dyDescent="0.2">
      <c r="A305" s="1">
        <v>82</v>
      </c>
      <c r="B305" s="1">
        <f>SUBTOTAL(3,G$3:G305)+0</f>
        <v>55</v>
      </c>
      <c r="C305" s="1"/>
      <c r="D305" s="5">
        <v>478</v>
      </c>
      <c r="E305" s="79" t="s">
        <v>27</v>
      </c>
      <c r="F305" s="85" t="s">
        <v>673</v>
      </c>
      <c r="G305" s="85" t="s">
        <v>628</v>
      </c>
      <c r="H305" s="95" t="s">
        <v>675</v>
      </c>
      <c r="I305" s="24">
        <v>40756</v>
      </c>
      <c r="J305" s="77" t="s">
        <v>1058</v>
      </c>
      <c r="K305" s="92" t="s">
        <v>511</v>
      </c>
      <c r="L305" s="79" t="s">
        <v>582</v>
      </c>
      <c r="M305" s="24">
        <v>40603</v>
      </c>
      <c r="N305" s="79" t="s">
        <v>529</v>
      </c>
      <c r="O305" s="77" t="s">
        <v>35</v>
      </c>
      <c r="P305" s="77" t="s">
        <v>1105</v>
      </c>
      <c r="Q305" s="77"/>
      <c r="R305" s="77" t="str" cm="1">
        <f t="array" ref="R305">_xlfn.IFS(Q305="Monthly",VLOOKUP($O305,PM执行时间!$A:$E,2,0),Q305="Quarterly",VLOOKUP($O305,PM执行时间!$A:$E,3,0),Q305="Semi-an",VLOOKUP($O305,PM执行时间!$A:$E,4,0),Q305="Annual",VLOOKUP($O305,PM执行时间!$A:$E,5,0),Q305="","")</f>
        <v/>
      </c>
      <c r="S305" s="101" t="s">
        <v>24</v>
      </c>
      <c r="T305" s="77" cm="1">
        <f t="array" ref="T305">_xlfn.IFS(S305="Monthly",VLOOKUP($O305,PM执行时间!$A:$E,2,0),S305="Quarterly",VLOOKUP($O305,PM执行时间!$A:$E,3,0),S305="Semi-an",VLOOKUP($O305,PM执行时间!$A:$E,4,0),S305="Annual",VLOOKUP($O305,PM执行时间!$A:$E,5,0),S305="","")</f>
        <v>1</v>
      </c>
      <c r="U305" s="77"/>
      <c r="V305" s="77" t="str" cm="1">
        <f t="array" ref="V305">_xlfn.IFS(U305="Monthly",VLOOKUP($O305,PM执行时间!$A:$E,2,0),U305="Quarterly",VLOOKUP($O305,PM执行时间!$A:$E,3,0),U305="Semi-an",VLOOKUP($O305,PM执行时间!$A:$E,4,0),U305="Annual",VLOOKUP($O305,PM执行时间!$A:$E,5,0),U305="","")</f>
        <v/>
      </c>
      <c r="W305" s="77"/>
      <c r="X305" s="77" t="str" cm="1">
        <f t="array" ref="X305">_xlfn.IFS(W305="Monthly",VLOOKUP($O305,PM执行时间!$A:$E,2,0),W305="Quarterly",VLOOKUP($O305,PM执行时间!$A:$E,3,0),W305="Semi-an",VLOOKUP($O305,PM执行时间!$A:$E,4,0),W305="Annual",VLOOKUP($O305,PM执行时间!$A:$E,5,0),W305="","")</f>
        <v/>
      </c>
      <c r="Y305" s="98" t="s">
        <v>25</v>
      </c>
      <c r="Z305" s="77" cm="1">
        <f t="array" ref="Z305">_xlfn.IFS(Y305="Monthly",VLOOKUP($O305,PM执行时间!$A:$E,2,0),Y305="Quarterly",VLOOKUP($O305,PM执行时间!$A:$E,3,0),Y305="Semi-an",VLOOKUP($O305,PM执行时间!$A:$E,4,0),Y305="Annual",VLOOKUP($O305,PM执行时间!$A:$E,5,0),Y305="","")</f>
        <v>1.42</v>
      </c>
      <c r="AA305" s="77"/>
      <c r="AB305" s="77" t="str" cm="1">
        <f t="array" ref="AB305">_xlfn.IFS(AA305="Monthly",VLOOKUP($O305,PM执行时间!$A:$E,2,0),AA305="Quarterly",VLOOKUP($O305,PM执行时间!$A:$E,3,0),AA305="Semi-an",VLOOKUP($O305,PM执行时间!$A:$E,4,0),AA305="Annual",VLOOKUP($O305,PM执行时间!$A:$E,5,0),AA305="","")</f>
        <v/>
      </c>
      <c r="AC305" s="77"/>
      <c r="AD305" s="77" t="str" cm="1">
        <f t="array" ref="AD305">_xlfn.IFS(AC305="Monthly",VLOOKUP($O305,PM执行时间!$A:$E,2,0),AC305="Quarterly",VLOOKUP($O305,PM执行时间!$A:$E,3,0),AC305="Semi-an",VLOOKUP($O305,PM执行时间!$A:$E,4,0),AC305="Annual",VLOOKUP($O305,PM执行时间!$A:$E,5,0),AC305="","")</f>
        <v/>
      </c>
      <c r="AE305" s="101" t="s">
        <v>24</v>
      </c>
      <c r="AF305" s="77" cm="1">
        <f t="array" ref="AF305">_xlfn.IFS(AE305="Monthly",VLOOKUP($O305,PM执行时间!$A:$E,2,0),AE305="Quarterly",VLOOKUP($O305,PM执行时间!$A:$E,3,0),AE305="Semi-an",VLOOKUP($O305,PM执行时间!$A:$E,4,0),AE305="Annual",VLOOKUP($O305,PM执行时间!$A:$E,5,0),AE305="","")</f>
        <v>1</v>
      </c>
      <c r="AG305" s="77"/>
      <c r="AH305" s="77" t="str" cm="1">
        <f t="array" ref="AH305">_xlfn.IFS(AG305="Monthly",VLOOKUP($O305,PM执行时间!$A:$E,2,0),AG305="Quarterly",VLOOKUP($O305,PM执行时间!$A:$E,3,0),AG305="Semi-an",VLOOKUP($O305,PM执行时间!$A:$E,4,0),AG305="Annual",VLOOKUP($O305,PM执行时间!$A:$E,5,0),AG305="","")</f>
        <v/>
      </c>
      <c r="AI305" s="77"/>
      <c r="AJ305" s="77" t="str" cm="1">
        <f t="array" ref="AJ305">_xlfn.IFS(AI305="Monthly",VLOOKUP($O305,PM执行时间!$A:$E,2,0),AI305="Quarterly",VLOOKUP($O305,PM执行时间!$A:$E,3,0),AI305="Semi-an",VLOOKUP($O305,PM执行时间!$A:$E,4,0),AI305="Annual",VLOOKUP($O305,PM执行时间!$A:$E,5,0),AI305="","")</f>
        <v/>
      </c>
      <c r="AK305" s="98" t="s">
        <v>25</v>
      </c>
      <c r="AL305" s="77" cm="1">
        <f t="array" ref="AL305">_xlfn.IFS(AK305="Monthly",VLOOKUP($O305,PM执行时间!$A:$E,2,0),AK305="Quarterly",VLOOKUP($O305,PM执行时间!$A:$E,3,0),AK305="Semi-an",VLOOKUP($O305,PM执行时间!$A:$E,4,0),AK305="Annual",VLOOKUP($O305,PM执行时间!$A:$E,5,0),AK305="","")</f>
        <v>1.42</v>
      </c>
      <c r="AM305" s="77"/>
      <c r="AN305" s="77" t="str" cm="1">
        <f t="array" ref="AN305">_xlfn.IFS(AM305="Monthly",VLOOKUP($O305,PM执行时间!$A:$E,2,0),AM305="Quarterly",VLOOKUP($O305,PM执行时间!$A:$E,3,0),AM305="Semi-an",VLOOKUP($O305,PM执行时间!$A:$E,4,0),AM305="Annual",VLOOKUP($O305,PM执行时间!$A:$E,5,0),AM305="","")</f>
        <v/>
      </c>
      <c r="AO305" s="99">
        <v>44682</v>
      </c>
      <c r="AP305" s="88"/>
    </row>
    <row r="306" spans="1:42" ht="24.75" hidden="1" customHeight="1" x14ac:dyDescent="0.2">
      <c r="A306" s="1">
        <v>305</v>
      </c>
      <c r="B306" s="1">
        <f>SUBTOTAL(3,G$3:G306)+0</f>
        <v>55</v>
      </c>
      <c r="C306" s="1"/>
      <c r="D306" s="5">
        <v>1147</v>
      </c>
      <c r="E306" s="77" t="s">
        <v>974</v>
      </c>
      <c r="F306" s="77" t="s">
        <v>975</v>
      </c>
      <c r="G306" s="35" t="s">
        <v>976</v>
      </c>
      <c r="H306" s="77">
        <v>210302</v>
      </c>
      <c r="I306" s="24">
        <v>44501</v>
      </c>
      <c r="J306" s="79" t="s">
        <v>1075</v>
      </c>
      <c r="K306" s="92" t="s">
        <v>511</v>
      </c>
      <c r="L306" s="79" t="s">
        <v>729</v>
      </c>
      <c r="M306" s="24">
        <v>44256</v>
      </c>
      <c r="N306" s="77" t="s">
        <v>730</v>
      </c>
      <c r="O306" s="77" t="s">
        <v>1285</v>
      </c>
      <c r="P306" s="77" t="s">
        <v>517</v>
      </c>
      <c r="Q306" s="77"/>
      <c r="R306" s="77" t="str" cm="1">
        <f t="array" ref="R306">_xlfn.IFS(Q306="Monthly",VLOOKUP($O306,PM执行时间!$A:$E,2,0),Q306="Quarterly",VLOOKUP($O306,PM执行时间!$A:$E,3,0),Q306="Semi-an",VLOOKUP($O306,PM执行时间!$A:$E,4,0),Q306="Annual",VLOOKUP($O306,PM执行时间!$A:$E,5,0),Q306="","")</f>
        <v/>
      </c>
      <c r="S306" s="94" t="s">
        <v>33</v>
      </c>
      <c r="T306" s="77" cm="1">
        <f t="array" ref="T306">_xlfn.IFS(S306="Monthly",VLOOKUP($O306,PM执行时间!$A:$E,2,0),S306="Quarterly",VLOOKUP($O306,PM执行时间!$A:$E,3,0),S306="Semi-an",VLOOKUP($O306,PM执行时间!$A:$E,4,0),S306="Annual",VLOOKUP($O306,PM执行时间!$A:$E,5,0),S306="","")</f>
        <v>1</v>
      </c>
      <c r="U306" s="77"/>
      <c r="V306" s="77" t="str" cm="1">
        <f t="array" ref="V306">_xlfn.IFS(U306="Monthly",VLOOKUP($O306,PM执行时间!$A:$E,2,0),U306="Quarterly",VLOOKUP($O306,PM执行时间!$A:$E,3,0),U306="Semi-an",VLOOKUP($O306,PM执行时间!$A:$E,4,0),U306="Annual",VLOOKUP($O306,PM执行时间!$A:$E,5,0),U306="","")</f>
        <v/>
      </c>
      <c r="W306" s="77"/>
      <c r="X306" s="77" t="str" cm="1">
        <f t="array" ref="X306">_xlfn.IFS(W306="Monthly",VLOOKUP($O306,PM执行时间!$A:$E,2,0),W306="Quarterly",VLOOKUP($O306,PM执行时间!$A:$E,3,0),W306="Semi-an",VLOOKUP($O306,PM执行时间!$A:$E,4,0),W306="Annual",VLOOKUP($O306,PM执行时间!$A:$E,5,0),W306="","")</f>
        <v/>
      </c>
      <c r="Y306" s="77"/>
      <c r="Z306" s="77" t="str" cm="1">
        <f t="array" ref="Z306">_xlfn.IFS(Y306="Monthly",VLOOKUP($O306,PM执行时间!$A:$E,2,0),Y306="Quarterly",VLOOKUP($O306,PM执行时间!$A:$E,3,0),Y306="Semi-an",VLOOKUP($O306,PM执行时间!$A:$E,4,0),Y306="Annual",VLOOKUP($O306,PM执行时间!$A:$E,5,0),Y306="","")</f>
        <v/>
      </c>
      <c r="AA306" s="77"/>
      <c r="AB306" s="77" t="str" cm="1">
        <f t="array" ref="AB306">_xlfn.IFS(AA306="Monthly",VLOOKUP($O306,PM执行时间!$A:$E,2,0),AA306="Quarterly",VLOOKUP($O306,PM执行时间!$A:$E,3,0),AA306="Semi-an",VLOOKUP($O306,PM执行时间!$A:$E,4,0),AA306="Annual",VLOOKUP($O306,PM执行时间!$A:$E,5,0),AA306="","")</f>
        <v/>
      </c>
      <c r="AC306" s="77"/>
      <c r="AD306" s="77" t="str" cm="1">
        <f t="array" ref="AD306">_xlfn.IFS(AC306="Monthly",VLOOKUP($O306,PM执行时间!$A:$E,2,0),AC306="Quarterly",VLOOKUP($O306,PM执行时间!$A:$E,3,0),AC306="Semi-an",VLOOKUP($O306,PM执行时间!$A:$E,4,0),AC306="Annual",VLOOKUP($O306,PM执行时间!$A:$E,5,0),AC306="","")</f>
        <v/>
      </c>
      <c r="AE306" s="77"/>
      <c r="AF306" s="77" t="str" cm="1">
        <f t="array" ref="AF306">_xlfn.IFS(AE306="Monthly",VLOOKUP($O306,PM执行时间!$A:$E,2,0),AE306="Quarterly",VLOOKUP($O306,PM执行时间!$A:$E,3,0),AE306="Semi-an",VLOOKUP($O306,PM执行时间!$A:$E,4,0),AE306="Annual",VLOOKUP($O306,PM执行时间!$A:$E,5,0),AE306="","")</f>
        <v/>
      </c>
      <c r="AG306" s="77"/>
      <c r="AH306" s="77" t="str" cm="1">
        <f t="array" ref="AH306">_xlfn.IFS(AG306="Monthly",VLOOKUP($O306,PM执行时间!$A:$E,2,0),AG306="Quarterly",VLOOKUP($O306,PM执行时间!$A:$E,3,0),AG306="Semi-an",VLOOKUP($O306,PM执行时间!$A:$E,4,0),AG306="Annual",VLOOKUP($O306,PM执行时间!$A:$E,5,0),AG306="","")</f>
        <v/>
      </c>
      <c r="AI306" s="77"/>
      <c r="AJ306" s="77" t="str" cm="1">
        <f t="array" ref="AJ306">_xlfn.IFS(AI306="Monthly",VLOOKUP($O306,PM执行时间!$A:$E,2,0),AI306="Quarterly",VLOOKUP($O306,PM执行时间!$A:$E,3,0),AI306="Semi-an",VLOOKUP($O306,PM执行时间!$A:$E,4,0),AI306="Annual",VLOOKUP($O306,PM执行时间!$A:$E,5,0),AI306="","")</f>
        <v/>
      </c>
      <c r="AK306" s="77"/>
      <c r="AL306" s="77" t="str" cm="1">
        <f t="array" ref="AL306">_xlfn.IFS(AK306="Monthly",VLOOKUP($O306,PM执行时间!$A:$E,2,0),AK306="Quarterly",VLOOKUP($O306,PM执行时间!$A:$E,3,0),AK306="Semi-an",VLOOKUP($O306,PM执行时间!$A:$E,4,0),AK306="Annual",VLOOKUP($O306,PM执行时间!$A:$E,5,0),AK306="","")</f>
        <v/>
      </c>
      <c r="AM306" s="77"/>
      <c r="AN306" s="77" t="str" cm="1">
        <f t="array" ref="AN306">_xlfn.IFS(AM306="Monthly",VLOOKUP($O306,PM执行时间!$A:$E,2,0),AM306="Quarterly",VLOOKUP($O306,PM执行时间!$A:$E,3,0),AM306="Semi-an",VLOOKUP($O306,PM执行时间!$A:$E,4,0),AM306="Annual",VLOOKUP($O306,PM执行时间!$A:$E,5,0),AM306="","")</f>
        <v/>
      </c>
      <c r="AO306" s="93">
        <v>44593</v>
      </c>
      <c r="AP306" s="88"/>
    </row>
    <row r="307" spans="1:42" ht="24.75" hidden="1" customHeight="1" x14ac:dyDescent="0.2">
      <c r="A307" s="1">
        <v>306</v>
      </c>
      <c r="B307" s="1">
        <f>SUBTOTAL(3,G$3:G307)+0</f>
        <v>55</v>
      </c>
      <c r="C307" s="1"/>
      <c r="D307" s="5">
        <v>1148</v>
      </c>
      <c r="E307" s="77" t="s">
        <v>977</v>
      </c>
      <c r="F307" s="77" t="s">
        <v>978</v>
      </c>
      <c r="G307" s="35" t="s">
        <v>979</v>
      </c>
      <c r="H307" s="77">
        <v>21293</v>
      </c>
      <c r="I307" s="24">
        <v>44501</v>
      </c>
      <c r="J307" s="79" t="s">
        <v>1075</v>
      </c>
      <c r="K307" s="92" t="s">
        <v>511</v>
      </c>
      <c r="L307" s="79" t="s">
        <v>729</v>
      </c>
      <c r="M307" s="24">
        <v>2021</v>
      </c>
      <c r="N307" s="77" t="s">
        <v>730</v>
      </c>
      <c r="O307" s="77" t="s">
        <v>734</v>
      </c>
      <c r="P307" s="77" t="s">
        <v>517</v>
      </c>
      <c r="Q307" s="77"/>
      <c r="R307" s="77" t="str" cm="1">
        <f t="array" ref="R307">_xlfn.IFS(Q307="Monthly",VLOOKUP($O307,PM执行时间!$A:$E,2,0),Q307="Quarterly",VLOOKUP($O307,PM执行时间!$A:$E,3,0),Q307="Semi-an",VLOOKUP($O307,PM执行时间!$A:$E,4,0),Q307="Annual",VLOOKUP($O307,PM执行时间!$A:$E,5,0),Q307="","")</f>
        <v/>
      </c>
      <c r="S307" s="77"/>
      <c r="T307" s="77" t="str" cm="1">
        <f t="array" ref="T307">_xlfn.IFS(S307="Monthly",VLOOKUP($O307,PM执行时间!$A:$E,2,0),S307="Quarterly",VLOOKUP($O307,PM执行时间!$A:$E,3,0),S307="Semi-an",VLOOKUP($O307,PM执行时间!$A:$E,4,0),S307="Annual",VLOOKUP($O307,PM执行时间!$A:$E,5,0),S307="","")</f>
        <v/>
      </c>
      <c r="U307" s="77"/>
      <c r="V307" s="77" t="str" cm="1">
        <f t="array" ref="V307">_xlfn.IFS(U307="Monthly",VLOOKUP($O307,PM执行时间!$A:$E,2,0),U307="Quarterly",VLOOKUP($O307,PM执行时间!$A:$E,3,0),U307="Semi-an",VLOOKUP($O307,PM执行时间!$A:$E,4,0),U307="Annual",VLOOKUP($O307,PM执行时间!$A:$E,5,0),U307="","")</f>
        <v/>
      </c>
      <c r="W307" s="77"/>
      <c r="X307" s="77" t="str" cm="1">
        <f t="array" ref="X307">_xlfn.IFS(W307="Monthly",VLOOKUP($O307,PM执行时间!$A:$E,2,0),W307="Quarterly",VLOOKUP($O307,PM执行时间!$A:$E,3,0),W307="Semi-an",VLOOKUP($O307,PM执行时间!$A:$E,4,0),W307="Annual",VLOOKUP($O307,PM执行时间!$A:$E,5,0),W307="","")</f>
        <v/>
      </c>
      <c r="Y307" s="77"/>
      <c r="Z307" s="77" t="str" cm="1">
        <f t="array" ref="Z307">_xlfn.IFS(Y307="Monthly",VLOOKUP($O307,PM执行时间!$A:$E,2,0),Y307="Quarterly",VLOOKUP($O307,PM执行时间!$A:$E,3,0),Y307="Semi-an",VLOOKUP($O307,PM执行时间!$A:$E,4,0),Y307="Annual",VLOOKUP($O307,PM执行时间!$A:$E,5,0),Y307="","")</f>
        <v/>
      </c>
      <c r="AA307" s="77"/>
      <c r="AB307" s="77" t="str" cm="1">
        <f t="array" ref="AB307">_xlfn.IFS(AA307="Monthly",VLOOKUP($O307,PM执行时间!$A:$E,2,0),AA307="Quarterly",VLOOKUP($O307,PM执行时间!$A:$E,3,0),AA307="Semi-an",VLOOKUP($O307,PM执行时间!$A:$E,4,0),AA307="Annual",VLOOKUP($O307,PM执行时间!$A:$E,5,0),AA307="","")</f>
        <v/>
      </c>
      <c r="AC307" s="77"/>
      <c r="AD307" s="77" t="str" cm="1">
        <f t="array" ref="AD307">_xlfn.IFS(AC307="Monthly",VLOOKUP($O307,PM执行时间!$A:$E,2,0),AC307="Quarterly",VLOOKUP($O307,PM执行时间!$A:$E,3,0),AC307="Semi-an",VLOOKUP($O307,PM执行时间!$A:$E,4,0),AC307="Annual",VLOOKUP($O307,PM执行时间!$A:$E,5,0),AC307="","")</f>
        <v/>
      </c>
      <c r="AE307" s="77"/>
      <c r="AF307" s="77" t="str" cm="1">
        <f t="array" ref="AF307">_xlfn.IFS(AE307="Monthly",VLOOKUP($O307,PM执行时间!$A:$E,2,0),AE307="Quarterly",VLOOKUP($O307,PM执行时间!$A:$E,3,0),AE307="Semi-an",VLOOKUP($O307,PM执行时间!$A:$E,4,0),AE307="Annual",VLOOKUP($O307,PM执行时间!$A:$E,5,0),AE307="","")</f>
        <v/>
      </c>
      <c r="AG307" s="77"/>
      <c r="AH307" s="77" t="str" cm="1">
        <f t="array" ref="AH307">_xlfn.IFS(AG307="Monthly",VLOOKUP($O307,PM执行时间!$A:$E,2,0),AG307="Quarterly",VLOOKUP($O307,PM执行时间!$A:$E,3,0),AG307="Semi-an",VLOOKUP($O307,PM执行时间!$A:$E,4,0),AG307="Annual",VLOOKUP($O307,PM执行时间!$A:$E,5,0),AG307="","")</f>
        <v/>
      </c>
      <c r="AI307" s="94" t="s">
        <v>33</v>
      </c>
      <c r="AJ307" s="77" cm="1">
        <f t="array" ref="AJ307">_xlfn.IFS(AI307="Monthly",VLOOKUP($O307,PM执行时间!$A:$E,2,0),AI307="Quarterly",VLOOKUP($O307,PM执行时间!$A:$E,3,0),AI307="Semi-an",VLOOKUP($O307,PM执行时间!$A:$E,4,0),AI307="Annual",VLOOKUP($O307,PM执行时间!$A:$E,5,0),AI307="","")</f>
        <v>1</v>
      </c>
      <c r="AK307" s="77"/>
      <c r="AL307" s="77" t="str" cm="1">
        <f t="array" ref="AL307">_xlfn.IFS(AK307="Monthly",VLOOKUP($O307,PM执行时间!$A:$E,2,0),AK307="Quarterly",VLOOKUP($O307,PM执行时间!$A:$E,3,0),AK307="Semi-an",VLOOKUP($O307,PM执行时间!$A:$E,4,0),AK307="Annual",VLOOKUP($O307,PM执行时间!$A:$E,5,0),AK307="","")</f>
        <v/>
      </c>
      <c r="AM307" s="77"/>
      <c r="AN307" s="77" t="str" cm="1">
        <f t="array" ref="AN307">_xlfn.IFS(AM307="Monthly",VLOOKUP($O307,PM执行时间!$A:$E,2,0),AM307="Quarterly",VLOOKUP($O307,PM执行时间!$A:$E,3,0),AM307="Semi-an",VLOOKUP($O307,PM执行时间!$A:$E,4,0),AM307="Annual",VLOOKUP($O307,PM执行时间!$A:$E,5,0),AM307="","")</f>
        <v/>
      </c>
      <c r="AO307" s="93">
        <v>44835</v>
      </c>
      <c r="AP307" s="88"/>
    </row>
    <row r="308" spans="1:42" ht="24.75" hidden="1" customHeight="1" x14ac:dyDescent="0.2">
      <c r="A308" s="1">
        <v>307</v>
      </c>
      <c r="B308" s="1">
        <f>SUBTOTAL(3,G$3:G308)+0</f>
        <v>55</v>
      </c>
      <c r="C308" s="1"/>
      <c r="D308" s="5">
        <v>1155</v>
      </c>
      <c r="E308" s="77" t="s">
        <v>130</v>
      </c>
      <c r="F308" s="77" t="s">
        <v>980</v>
      </c>
      <c r="G308" s="77" t="s">
        <v>981</v>
      </c>
      <c r="H308" s="95" t="s">
        <v>982</v>
      </c>
      <c r="I308" s="24">
        <v>44531</v>
      </c>
      <c r="J308" s="79" t="s">
        <v>1075</v>
      </c>
      <c r="K308" s="92" t="s">
        <v>511</v>
      </c>
      <c r="L308" s="77" t="s">
        <v>585</v>
      </c>
      <c r="M308" s="24" t="s">
        <v>512</v>
      </c>
      <c r="N308" s="77" t="s">
        <v>603</v>
      </c>
      <c r="O308" s="77" t="s">
        <v>521</v>
      </c>
      <c r="P308" s="77" t="s">
        <v>517</v>
      </c>
      <c r="Q308" s="77"/>
      <c r="R308" s="77" t="str" cm="1">
        <f t="array" ref="R308">_xlfn.IFS(Q308="Monthly",VLOOKUP($O308,PM执行时间!$A:$E,2,0),Q308="Quarterly",VLOOKUP($O308,PM执行时间!$A:$E,3,0),Q308="Semi-an",VLOOKUP($O308,PM执行时间!$A:$E,4,0),Q308="Annual",VLOOKUP($O308,PM执行时间!$A:$E,5,0),Q308="","")</f>
        <v/>
      </c>
      <c r="S308" s="77"/>
      <c r="T308" s="77" t="str" cm="1">
        <f t="array" ref="T308">_xlfn.IFS(S308="Monthly",VLOOKUP($O308,PM执行时间!$A:$E,2,0),S308="Quarterly",VLOOKUP($O308,PM执行时间!$A:$E,3,0),S308="Semi-an",VLOOKUP($O308,PM执行时间!$A:$E,4,0),S308="Annual",VLOOKUP($O308,PM执行时间!$A:$E,5,0),S308="","")</f>
        <v/>
      </c>
      <c r="U308" s="77"/>
      <c r="V308" s="77" t="str" cm="1">
        <f t="array" ref="V308">_xlfn.IFS(U308="Monthly",VLOOKUP($O308,PM执行时间!$A:$E,2,0),U308="Quarterly",VLOOKUP($O308,PM执行时间!$A:$E,3,0),U308="Semi-an",VLOOKUP($O308,PM执行时间!$A:$E,4,0),U308="Annual",VLOOKUP($O308,PM执行时间!$A:$E,5,0),U308="","")</f>
        <v/>
      </c>
      <c r="W308" s="77"/>
      <c r="X308" s="77" t="str" cm="1">
        <f t="array" ref="X308">_xlfn.IFS(W308="Monthly",VLOOKUP($O308,PM执行时间!$A:$E,2,0),W308="Quarterly",VLOOKUP($O308,PM执行时间!$A:$E,3,0),W308="Semi-an",VLOOKUP($O308,PM执行时间!$A:$E,4,0),W308="Annual",VLOOKUP($O308,PM执行时间!$A:$E,5,0),W308="","")</f>
        <v/>
      </c>
      <c r="Y308" s="94" t="s">
        <v>33</v>
      </c>
      <c r="Z308" s="77" cm="1">
        <f t="array" ref="Z308">_xlfn.IFS(Y308="Monthly",VLOOKUP($O308,PM执行时间!$A:$E,2,0),Y308="Quarterly",VLOOKUP($O308,PM执行时间!$A:$E,3,0),Y308="Semi-an",VLOOKUP($O308,PM执行时间!$A:$E,4,0),Y308="Annual",VLOOKUP($O308,PM执行时间!$A:$E,5,0),Y308="","")</f>
        <v>1</v>
      </c>
      <c r="AA308" s="77"/>
      <c r="AB308" s="77" t="str" cm="1">
        <f t="array" ref="AB308">_xlfn.IFS(AA308="Monthly",VLOOKUP($O308,PM执行时间!$A:$E,2,0),AA308="Quarterly",VLOOKUP($O308,PM执行时间!$A:$E,3,0),AA308="Semi-an",VLOOKUP($O308,PM执行时间!$A:$E,4,0),AA308="Annual",VLOOKUP($O308,PM执行时间!$A:$E,5,0),AA308="","")</f>
        <v/>
      </c>
      <c r="AC308" s="77"/>
      <c r="AD308" s="77" t="str" cm="1">
        <f t="array" ref="AD308">_xlfn.IFS(AC308="Monthly",VLOOKUP($O308,PM执行时间!$A:$E,2,0),AC308="Quarterly",VLOOKUP($O308,PM执行时间!$A:$E,3,0),AC308="Semi-an",VLOOKUP($O308,PM执行时间!$A:$E,4,0),AC308="Annual",VLOOKUP($O308,PM执行时间!$A:$E,5,0),AC308="","")</f>
        <v/>
      </c>
      <c r="AE308" s="77"/>
      <c r="AF308" s="77" t="str" cm="1">
        <f t="array" ref="AF308">_xlfn.IFS(AE308="Monthly",VLOOKUP($O308,PM执行时间!$A:$E,2,0),AE308="Quarterly",VLOOKUP($O308,PM执行时间!$A:$E,3,0),AE308="Semi-an",VLOOKUP($O308,PM执行时间!$A:$E,4,0),AE308="Annual",VLOOKUP($O308,PM执行时间!$A:$E,5,0),AE308="","")</f>
        <v/>
      </c>
      <c r="AG308" s="77"/>
      <c r="AH308" s="77" t="str" cm="1">
        <f t="array" ref="AH308">_xlfn.IFS(AG308="Monthly",VLOOKUP($O308,PM执行时间!$A:$E,2,0),AG308="Quarterly",VLOOKUP($O308,PM执行时间!$A:$E,3,0),AG308="Semi-an",VLOOKUP($O308,PM执行时间!$A:$E,4,0),AG308="Annual",VLOOKUP($O308,PM执行时间!$A:$E,5,0),AG308="","")</f>
        <v/>
      </c>
      <c r="AI308" s="77"/>
      <c r="AJ308" s="77" t="str" cm="1">
        <f t="array" ref="AJ308">_xlfn.IFS(AI308="Monthly",VLOOKUP($O308,PM执行时间!$A:$E,2,0),AI308="Quarterly",VLOOKUP($O308,PM执行时间!$A:$E,3,0),AI308="Semi-an",VLOOKUP($O308,PM执行时间!$A:$E,4,0),AI308="Annual",VLOOKUP($O308,PM执行时间!$A:$E,5,0),AI308="","")</f>
        <v/>
      </c>
      <c r="AK308" s="77"/>
      <c r="AL308" s="77" t="str" cm="1">
        <f t="array" ref="AL308">_xlfn.IFS(AK308="Monthly",VLOOKUP($O308,PM执行时间!$A:$E,2,0),AK308="Quarterly",VLOOKUP($O308,PM执行时间!$A:$E,3,0),AK308="Semi-an",VLOOKUP($O308,PM执行时间!$A:$E,4,0),AK308="Annual",VLOOKUP($O308,PM执行时间!$A:$E,5,0),AK308="","")</f>
        <v/>
      </c>
      <c r="AM308" s="77"/>
      <c r="AN308" s="77" t="str" cm="1">
        <f t="array" ref="AN308">_xlfn.IFS(AM308="Monthly",VLOOKUP($O308,PM执行时间!$A:$E,2,0),AM308="Quarterly",VLOOKUP($O308,PM执行时间!$A:$E,3,0),AM308="Semi-an",VLOOKUP($O308,PM执行时间!$A:$E,4,0),AM308="Annual",VLOOKUP($O308,PM执行时间!$A:$E,5,0),AM308="","")</f>
        <v/>
      </c>
      <c r="AO308" s="99">
        <v>44682</v>
      </c>
      <c r="AP308" s="88"/>
    </row>
    <row r="309" spans="1:42" ht="24.75" hidden="1" customHeight="1" x14ac:dyDescent="0.2">
      <c r="A309" s="1">
        <v>308</v>
      </c>
      <c r="B309" s="1">
        <f>SUBTOTAL(3,G$3:G309)+0</f>
        <v>55</v>
      </c>
      <c r="C309" s="1"/>
      <c r="D309" s="5">
        <v>1156</v>
      </c>
      <c r="E309" s="77" t="s">
        <v>107</v>
      </c>
      <c r="F309" s="77" t="s">
        <v>600</v>
      </c>
      <c r="G309" s="77" t="s">
        <v>601</v>
      </c>
      <c r="H309" s="95" t="s">
        <v>602</v>
      </c>
      <c r="I309" s="24">
        <v>44621</v>
      </c>
      <c r="J309" s="79" t="s">
        <v>1075</v>
      </c>
      <c r="K309" s="92" t="s">
        <v>511</v>
      </c>
      <c r="L309" s="77" t="s">
        <v>585</v>
      </c>
      <c r="M309" s="24" t="s">
        <v>512</v>
      </c>
      <c r="N309" s="77" t="s">
        <v>603</v>
      </c>
      <c r="O309" s="77" t="s">
        <v>521</v>
      </c>
      <c r="P309" s="77" t="s">
        <v>517</v>
      </c>
      <c r="Q309" s="77"/>
      <c r="R309" s="77" t="str" cm="1">
        <f t="array" ref="R309">_xlfn.IFS(Q309="Monthly",VLOOKUP($O309,PM执行时间!$A:$E,2,0),Q309="Quarterly",VLOOKUP($O309,PM执行时间!$A:$E,3,0),Q309="Semi-an",VLOOKUP($O309,PM执行时间!$A:$E,4,0),Q309="Annual",VLOOKUP($O309,PM执行时间!$A:$E,5,0),Q309="","")</f>
        <v/>
      </c>
      <c r="S309" s="77"/>
      <c r="T309" s="77" t="str" cm="1">
        <f t="array" ref="T309">_xlfn.IFS(S309="Monthly",VLOOKUP($O309,PM执行时间!$A:$E,2,0),S309="Quarterly",VLOOKUP($O309,PM执行时间!$A:$E,3,0),S309="Semi-an",VLOOKUP($O309,PM执行时间!$A:$E,4,0),S309="Annual",VLOOKUP($O309,PM执行时间!$A:$E,5,0),S309="","")</f>
        <v/>
      </c>
      <c r="U309" s="77"/>
      <c r="V309" s="77" t="str" cm="1">
        <f t="array" ref="V309">_xlfn.IFS(U309="Monthly",VLOOKUP($O309,PM执行时间!$A:$E,2,0),U309="Quarterly",VLOOKUP($O309,PM执行时间!$A:$E,3,0),U309="Semi-an",VLOOKUP($O309,PM执行时间!$A:$E,4,0),U309="Annual",VLOOKUP($O309,PM执行时间!$A:$E,5,0),U309="","")</f>
        <v/>
      </c>
      <c r="W309" s="77"/>
      <c r="X309" s="77" t="str" cm="1">
        <f t="array" ref="X309">_xlfn.IFS(W309="Monthly",VLOOKUP($O309,PM执行时间!$A:$E,2,0),W309="Quarterly",VLOOKUP($O309,PM执行时间!$A:$E,3,0),W309="Semi-an",VLOOKUP($O309,PM执行时间!$A:$E,4,0),W309="Annual",VLOOKUP($O309,PM执行时间!$A:$E,5,0),W309="","")</f>
        <v/>
      </c>
      <c r="Y309" s="77"/>
      <c r="Z309" s="77" t="str" cm="1">
        <f t="array" ref="Z309">_xlfn.IFS(Y309="Monthly",VLOOKUP($O309,PM执行时间!$A:$E,2,0),Y309="Quarterly",VLOOKUP($O309,PM执行时间!$A:$E,3,0),Y309="Semi-an",VLOOKUP($O309,PM执行时间!$A:$E,4,0),Y309="Annual",VLOOKUP($O309,PM执行时间!$A:$E,5,0),Y309="","")</f>
        <v/>
      </c>
      <c r="AA309" s="77"/>
      <c r="AB309" s="77" t="str" cm="1">
        <f t="array" ref="AB309">_xlfn.IFS(AA309="Monthly",VLOOKUP($O309,PM执行时间!$A:$E,2,0),AA309="Quarterly",VLOOKUP($O309,PM执行时间!$A:$E,3,0),AA309="Semi-an",VLOOKUP($O309,PM执行时间!$A:$E,4,0),AA309="Annual",VLOOKUP($O309,PM执行时间!$A:$E,5,0),AA309="","")</f>
        <v/>
      </c>
      <c r="AC309" s="77"/>
      <c r="AD309" s="77" t="str" cm="1">
        <f t="array" ref="AD309">_xlfn.IFS(AC309="Monthly",VLOOKUP($O309,PM执行时间!$A:$E,2,0),AC309="Quarterly",VLOOKUP($O309,PM执行时间!$A:$E,3,0),AC309="Semi-an",VLOOKUP($O309,PM执行时间!$A:$E,4,0),AC309="Annual",VLOOKUP($O309,PM执行时间!$A:$E,5,0),AC309="","")</f>
        <v/>
      </c>
      <c r="AE309" s="77"/>
      <c r="AF309" s="77" t="str" cm="1">
        <f t="array" ref="AF309">_xlfn.IFS(AE309="Monthly",VLOOKUP($O309,PM执行时间!$A:$E,2,0),AE309="Quarterly",VLOOKUP($O309,PM执行时间!$A:$E,3,0),AE309="Semi-an",VLOOKUP($O309,PM执行时间!$A:$E,4,0),AE309="Annual",VLOOKUP($O309,PM执行时间!$A:$E,5,0),AE309="","")</f>
        <v/>
      </c>
      <c r="AG309" s="77"/>
      <c r="AH309" s="77" t="str" cm="1">
        <f t="array" ref="AH309">_xlfn.IFS(AG309="Monthly",VLOOKUP($O309,PM执行时间!$A:$E,2,0),AG309="Quarterly",VLOOKUP($O309,PM执行时间!$A:$E,3,0),AG309="Semi-an",VLOOKUP($O309,PM执行时间!$A:$E,4,0),AG309="Annual",VLOOKUP($O309,PM执行时间!$A:$E,5,0),AG309="","")</f>
        <v/>
      </c>
      <c r="AI309" s="94" t="s">
        <v>33</v>
      </c>
      <c r="AJ309" s="77" cm="1">
        <f t="array" ref="AJ309">_xlfn.IFS(AI309="Monthly",VLOOKUP($O309,PM执行时间!$A:$E,2,0),AI309="Quarterly",VLOOKUP($O309,PM执行时间!$A:$E,3,0),AI309="Semi-an",VLOOKUP($O309,PM执行时间!$A:$E,4,0),AI309="Annual",VLOOKUP($O309,PM执行时间!$A:$E,5,0),AI309="","")</f>
        <v>1</v>
      </c>
      <c r="AK309" s="77"/>
      <c r="AL309" s="77" t="str" cm="1">
        <f t="array" ref="AL309">_xlfn.IFS(AK309="Monthly",VLOOKUP($O309,PM执行时间!$A:$E,2,0),AK309="Quarterly",VLOOKUP($O309,PM执行时间!$A:$E,3,0),AK309="Semi-an",VLOOKUP($O309,PM执行时间!$A:$E,4,0),AK309="Annual",VLOOKUP($O309,PM执行时间!$A:$E,5,0),AK309="","")</f>
        <v/>
      </c>
      <c r="AM309" s="77"/>
      <c r="AN309" s="77" t="str" cm="1">
        <f t="array" ref="AN309">_xlfn.IFS(AM309="Monthly",VLOOKUP($O309,PM执行时间!$A:$E,2,0),AM309="Quarterly",VLOOKUP($O309,PM执行时间!$A:$E,3,0),AM309="Semi-an",VLOOKUP($O309,PM执行时间!$A:$E,4,0),AM309="Annual",VLOOKUP($O309,PM执行时间!$A:$E,5,0),AM309="","")</f>
        <v/>
      </c>
      <c r="AO309" s="93">
        <v>44835</v>
      </c>
      <c r="AP309" s="88"/>
    </row>
    <row r="310" spans="1:42" ht="24.75" hidden="1" customHeight="1" x14ac:dyDescent="0.2">
      <c r="A310" s="1">
        <v>309</v>
      </c>
      <c r="B310" s="1">
        <f>SUBTOTAL(3,G$3:G310)+0</f>
        <v>55</v>
      </c>
      <c r="C310" s="1"/>
      <c r="D310" s="5">
        <v>1161</v>
      </c>
      <c r="E310" s="77" t="s">
        <v>157</v>
      </c>
      <c r="F310" s="77" t="s">
        <v>985</v>
      </c>
      <c r="G310" s="77" t="s">
        <v>171</v>
      </c>
      <c r="H310" s="95" t="s">
        <v>986</v>
      </c>
      <c r="I310" s="24">
        <v>44501</v>
      </c>
      <c r="J310" s="77" t="s">
        <v>1058</v>
      </c>
      <c r="K310" s="92" t="s">
        <v>511</v>
      </c>
      <c r="L310" s="77" t="s">
        <v>987</v>
      </c>
      <c r="M310" s="24">
        <v>2021</v>
      </c>
      <c r="N310" s="77" t="s">
        <v>807</v>
      </c>
      <c r="O310" s="77" t="s">
        <v>155</v>
      </c>
      <c r="P310" s="77" t="s">
        <v>517</v>
      </c>
      <c r="Q310" s="77"/>
      <c r="R310" s="77" t="str" cm="1">
        <f t="array" ref="R310">_xlfn.IFS(Q310="Monthly",VLOOKUP($O310,PM执行时间!$A:$E,2,0),Q310="Quarterly",VLOOKUP($O310,PM执行时间!$A:$E,3,0),Q310="Semi-an",VLOOKUP($O310,PM执行时间!$A:$E,4,0),Q310="Annual",VLOOKUP($O310,PM执行时间!$A:$E,5,0),Q310="","")</f>
        <v/>
      </c>
      <c r="S310" s="77"/>
      <c r="T310" s="77" t="str" cm="1">
        <f t="array" ref="T310">_xlfn.IFS(S310="Monthly",VLOOKUP($O310,PM执行时间!$A:$E,2,0),S310="Quarterly",VLOOKUP($O310,PM执行时间!$A:$E,3,0),S310="Semi-an",VLOOKUP($O310,PM执行时间!$A:$E,4,0),S310="Annual",VLOOKUP($O310,PM执行时间!$A:$E,5,0),S310="","")</f>
        <v/>
      </c>
      <c r="U310" s="77"/>
      <c r="V310" s="77" t="str" cm="1">
        <f t="array" ref="V310">_xlfn.IFS(U310="Monthly",VLOOKUP($O310,PM执行时间!$A:$E,2,0),U310="Quarterly",VLOOKUP($O310,PM执行时间!$A:$E,3,0),U310="Semi-an",VLOOKUP($O310,PM执行时间!$A:$E,4,0),U310="Annual",VLOOKUP($O310,PM执行时间!$A:$E,5,0),U310="","")</f>
        <v/>
      </c>
      <c r="W310" s="77"/>
      <c r="X310" s="77" t="str" cm="1">
        <f t="array" ref="X310">_xlfn.IFS(W310="Monthly",VLOOKUP($O310,PM执行时间!$A:$E,2,0),W310="Quarterly",VLOOKUP($O310,PM执行时间!$A:$E,3,0),W310="Semi-an",VLOOKUP($O310,PM执行时间!$A:$E,4,0),W310="Annual",VLOOKUP($O310,PM执行时间!$A:$E,5,0),W310="","")</f>
        <v/>
      </c>
      <c r="Y310" s="77"/>
      <c r="Z310" s="77" t="str" cm="1">
        <f t="array" ref="Z310">_xlfn.IFS(Y310="Monthly",VLOOKUP($O310,PM执行时间!$A:$E,2,0),Y310="Quarterly",VLOOKUP($O310,PM执行时间!$A:$E,3,0),Y310="Semi-an",VLOOKUP($O310,PM执行时间!$A:$E,4,0),Y310="Annual",VLOOKUP($O310,PM执行时间!$A:$E,5,0),Y310="","")</f>
        <v/>
      </c>
      <c r="AA310" s="77"/>
      <c r="AB310" s="77" t="str" cm="1">
        <f t="array" ref="AB310">_xlfn.IFS(AA310="Monthly",VLOOKUP($O310,PM执行时间!$A:$E,2,0),AA310="Quarterly",VLOOKUP($O310,PM执行时间!$A:$E,3,0),AA310="Semi-an",VLOOKUP($O310,PM执行时间!$A:$E,4,0),AA310="Annual",VLOOKUP($O310,PM执行时间!$A:$E,5,0),AA310="","")</f>
        <v/>
      </c>
      <c r="AC310" s="77"/>
      <c r="AD310" s="77" t="str" cm="1">
        <f t="array" ref="AD310">_xlfn.IFS(AC310="Monthly",VLOOKUP($O310,PM执行时间!$A:$E,2,0),AC310="Quarterly",VLOOKUP($O310,PM执行时间!$A:$E,3,0),AC310="Semi-an",VLOOKUP($O310,PM执行时间!$A:$E,4,0),AC310="Annual",VLOOKUP($O310,PM执行时间!$A:$E,5,0),AC310="","")</f>
        <v/>
      </c>
      <c r="AE310" s="77"/>
      <c r="AF310" s="77" t="str" cm="1">
        <f t="array" ref="AF310">_xlfn.IFS(AE310="Monthly",VLOOKUP($O310,PM执行时间!$A:$E,2,0),AE310="Quarterly",VLOOKUP($O310,PM执行时间!$A:$E,3,0),AE310="Semi-an",VLOOKUP($O310,PM执行时间!$A:$E,4,0),AE310="Annual",VLOOKUP($O310,PM执行时间!$A:$E,5,0),AE310="","")</f>
        <v/>
      </c>
      <c r="AG310" s="94" t="s">
        <v>33</v>
      </c>
      <c r="AH310" s="77" cm="1">
        <f t="array" ref="AH310">_xlfn.IFS(AG310="Monthly",VLOOKUP($O310,PM执行时间!$A:$E,2,0),AG310="Quarterly",VLOOKUP($O310,PM执行时间!$A:$E,3,0),AG310="Semi-an",VLOOKUP($O310,PM执行时间!$A:$E,4,0),AG310="Annual",VLOOKUP($O310,PM执行时间!$A:$E,5,0),AG310="","")</f>
        <v>1</v>
      </c>
      <c r="AI310" s="77"/>
      <c r="AJ310" s="77" t="str" cm="1">
        <f t="array" ref="AJ310">_xlfn.IFS(AI310="Monthly",VLOOKUP($O310,PM执行时间!$A:$E,2,0),AI310="Quarterly",VLOOKUP($O310,PM执行时间!$A:$E,3,0),AI310="Semi-an",VLOOKUP($O310,PM执行时间!$A:$E,4,0),AI310="Annual",VLOOKUP($O310,PM执行时间!$A:$E,5,0),AI310="","")</f>
        <v/>
      </c>
      <c r="AK310" s="77"/>
      <c r="AL310" s="77" t="str" cm="1">
        <f t="array" ref="AL310">_xlfn.IFS(AK310="Monthly",VLOOKUP($O310,PM执行时间!$A:$E,2,0),AK310="Quarterly",VLOOKUP($O310,PM执行时间!$A:$E,3,0),AK310="Semi-an",VLOOKUP($O310,PM执行时间!$A:$E,4,0),AK310="Annual",VLOOKUP($O310,PM执行时间!$A:$E,5,0),AK310="","")</f>
        <v/>
      </c>
      <c r="AM310" s="77"/>
      <c r="AN310" s="77" t="str" cm="1">
        <f t="array" ref="AN310">_xlfn.IFS(AM310="Monthly",VLOOKUP($O310,PM执行时间!$A:$E,2,0),AM310="Quarterly",VLOOKUP($O310,PM执行时间!$A:$E,3,0),AM310="Semi-an",VLOOKUP($O310,PM执行时间!$A:$E,4,0),AM310="Annual",VLOOKUP($O310,PM执行时间!$A:$E,5,0),AM310="","")</f>
        <v/>
      </c>
      <c r="AO310" s="93">
        <v>44805</v>
      </c>
      <c r="AP310" s="110"/>
    </row>
    <row r="311" spans="1:42" ht="24.75" hidden="1" customHeight="1" x14ac:dyDescent="0.2">
      <c r="A311" s="1">
        <v>310</v>
      </c>
      <c r="B311" s="1">
        <f>SUBTOTAL(3,G$3:G311)+0</f>
        <v>55</v>
      </c>
      <c r="C311" s="18"/>
      <c r="D311" s="5">
        <v>1162</v>
      </c>
      <c r="E311" s="77" t="s">
        <v>27</v>
      </c>
      <c r="F311" s="77" t="s">
        <v>245</v>
      </c>
      <c r="G311" s="35" t="s">
        <v>965</v>
      </c>
      <c r="H311" s="95" t="s">
        <v>988</v>
      </c>
      <c r="I311" s="24">
        <v>44501</v>
      </c>
      <c r="J311" s="77" t="s">
        <v>1058</v>
      </c>
      <c r="K311" s="92" t="s">
        <v>511</v>
      </c>
      <c r="L311" s="77" t="s">
        <v>585</v>
      </c>
      <c r="M311" s="24">
        <v>44440</v>
      </c>
      <c r="N311" s="77" t="s">
        <v>590</v>
      </c>
      <c r="O311" s="77" t="s">
        <v>751</v>
      </c>
      <c r="P311" s="77" t="s">
        <v>1108</v>
      </c>
      <c r="Q311" s="97" t="s">
        <v>164</v>
      </c>
      <c r="R311" s="77" cm="1">
        <f t="array" ref="R311">_xlfn.IFS(Q311="Monthly",VLOOKUP($O311,PM执行时间!$A:$E,2,0),Q311="Quarterly",VLOOKUP($O311,PM执行时间!$A:$E,3,0),Q311="Semi-an",VLOOKUP($O311,PM执行时间!$A:$E,4,0),Q311="Annual",VLOOKUP($O311,PM执行时间!$A:$E,5,0),Q311="","")</f>
        <v>0.83</v>
      </c>
      <c r="S311" s="97" t="s">
        <v>164</v>
      </c>
      <c r="T311" s="77" cm="1">
        <f t="array" ref="T311">_xlfn.IFS(S311="Monthly",VLOOKUP($O311,PM执行时间!$A:$E,2,0),S311="Quarterly",VLOOKUP($O311,PM执行时间!$A:$E,3,0),S311="Semi-an",VLOOKUP($O311,PM执行时间!$A:$E,4,0),S311="Annual",VLOOKUP($O311,PM执行时间!$A:$E,5,0),S311="","")</f>
        <v>0.83</v>
      </c>
      <c r="U311" s="97" t="s">
        <v>164</v>
      </c>
      <c r="V311" s="77" cm="1">
        <f t="array" ref="V311">_xlfn.IFS(U311="Monthly",VLOOKUP($O311,PM执行时间!$A:$E,2,0),U311="Quarterly",VLOOKUP($O311,PM执行时间!$A:$E,3,0),U311="Semi-an",VLOOKUP($O311,PM执行时间!$A:$E,4,0),U311="Annual",VLOOKUP($O311,PM执行时间!$A:$E,5,0),U311="","")</f>
        <v>0.83</v>
      </c>
      <c r="W311" s="94" t="s">
        <v>223</v>
      </c>
      <c r="X311" s="77" cm="1">
        <f t="array" ref="X311">_xlfn.IFS(W311="Monthly",VLOOKUP($O311,PM执行时间!$A:$E,2,0),W311="Quarterly",VLOOKUP($O311,PM执行时间!$A:$E,3,0),W311="Semi-an",VLOOKUP($O311,PM执行时间!$A:$E,4,0),W311="Annual",VLOOKUP($O311,PM执行时间!$A:$E,5,0),W311="","")</f>
        <v>2.58</v>
      </c>
      <c r="Y311" s="97" t="s">
        <v>164</v>
      </c>
      <c r="Z311" s="77" cm="1">
        <f t="array" ref="Z311">_xlfn.IFS(Y311="Monthly",VLOOKUP($O311,PM执行时间!$A:$E,2,0),Y311="Quarterly",VLOOKUP($O311,PM执行时间!$A:$E,3,0),Y311="Semi-an",VLOOKUP($O311,PM执行时间!$A:$E,4,0),Y311="Annual",VLOOKUP($O311,PM执行时间!$A:$E,5,0),Y311="","")</f>
        <v>0.83</v>
      </c>
      <c r="AA311" s="97" t="s">
        <v>164</v>
      </c>
      <c r="AB311" s="77" cm="1">
        <f t="array" ref="AB311">_xlfn.IFS(AA311="Monthly",VLOOKUP($O311,PM执行时间!$A:$E,2,0),AA311="Quarterly",VLOOKUP($O311,PM执行时间!$A:$E,3,0),AA311="Semi-an",VLOOKUP($O311,PM执行时间!$A:$E,4,0),AA311="Annual",VLOOKUP($O311,PM执行时间!$A:$E,5,0),AA311="","")</f>
        <v>0.83</v>
      </c>
      <c r="AC311" s="97" t="s">
        <v>164</v>
      </c>
      <c r="AD311" s="77" cm="1">
        <f t="array" ref="AD311">_xlfn.IFS(AC311="Monthly",VLOOKUP($O311,PM执行时间!$A:$E,2,0),AC311="Quarterly",VLOOKUP($O311,PM执行时间!$A:$E,3,0),AC311="Semi-an",VLOOKUP($O311,PM执行时间!$A:$E,4,0),AC311="Annual",VLOOKUP($O311,PM执行时间!$A:$E,5,0),AC311="","")</f>
        <v>0.83</v>
      </c>
      <c r="AE311" s="97" t="s">
        <v>164</v>
      </c>
      <c r="AF311" s="77" cm="1">
        <f t="array" ref="AF311">_xlfn.IFS(AE311="Monthly",VLOOKUP($O311,PM执行时间!$A:$E,2,0),AE311="Quarterly",VLOOKUP($O311,PM执行时间!$A:$E,3,0),AE311="Semi-an",VLOOKUP($O311,PM执行时间!$A:$E,4,0),AE311="Annual",VLOOKUP($O311,PM执行时间!$A:$E,5,0),AE311="","")</f>
        <v>0.83</v>
      </c>
      <c r="AG311" s="97" t="s">
        <v>164</v>
      </c>
      <c r="AH311" s="77" cm="1">
        <f t="array" ref="AH311">_xlfn.IFS(AG311="Monthly",VLOOKUP($O311,PM执行时间!$A:$E,2,0),AG311="Quarterly",VLOOKUP($O311,PM执行时间!$A:$E,3,0),AG311="Semi-an",VLOOKUP($O311,PM执行时间!$A:$E,4,0),AG311="Annual",VLOOKUP($O311,PM执行时间!$A:$E,5,0),AG311="","")</f>
        <v>0.83</v>
      </c>
      <c r="AI311" s="98" t="s">
        <v>25</v>
      </c>
      <c r="AJ311" s="77" cm="1">
        <f t="array" ref="AJ311">_xlfn.IFS(AI311="Monthly",VLOOKUP($O311,PM执行时间!$A:$E,2,0),AI311="Quarterly",VLOOKUP($O311,PM执行时间!$A:$E,3,0),AI311="Semi-an",VLOOKUP($O311,PM执行时间!$A:$E,4,0),AI311="Annual",VLOOKUP($O311,PM执行时间!$A:$E,5,0),AI311="","")</f>
        <v>1.08</v>
      </c>
      <c r="AK311" s="97" t="s">
        <v>164</v>
      </c>
      <c r="AL311" s="77" cm="1">
        <f t="array" ref="AL311">_xlfn.IFS(AK311="Monthly",VLOOKUP($O311,PM执行时间!$A:$E,2,0),AK311="Quarterly",VLOOKUP($O311,PM执行时间!$A:$E,3,0),AK311="Semi-an",VLOOKUP($O311,PM执行时间!$A:$E,4,0),AK311="Annual",VLOOKUP($O311,PM执行时间!$A:$E,5,0),AK311="","")</f>
        <v>0.83</v>
      </c>
      <c r="AM311" s="97" t="s">
        <v>164</v>
      </c>
      <c r="AN311" s="77" cm="1">
        <f t="array" ref="AN311">_xlfn.IFS(AM311="Monthly",VLOOKUP($O311,PM执行时间!$A:$E,2,0),AM311="Quarterly",VLOOKUP($O311,PM执行时间!$A:$E,3,0),AM311="Semi-an",VLOOKUP($O311,PM执行时间!$A:$E,4,0),AM311="Annual",VLOOKUP($O311,PM执行时间!$A:$E,5,0),AM311="","")</f>
        <v>0.83</v>
      </c>
      <c r="AO311" s="99">
        <v>44652</v>
      </c>
      <c r="AP311" s="88"/>
    </row>
    <row r="312" spans="1:42" ht="24.75" hidden="1" customHeight="1" x14ac:dyDescent="0.2">
      <c r="A312" s="1">
        <v>311</v>
      </c>
      <c r="B312" s="1">
        <f>SUBTOTAL(3,G$3:G312)+0</f>
        <v>55</v>
      </c>
      <c r="C312" s="18"/>
      <c r="D312" s="5">
        <v>1163</v>
      </c>
      <c r="E312" s="77" t="s">
        <v>27</v>
      </c>
      <c r="F312" s="77" t="s">
        <v>245</v>
      </c>
      <c r="G312" s="35" t="s">
        <v>965</v>
      </c>
      <c r="H312" s="95" t="s">
        <v>989</v>
      </c>
      <c r="I312" s="24">
        <v>44501</v>
      </c>
      <c r="J312" s="77" t="s">
        <v>1058</v>
      </c>
      <c r="K312" s="92" t="s">
        <v>511</v>
      </c>
      <c r="L312" s="77" t="s">
        <v>585</v>
      </c>
      <c r="M312" s="24">
        <v>44440</v>
      </c>
      <c r="N312" s="77" t="s">
        <v>590</v>
      </c>
      <c r="O312" s="77" t="s">
        <v>751</v>
      </c>
      <c r="P312" s="77" t="s">
        <v>1108</v>
      </c>
      <c r="Q312" s="97" t="s">
        <v>164</v>
      </c>
      <c r="R312" s="77" cm="1">
        <f t="array" ref="R312">_xlfn.IFS(Q312="Monthly",VLOOKUP($O312,PM执行时间!$A:$E,2,0),Q312="Quarterly",VLOOKUP($O312,PM执行时间!$A:$E,3,0),Q312="Semi-an",VLOOKUP($O312,PM执行时间!$A:$E,4,0),Q312="Annual",VLOOKUP($O312,PM执行时间!$A:$E,5,0),Q312="","")</f>
        <v>0.83</v>
      </c>
      <c r="S312" s="97" t="s">
        <v>164</v>
      </c>
      <c r="T312" s="77" cm="1">
        <f t="array" ref="T312">_xlfn.IFS(S312="Monthly",VLOOKUP($O312,PM执行时间!$A:$E,2,0),S312="Quarterly",VLOOKUP($O312,PM执行时间!$A:$E,3,0),S312="Semi-an",VLOOKUP($O312,PM执行时间!$A:$E,4,0),S312="Annual",VLOOKUP($O312,PM执行时间!$A:$E,5,0),S312="","")</f>
        <v>0.83</v>
      </c>
      <c r="U312" s="97" t="s">
        <v>164</v>
      </c>
      <c r="V312" s="77" cm="1">
        <f t="array" ref="V312">_xlfn.IFS(U312="Monthly",VLOOKUP($O312,PM执行时间!$A:$E,2,0),U312="Quarterly",VLOOKUP($O312,PM执行时间!$A:$E,3,0),U312="Semi-an",VLOOKUP($O312,PM执行时间!$A:$E,4,0),U312="Annual",VLOOKUP($O312,PM执行时间!$A:$E,5,0),U312="","")</f>
        <v>0.83</v>
      </c>
      <c r="W312" s="94" t="s">
        <v>223</v>
      </c>
      <c r="X312" s="77" cm="1">
        <f t="array" ref="X312">_xlfn.IFS(W312="Monthly",VLOOKUP($O312,PM执行时间!$A:$E,2,0),W312="Quarterly",VLOOKUP($O312,PM执行时间!$A:$E,3,0),W312="Semi-an",VLOOKUP($O312,PM执行时间!$A:$E,4,0),W312="Annual",VLOOKUP($O312,PM执行时间!$A:$E,5,0),W312="","")</f>
        <v>2.58</v>
      </c>
      <c r="Y312" s="97" t="s">
        <v>164</v>
      </c>
      <c r="Z312" s="77" cm="1">
        <f t="array" ref="Z312">_xlfn.IFS(Y312="Monthly",VLOOKUP($O312,PM执行时间!$A:$E,2,0),Y312="Quarterly",VLOOKUP($O312,PM执行时间!$A:$E,3,0),Y312="Semi-an",VLOOKUP($O312,PM执行时间!$A:$E,4,0),Y312="Annual",VLOOKUP($O312,PM执行时间!$A:$E,5,0),Y312="","")</f>
        <v>0.83</v>
      </c>
      <c r="AA312" s="97" t="s">
        <v>164</v>
      </c>
      <c r="AB312" s="77" cm="1">
        <f t="array" ref="AB312">_xlfn.IFS(AA312="Monthly",VLOOKUP($O312,PM执行时间!$A:$E,2,0),AA312="Quarterly",VLOOKUP($O312,PM执行时间!$A:$E,3,0),AA312="Semi-an",VLOOKUP($O312,PM执行时间!$A:$E,4,0),AA312="Annual",VLOOKUP($O312,PM执行时间!$A:$E,5,0),AA312="","")</f>
        <v>0.83</v>
      </c>
      <c r="AC312" s="97" t="s">
        <v>164</v>
      </c>
      <c r="AD312" s="77" cm="1">
        <f t="array" ref="AD312">_xlfn.IFS(AC312="Monthly",VLOOKUP($O312,PM执行时间!$A:$E,2,0),AC312="Quarterly",VLOOKUP($O312,PM执行时间!$A:$E,3,0),AC312="Semi-an",VLOOKUP($O312,PM执行时间!$A:$E,4,0),AC312="Annual",VLOOKUP($O312,PM执行时间!$A:$E,5,0),AC312="","")</f>
        <v>0.83</v>
      </c>
      <c r="AE312" s="97" t="s">
        <v>164</v>
      </c>
      <c r="AF312" s="77" cm="1">
        <f t="array" ref="AF312">_xlfn.IFS(AE312="Monthly",VLOOKUP($O312,PM执行时间!$A:$E,2,0),AE312="Quarterly",VLOOKUP($O312,PM执行时间!$A:$E,3,0),AE312="Semi-an",VLOOKUP($O312,PM执行时间!$A:$E,4,0),AE312="Annual",VLOOKUP($O312,PM执行时间!$A:$E,5,0),AE312="","")</f>
        <v>0.83</v>
      </c>
      <c r="AG312" s="97" t="s">
        <v>164</v>
      </c>
      <c r="AH312" s="77" cm="1">
        <f t="array" ref="AH312">_xlfn.IFS(AG312="Monthly",VLOOKUP($O312,PM执行时间!$A:$E,2,0),AG312="Quarterly",VLOOKUP($O312,PM执行时间!$A:$E,3,0),AG312="Semi-an",VLOOKUP($O312,PM执行时间!$A:$E,4,0),AG312="Annual",VLOOKUP($O312,PM执行时间!$A:$E,5,0),AG312="","")</f>
        <v>0.83</v>
      </c>
      <c r="AI312" s="98" t="s">
        <v>25</v>
      </c>
      <c r="AJ312" s="77" cm="1">
        <f t="array" ref="AJ312">_xlfn.IFS(AI312="Monthly",VLOOKUP($O312,PM执行时间!$A:$E,2,0),AI312="Quarterly",VLOOKUP($O312,PM执行时间!$A:$E,3,0),AI312="Semi-an",VLOOKUP($O312,PM执行时间!$A:$E,4,0),AI312="Annual",VLOOKUP($O312,PM执行时间!$A:$E,5,0),AI312="","")</f>
        <v>1.08</v>
      </c>
      <c r="AK312" s="97" t="s">
        <v>164</v>
      </c>
      <c r="AL312" s="77" cm="1">
        <f t="array" ref="AL312">_xlfn.IFS(AK312="Monthly",VLOOKUP($O312,PM执行时间!$A:$E,2,0),AK312="Quarterly",VLOOKUP($O312,PM执行时间!$A:$E,3,0),AK312="Semi-an",VLOOKUP($O312,PM执行时间!$A:$E,4,0),AK312="Annual",VLOOKUP($O312,PM执行时间!$A:$E,5,0),AK312="","")</f>
        <v>0.83</v>
      </c>
      <c r="AM312" s="97" t="s">
        <v>164</v>
      </c>
      <c r="AN312" s="77" cm="1">
        <f t="array" ref="AN312">_xlfn.IFS(AM312="Monthly",VLOOKUP($O312,PM执行时间!$A:$E,2,0),AM312="Quarterly",VLOOKUP($O312,PM执行时间!$A:$E,3,0),AM312="Semi-an",VLOOKUP($O312,PM执行时间!$A:$E,4,0),AM312="Annual",VLOOKUP($O312,PM执行时间!$A:$E,5,0),AM312="","")</f>
        <v>0.83</v>
      </c>
      <c r="AO312" s="99">
        <v>44652</v>
      </c>
      <c r="AP312" s="88"/>
    </row>
    <row r="313" spans="1:42" ht="24.75" hidden="1" customHeight="1" x14ac:dyDescent="0.2">
      <c r="A313" s="1">
        <v>312</v>
      </c>
      <c r="B313" s="1">
        <f>SUBTOTAL(3,G$3:G313)+0</f>
        <v>55</v>
      </c>
      <c r="C313" s="18"/>
      <c r="D313" s="5">
        <v>1164</v>
      </c>
      <c r="E313" s="77" t="s">
        <v>27</v>
      </c>
      <c r="F313" s="77" t="s">
        <v>245</v>
      </c>
      <c r="G313" s="35" t="s">
        <v>965</v>
      </c>
      <c r="H313" s="95" t="s">
        <v>990</v>
      </c>
      <c r="I313" s="24">
        <v>44501</v>
      </c>
      <c r="J313" s="77" t="s">
        <v>1058</v>
      </c>
      <c r="K313" s="92" t="s">
        <v>511</v>
      </c>
      <c r="L313" s="77" t="s">
        <v>585</v>
      </c>
      <c r="M313" s="24">
        <v>44440</v>
      </c>
      <c r="N313" s="77" t="s">
        <v>590</v>
      </c>
      <c r="O313" s="77" t="s">
        <v>751</v>
      </c>
      <c r="P313" s="77" t="s">
        <v>1108</v>
      </c>
      <c r="Q313" s="97" t="s">
        <v>164</v>
      </c>
      <c r="R313" s="77" cm="1">
        <f t="array" ref="R313">_xlfn.IFS(Q313="Monthly",VLOOKUP($O313,PM执行时间!$A:$E,2,0),Q313="Quarterly",VLOOKUP($O313,PM执行时间!$A:$E,3,0),Q313="Semi-an",VLOOKUP($O313,PM执行时间!$A:$E,4,0),Q313="Annual",VLOOKUP($O313,PM执行时间!$A:$E,5,0),Q313="","")</f>
        <v>0.83</v>
      </c>
      <c r="S313" s="97" t="s">
        <v>164</v>
      </c>
      <c r="T313" s="77" cm="1">
        <f t="array" ref="T313">_xlfn.IFS(S313="Monthly",VLOOKUP($O313,PM执行时间!$A:$E,2,0),S313="Quarterly",VLOOKUP($O313,PM执行时间!$A:$E,3,0),S313="Semi-an",VLOOKUP($O313,PM执行时间!$A:$E,4,0),S313="Annual",VLOOKUP($O313,PM执行时间!$A:$E,5,0),S313="","")</f>
        <v>0.83</v>
      </c>
      <c r="U313" s="94" t="s">
        <v>223</v>
      </c>
      <c r="V313" s="77" cm="1">
        <f t="array" ref="V313">_xlfn.IFS(U313="Monthly",VLOOKUP($O313,PM执行时间!$A:$E,2,0),U313="Quarterly",VLOOKUP($O313,PM执行时间!$A:$E,3,0),U313="Semi-an",VLOOKUP($O313,PM执行时间!$A:$E,4,0),U313="Annual",VLOOKUP($O313,PM执行时间!$A:$E,5,0),U313="","")</f>
        <v>2.58</v>
      </c>
      <c r="W313" s="97" t="s">
        <v>164</v>
      </c>
      <c r="X313" s="77" cm="1">
        <f t="array" ref="X313">_xlfn.IFS(W313="Monthly",VLOOKUP($O313,PM执行时间!$A:$E,2,0),W313="Quarterly",VLOOKUP($O313,PM执行时间!$A:$E,3,0),W313="Semi-an",VLOOKUP($O313,PM执行时间!$A:$E,4,0),W313="Annual",VLOOKUP($O313,PM执行时间!$A:$E,5,0),W313="","")</f>
        <v>0.83</v>
      </c>
      <c r="Y313" s="97" t="s">
        <v>164</v>
      </c>
      <c r="Z313" s="77" cm="1">
        <f t="array" ref="Z313">_xlfn.IFS(Y313="Monthly",VLOOKUP($O313,PM执行时间!$A:$E,2,0),Y313="Quarterly",VLOOKUP($O313,PM执行时间!$A:$E,3,0),Y313="Semi-an",VLOOKUP($O313,PM执行时间!$A:$E,4,0),Y313="Annual",VLOOKUP($O313,PM执行时间!$A:$E,5,0),Y313="","")</f>
        <v>0.83</v>
      </c>
      <c r="AA313" s="97" t="s">
        <v>164</v>
      </c>
      <c r="AB313" s="77" cm="1">
        <f t="array" ref="AB313">_xlfn.IFS(AA313="Monthly",VLOOKUP($O313,PM执行时间!$A:$E,2,0),AA313="Quarterly",VLOOKUP($O313,PM执行时间!$A:$E,3,0),AA313="Semi-an",VLOOKUP($O313,PM执行时间!$A:$E,4,0),AA313="Annual",VLOOKUP($O313,PM执行时间!$A:$E,5,0),AA313="","")</f>
        <v>0.83</v>
      </c>
      <c r="AC313" s="97" t="s">
        <v>164</v>
      </c>
      <c r="AD313" s="77" cm="1">
        <f t="array" ref="AD313">_xlfn.IFS(AC313="Monthly",VLOOKUP($O313,PM执行时间!$A:$E,2,0),AC313="Quarterly",VLOOKUP($O313,PM执行时间!$A:$E,3,0),AC313="Semi-an",VLOOKUP($O313,PM执行时间!$A:$E,4,0),AC313="Annual",VLOOKUP($O313,PM执行时间!$A:$E,5,0),AC313="","")</f>
        <v>0.83</v>
      </c>
      <c r="AE313" s="97" t="s">
        <v>164</v>
      </c>
      <c r="AF313" s="77" cm="1">
        <f t="array" ref="AF313">_xlfn.IFS(AE313="Monthly",VLOOKUP($O313,PM执行时间!$A:$E,2,0),AE313="Quarterly",VLOOKUP($O313,PM执行时间!$A:$E,3,0),AE313="Semi-an",VLOOKUP($O313,PM执行时间!$A:$E,4,0),AE313="Annual",VLOOKUP($O313,PM执行时间!$A:$E,5,0),AE313="","")</f>
        <v>0.83</v>
      </c>
      <c r="AG313" s="98" t="s">
        <v>25</v>
      </c>
      <c r="AH313" s="77" cm="1">
        <f t="array" ref="AH313">_xlfn.IFS(AG313="Monthly",VLOOKUP($O313,PM执行时间!$A:$E,2,0),AG313="Quarterly",VLOOKUP($O313,PM执行时间!$A:$E,3,0),AG313="Semi-an",VLOOKUP($O313,PM执行时间!$A:$E,4,0),AG313="Annual",VLOOKUP($O313,PM执行时间!$A:$E,5,0),AG313="","")</f>
        <v>1.08</v>
      </c>
      <c r="AI313" s="97" t="s">
        <v>164</v>
      </c>
      <c r="AJ313" s="77" cm="1">
        <f t="array" ref="AJ313">_xlfn.IFS(AI313="Monthly",VLOOKUP($O313,PM执行时间!$A:$E,2,0),AI313="Quarterly",VLOOKUP($O313,PM执行时间!$A:$E,3,0),AI313="Semi-an",VLOOKUP($O313,PM执行时间!$A:$E,4,0),AI313="Annual",VLOOKUP($O313,PM执行时间!$A:$E,5,0),AI313="","")</f>
        <v>0.83</v>
      </c>
      <c r="AK313" s="97" t="s">
        <v>164</v>
      </c>
      <c r="AL313" s="77" cm="1">
        <f t="array" ref="AL313">_xlfn.IFS(AK313="Monthly",VLOOKUP($O313,PM执行时间!$A:$E,2,0),AK313="Quarterly",VLOOKUP($O313,PM执行时间!$A:$E,3,0),AK313="Semi-an",VLOOKUP($O313,PM执行时间!$A:$E,4,0),AK313="Annual",VLOOKUP($O313,PM执行时间!$A:$E,5,0),AK313="","")</f>
        <v>0.83</v>
      </c>
      <c r="AM313" s="97" t="s">
        <v>164</v>
      </c>
      <c r="AN313" s="77" cm="1">
        <f t="array" ref="AN313">_xlfn.IFS(AM313="Monthly",VLOOKUP($O313,PM执行时间!$A:$E,2,0),AM313="Quarterly",VLOOKUP($O313,PM执行时间!$A:$E,3,0),AM313="Semi-an",VLOOKUP($O313,PM执行时间!$A:$E,4,0),AM313="Annual",VLOOKUP($O313,PM执行时间!$A:$E,5,0),AM313="","")</f>
        <v>0.83</v>
      </c>
      <c r="AO313" s="99">
        <v>44621</v>
      </c>
      <c r="AP313" s="88"/>
    </row>
    <row r="314" spans="1:42" ht="24.75" hidden="1" customHeight="1" x14ac:dyDescent="0.2">
      <c r="A314" s="1">
        <v>313</v>
      </c>
      <c r="B314" s="1">
        <f>SUBTOTAL(3,G$3:G314)+0</f>
        <v>55</v>
      </c>
      <c r="C314" s="18"/>
      <c r="D314" s="5">
        <v>1165</v>
      </c>
      <c r="E314" s="77" t="s">
        <v>27</v>
      </c>
      <c r="F314" s="77" t="s">
        <v>245</v>
      </c>
      <c r="G314" s="35" t="s">
        <v>965</v>
      </c>
      <c r="H314" s="95" t="s">
        <v>991</v>
      </c>
      <c r="I314" s="24">
        <v>44501</v>
      </c>
      <c r="J314" s="77" t="s">
        <v>1058</v>
      </c>
      <c r="K314" s="92" t="s">
        <v>511</v>
      </c>
      <c r="L314" s="77" t="s">
        <v>585</v>
      </c>
      <c r="M314" s="24">
        <v>44440</v>
      </c>
      <c r="N314" s="77" t="s">
        <v>590</v>
      </c>
      <c r="O314" s="77" t="s">
        <v>751</v>
      </c>
      <c r="P314" s="77" t="s">
        <v>1108</v>
      </c>
      <c r="Q314" s="97" t="s">
        <v>164</v>
      </c>
      <c r="R314" s="77" cm="1">
        <f t="array" ref="R314">_xlfn.IFS(Q314="Monthly",VLOOKUP($O314,PM执行时间!$A:$E,2,0),Q314="Quarterly",VLOOKUP($O314,PM执行时间!$A:$E,3,0),Q314="Semi-an",VLOOKUP($O314,PM执行时间!$A:$E,4,0),Q314="Annual",VLOOKUP($O314,PM执行时间!$A:$E,5,0),Q314="","")</f>
        <v>0.83</v>
      </c>
      <c r="S314" s="97" t="s">
        <v>164</v>
      </c>
      <c r="T314" s="77" cm="1">
        <f t="array" ref="T314">_xlfn.IFS(S314="Monthly",VLOOKUP($O314,PM执行时间!$A:$E,2,0),S314="Quarterly",VLOOKUP($O314,PM执行时间!$A:$E,3,0),S314="Semi-an",VLOOKUP($O314,PM执行时间!$A:$E,4,0),S314="Annual",VLOOKUP($O314,PM执行时间!$A:$E,5,0),S314="","")</f>
        <v>0.83</v>
      </c>
      <c r="U314" s="94" t="s">
        <v>223</v>
      </c>
      <c r="V314" s="77" cm="1">
        <f t="array" ref="V314">_xlfn.IFS(U314="Monthly",VLOOKUP($O314,PM执行时间!$A:$E,2,0),U314="Quarterly",VLOOKUP($O314,PM执行时间!$A:$E,3,0),U314="Semi-an",VLOOKUP($O314,PM执行时间!$A:$E,4,0),U314="Annual",VLOOKUP($O314,PM执行时间!$A:$E,5,0),U314="","")</f>
        <v>2.58</v>
      </c>
      <c r="W314" s="97" t="s">
        <v>164</v>
      </c>
      <c r="X314" s="77" cm="1">
        <f t="array" ref="X314">_xlfn.IFS(W314="Monthly",VLOOKUP($O314,PM执行时间!$A:$E,2,0),W314="Quarterly",VLOOKUP($O314,PM执行时间!$A:$E,3,0),W314="Semi-an",VLOOKUP($O314,PM执行时间!$A:$E,4,0),W314="Annual",VLOOKUP($O314,PM执行时间!$A:$E,5,0),W314="","")</f>
        <v>0.83</v>
      </c>
      <c r="Y314" s="97" t="s">
        <v>164</v>
      </c>
      <c r="Z314" s="77" cm="1">
        <f t="array" ref="Z314">_xlfn.IFS(Y314="Monthly",VLOOKUP($O314,PM执行时间!$A:$E,2,0),Y314="Quarterly",VLOOKUP($O314,PM执行时间!$A:$E,3,0),Y314="Semi-an",VLOOKUP($O314,PM执行时间!$A:$E,4,0),Y314="Annual",VLOOKUP($O314,PM执行时间!$A:$E,5,0),Y314="","")</f>
        <v>0.83</v>
      </c>
      <c r="AA314" s="97" t="s">
        <v>164</v>
      </c>
      <c r="AB314" s="77" cm="1">
        <f t="array" ref="AB314">_xlfn.IFS(AA314="Monthly",VLOOKUP($O314,PM执行时间!$A:$E,2,0),AA314="Quarterly",VLOOKUP($O314,PM执行时间!$A:$E,3,0),AA314="Semi-an",VLOOKUP($O314,PM执行时间!$A:$E,4,0),AA314="Annual",VLOOKUP($O314,PM执行时间!$A:$E,5,0),AA314="","")</f>
        <v>0.83</v>
      </c>
      <c r="AC314" s="97" t="s">
        <v>164</v>
      </c>
      <c r="AD314" s="77" cm="1">
        <f t="array" ref="AD314">_xlfn.IFS(AC314="Monthly",VLOOKUP($O314,PM执行时间!$A:$E,2,0),AC314="Quarterly",VLOOKUP($O314,PM执行时间!$A:$E,3,0),AC314="Semi-an",VLOOKUP($O314,PM执行时间!$A:$E,4,0),AC314="Annual",VLOOKUP($O314,PM执行时间!$A:$E,5,0),AC314="","")</f>
        <v>0.83</v>
      </c>
      <c r="AE314" s="97" t="s">
        <v>164</v>
      </c>
      <c r="AF314" s="77" cm="1">
        <f t="array" ref="AF314">_xlfn.IFS(AE314="Monthly",VLOOKUP($O314,PM执行时间!$A:$E,2,0),AE314="Quarterly",VLOOKUP($O314,PM执行时间!$A:$E,3,0),AE314="Semi-an",VLOOKUP($O314,PM执行时间!$A:$E,4,0),AE314="Annual",VLOOKUP($O314,PM执行时间!$A:$E,5,0),AE314="","")</f>
        <v>0.83</v>
      </c>
      <c r="AG314" s="98" t="s">
        <v>25</v>
      </c>
      <c r="AH314" s="77" cm="1">
        <f t="array" ref="AH314">_xlfn.IFS(AG314="Monthly",VLOOKUP($O314,PM执行时间!$A:$E,2,0),AG314="Quarterly",VLOOKUP($O314,PM执行时间!$A:$E,3,0),AG314="Semi-an",VLOOKUP($O314,PM执行时间!$A:$E,4,0),AG314="Annual",VLOOKUP($O314,PM执行时间!$A:$E,5,0),AG314="","")</f>
        <v>1.08</v>
      </c>
      <c r="AI314" s="97" t="s">
        <v>164</v>
      </c>
      <c r="AJ314" s="77" cm="1">
        <f t="array" ref="AJ314">_xlfn.IFS(AI314="Monthly",VLOOKUP($O314,PM执行时间!$A:$E,2,0),AI314="Quarterly",VLOOKUP($O314,PM执行时间!$A:$E,3,0),AI314="Semi-an",VLOOKUP($O314,PM执行时间!$A:$E,4,0),AI314="Annual",VLOOKUP($O314,PM执行时间!$A:$E,5,0),AI314="","")</f>
        <v>0.83</v>
      </c>
      <c r="AK314" s="97" t="s">
        <v>164</v>
      </c>
      <c r="AL314" s="77" cm="1">
        <f t="array" ref="AL314">_xlfn.IFS(AK314="Monthly",VLOOKUP($O314,PM执行时间!$A:$E,2,0),AK314="Quarterly",VLOOKUP($O314,PM执行时间!$A:$E,3,0),AK314="Semi-an",VLOOKUP($O314,PM执行时间!$A:$E,4,0),AK314="Annual",VLOOKUP($O314,PM执行时间!$A:$E,5,0),AK314="","")</f>
        <v>0.83</v>
      </c>
      <c r="AM314" s="97" t="s">
        <v>164</v>
      </c>
      <c r="AN314" s="77" cm="1">
        <f t="array" ref="AN314">_xlfn.IFS(AM314="Monthly",VLOOKUP($O314,PM执行时间!$A:$E,2,0),AM314="Quarterly",VLOOKUP($O314,PM执行时间!$A:$E,3,0),AM314="Semi-an",VLOOKUP($O314,PM执行时间!$A:$E,4,0),AM314="Annual",VLOOKUP($O314,PM执行时间!$A:$E,5,0),AM314="","")</f>
        <v>0.83</v>
      </c>
      <c r="AO314" s="99">
        <v>44621</v>
      </c>
      <c r="AP314" s="88"/>
    </row>
    <row r="315" spans="1:42" ht="24.75" hidden="1" customHeight="1" x14ac:dyDescent="0.2">
      <c r="A315" s="1">
        <v>314</v>
      </c>
      <c r="B315" s="1">
        <f>SUBTOTAL(3,G$3:G315)+0</f>
        <v>55</v>
      </c>
      <c r="C315" s="18"/>
      <c r="D315" s="5">
        <v>1166</v>
      </c>
      <c r="E315" s="77" t="s">
        <v>992</v>
      </c>
      <c r="F315" s="77" t="s">
        <v>245</v>
      </c>
      <c r="G315" s="35" t="s">
        <v>965</v>
      </c>
      <c r="H315" s="95" t="s">
        <v>993</v>
      </c>
      <c r="I315" s="24">
        <v>44501</v>
      </c>
      <c r="J315" s="77" t="s">
        <v>1058</v>
      </c>
      <c r="K315" s="92" t="s">
        <v>511</v>
      </c>
      <c r="L315" s="77" t="s">
        <v>585</v>
      </c>
      <c r="M315" s="24">
        <v>44440</v>
      </c>
      <c r="N315" s="77" t="s">
        <v>590</v>
      </c>
      <c r="O315" s="77" t="s">
        <v>751</v>
      </c>
      <c r="P315" s="77" t="s">
        <v>1108</v>
      </c>
      <c r="Q315" s="97" t="s">
        <v>164</v>
      </c>
      <c r="R315" s="77" cm="1">
        <f t="array" ref="R315">_xlfn.IFS(Q315="Monthly",VLOOKUP($O315,PM执行时间!$A:$E,2,0),Q315="Quarterly",VLOOKUP($O315,PM执行时间!$A:$E,3,0),Q315="Semi-an",VLOOKUP($O315,PM执行时间!$A:$E,4,0),Q315="Annual",VLOOKUP($O315,PM执行时间!$A:$E,5,0),Q315="","")</f>
        <v>0.83</v>
      </c>
      <c r="S315" s="97" t="s">
        <v>164</v>
      </c>
      <c r="T315" s="77" cm="1">
        <f t="array" ref="T315">_xlfn.IFS(S315="Monthly",VLOOKUP($O315,PM执行时间!$A:$E,2,0),S315="Quarterly",VLOOKUP($O315,PM执行时间!$A:$E,3,0),S315="Semi-an",VLOOKUP($O315,PM执行时间!$A:$E,4,0),S315="Annual",VLOOKUP($O315,PM执行时间!$A:$E,5,0),S315="","")</f>
        <v>0.83</v>
      </c>
      <c r="U315" s="94" t="s">
        <v>223</v>
      </c>
      <c r="V315" s="77" cm="1">
        <f t="array" ref="V315">_xlfn.IFS(U315="Monthly",VLOOKUP($O315,PM执行时间!$A:$E,2,0),U315="Quarterly",VLOOKUP($O315,PM执行时间!$A:$E,3,0),U315="Semi-an",VLOOKUP($O315,PM执行时间!$A:$E,4,0),U315="Annual",VLOOKUP($O315,PM执行时间!$A:$E,5,0),U315="","")</f>
        <v>2.58</v>
      </c>
      <c r="W315" s="97" t="s">
        <v>164</v>
      </c>
      <c r="X315" s="77" cm="1">
        <f t="array" ref="X315">_xlfn.IFS(W315="Monthly",VLOOKUP($O315,PM执行时间!$A:$E,2,0),W315="Quarterly",VLOOKUP($O315,PM执行时间!$A:$E,3,0),W315="Semi-an",VLOOKUP($O315,PM执行时间!$A:$E,4,0),W315="Annual",VLOOKUP($O315,PM执行时间!$A:$E,5,0),W315="","")</f>
        <v>0.83</v>
      </c>
      <c r="Y315" s="97" t="s">
        <v>164</v>
      </c>
      <c r="Z315" s="77" cm="1">
        <f t="array" ref="Z315">_xlfn.IFS(Y315="Monthly",VLOOKUP($O315,PM执行时间!$A:$E,2,0),Y315="Quarterly",VLOOKUP($O315,PM执行时间!$A:$E,3,0),Y315="Semi-an",VLOOKUP($O315,PM执行时间!$A:$E,4,0),Y315="Annual",VLOOKUP($O315,PM执行时间!$A:$E,5,0),Y315="","")</f>
        <v>0.83</v>
      </c>
      <c r="AA315" s="97" t="s">
        <v>164</v>
      </c>
      <c r="AB315" s="77" cm="1">
        <f t="array" ref="AB315">_xlfn.IFS(AA315="Monthly",VLOOKUP($O315,PM执行时间!$A:$E,2,0),AA315="Quarterly",VLOOKUP($O315,PM执行时间!$A:$E,3,0),AA315="Semi-an",VLOOKUP($O315,PM执行时间!$A:$E,4,0),AA315="Annual",VLOOKUP($O315,PM执行时间!$A:$E,5,0),AA315="","")</f>
        <v>0.83</v>
      </c>
      <c r="AC315" s="97" t="s">
        <v>164</v>
      </c>
      <c r="AD315" s="77" cm="1">
        <f t="array" ref="AD315">_xlfn.IFS(AC315="Monthly",VLOOKUP($O315,PM执行时间!$A:$E,2,0),AC315="Quarterly",VLOOKUP($O315,PM执行时间!$A:$E,3,0),AC315="Semi-an",VLOOKUP($O315,PM执行时间!$A:$E,4,0),AC315="Annual",VLOOKUP($O315,PM执行时间!$A:$E,5,0),AC315="","")</f>
        <v>0.83</v>
      </c>
      <c r="AE315" s="97" t="s">
        <v>164</v>
      </c>
      <c r="AF315" s="77" cm="1">
        <f t="array" ref="AF315">_xlfn.IFS(AE315="Monthly",VLOOKUP($O315,PM执行时间!$A:$E,2,0),AE315="Quarterly",VLOOKUP($O315,PM执行时间!$A:$E,3,0),AE315="Semi-an",VLOOKUP($O315,PM执行时间!$A:$E,4,0),AE315="Annual",VLOOKUP($O315,PM执行时间!$A:$E,5,0),AE315="","")</f>
        <v>0.83</v>
      </c>
      <c r="AG315" s="98" t="s">
        <v>25</v>
      </c>
      <c r="AH315" s="77" cm="1">
        <f t="array" ref="AH315">_xlfn.IFS(AG315="Monthly",VLOOKUP($O315,PM执行时间!$A:$E,2,0),AG315="Quarterly",VLOOKUP($O315,PM执行时间!$A:$E,3,0),AG315="Semi-an",VLOOKUP($O315,PM执行时间!$A:$E,4,0),AG315="Annual",VLOOKUP($O315,PM执行时间!$A:$E,5,0),AG315="","")</f>
        <v>1.08</v>
      </c>
      <c r="AI315" s="97" t="s">
        <v>164</v>
      </c>
      <c r="AJ315" s="77" cm="1">
        <f t="array" ref="AJ315">_xlfn.IFS(AI315="Monthly",VLOOKUP($O315,PM执行时间!$A:$E,2,0),AI315="Quarterly",VLOOKUP($O315,PM执行时间!$A:$E,3,0),AI315="Semi-an",VLOOKUP($O315,PM执行时间!$A:$E,4,0),AI315="Annual",VLOOKUP($O315,PM执行时间!$A:$E,5,0),AI315="","")</f>
        <v>0.83</v>
      </c>
      <c r="AK315" s="97" t="s">
        <v>164</v>
      </c>
      <c r="AL315" s="77" cm="1">
        <f t="array" ref="AL315">_xlfn.IFS(AK315="Monthly",VLOOKUP($O315,PM执行时间!$A:$E,2,0),AK315="Quarterly",VLOOKUP($O315,PM执行时间!$A:$E,3,0),AK315="Semi-an",VLOOKUP($O315,PM执行时间!$A:$E,4,0),AK315="Annual",VLOOKUP($O315,PM执行时间!$A:$E,5,0),AK315="","")</f>
        <v>0.83</v>
      </c>
      <c r="AM315" s="97" t="s">
        <v>164</v>
      </c>
      <c r="AN315" s="77" cm="1">
        <f t="array" ref="AN315">_xlfn.IFS(AM315="Monthly",VLOOKUP($O315,PM执行时间!$A:$E,2,0),AM315="Quarterly",VLOOKUP($O315,PM执行时间!$A:$E,3,0),AM315="Semi-an",VLOOKUP($O315,PM执行时间!$A:$E,4,0),AM315="Annual",VLOOKUP($O315,PM执行时间!$A:$E,5,0),AM315="","")</f>
        <v>0.83</v>
      </c>
      <c r="AO315" s="99">
        <v>44621</v>
      </c>
      <c r="AP315" s="88"/>
    </row>
    <row r="316" spans="1:42" ht="24.75" hidden="1" customHeight="1" x14ac:dyDescent="0.2">
      <c r="A316" s="1">
        <v>315</v>
      </c>
      <c r="B316" s="1">
        <f>SUBTOTAL(3,G$3:G316)+0</f>
        <v>55</v>
      </c>
      <c r="C316" s="18"/>
      <c r="D316" s="5">
        <v>1167</v>
      </c>
      <c r="E316" s="77" t="s">
        <v>27</v>
      </c>
      <c r="F316" s="77" t="s">
        <v>245</v>
      </c>
      <c r="G316" s="35" t="s">
        <v>965</v>
      </c>
      <c r="H316" s="95" t="s">
        <v>994</v>
      </c>
      <c r="I316" s="24">
        <v>44501</v>
      </c>
      <c r="J316" s="77" t="s">
        <v>1058</v>
      </c>
      <c r="K316" s="92" t="s">
        <v>511</v>
      </c>
      <c r="L316" s="77" t="s">
        <v>585</v>
      </c>
      <c r="M316" s="24">
        <v>44440</v>
      </c>
      <c r="N316" s="77" t="s">
        <v>590</v>
      </c>
      <c r="O316" s="77" t="s">
        <v>751</v>
      </c>
      <c r="P316" s="77" t="s">
        <v>1108</v>
      </c>
      <c r="Q316" s="97" t="s">
        <v>164</v>
      </c>
      <c r="R316" s="77" cm="1">
        <f t="array" ref="R316">_xlfn.IFS(Q316="Monthly",VLOOKUP($O316,PM执行时间!$A:$E,2,0),Q316="Quarterly",VLOOKUP($O316,PM执行时间!$A:$E,3,0),Q316="Semi-an",VLOOKUP($O316,PM执行时间!$A:$E,4,0),Q316="Annual",VLOOKUP($O316,PM执行时间!$A:$E,5,0),Q316="","")</f>
        <v>0.83</v>
      </c>
      <c r="S316" s="97" t="s">
        <v>164</v>
      </c>
      <c r="T316" s="77" cm="1">
        <f t="array" ref="T316">_xlfn.IFS(S316="Monthly",VLOOKUP($O316,PM执行时间!$A:$E,2,0),S316="Quarterly",VLOOKUP($O316,PM执行时间!$A:$E,3,0),S316="Semi-an",VLOOKUP($O316,PM执行时间!$A:$E,4,0),S316="Annual",VLOOKUP($O316,PM执行时间!$A:$E,5,0),S316="","")</f>
        <v>0.83</v>
      </c>
      <c r="U316" s="94" t="s">
        <v>223</v>
      </c>
      <c r="V316" s="77" cm="1">
        <f t="array" ref="V316">_xlfn.IFS(U316="Monthly",VLOOKUP($O316,PM执行时间!$A:$E,2,0),U316="Quarterly",VLOOKUP($O316,PM执行时间!$A:$E,3,0),U316="Semi-an",VLOOKUP($O316,PM执行时间!$A:$E,4,0),U316="Annual",VLOOKUP($O316,PM执行时间!$A:$E,5,0),U316="","")</f>
        <v>2.58</v>
      </c>
      <c r="W316" s="97" t="s">
        <v>164</v>
      </c>
      <c r="X316" s="77" cm="1">
        <f t="array" ref="X316">_xlfn.IFS(W316="Monthly",VLOOKUP($O316,PM执行时间!$A:$E,2,0),W316="Quarterly",VLOOKUP($O316,PM执行时间!$A:$E,3,0),W316="Semi-an",VLOOKUP($O316,PM执行时间!$A:$E,4,0),W316="Annual",VLOOKUP($O316,PM执行时间!$A:$E,5,0),W316="","")</f>
        <v>0.83</v>
      </c>
      <c r="Y316" s="97" t="s">
        <v>164</v>
      </c>
      <c r="Z316" s="77" cm="1">
        <f t="array" ref="Z316">_xlfn.IFS(Y316="Monthly",VLOOKUP($O316,PM执行时间!$A:$E,2,0),Y316="Quarterly",VLOOKUP($O316,PM执行时间!$A:$E,3,0),Y316="Semi-an",VLOOKUP($O316,PM执行时间!$A:$E,4,0),Y316="Annual",VLOOKUP($O316,PM执行时间!$A:$E,5,0),Y316="","")</f>
        <v>0.83</v>
      </c>
      <c r="AA316" s="97" t="s">
        <v>164</v>
      </c>
      <c r="AB316" s="77" cm="1">
        <f t="array" ref="AB316">_xlfn.IFS(AA316="Monthly",VLOOKUP($O316,PM执行时间!$A:$E,2,0),AA316="Quarterly",VLOOKUP($O316,PM执行时间!$A:$E,3,0),AA316="Semi-an",VLOOKUP($O316,PM执行时间!$A:$E,4,0),AA316="Annual",VLOOKUP($O316,PM执行时间!$A:$E,5,0),AA316="","")</f>
        <v>0.83</v>
      </c>
      <c r="AC316" s="97" t="s">
        <v>164</v>
      </c>
      <c r="AD316" s="77" cm="1">
        <f t="array" ref="AD316">_xlfn.IFS(AC316="Monthly",VLOOKUP($O316,PM执行时间!$A:$E,2,0),AC316="Quarterly",VLOOKUP($O316,PM执行时间!$A:$E,3,0),AC316="Semi-an",VLOOKUP($O316,PM执行时间!$A:$E,4,0),AC316="Annual",VLOOKUP($O316,PM执行时间!$A:$E,5,0),AC316="","")</f>
        <v>0.83</v>
      </c>
      <c r="AE316" s="97" t="s">
        <v>164</v>
      </c>
      <c r="AF316" s="77" cm="1">
        <f t="array" ref="AF316">_xlfn.IFS(AE316="Monthly",VLOOKUP($O316,PM执行时间!$A:$E,2,0),AE316="Quarterly",VLOOKUP($O316,PM执行时间!$A:$E,3,0),AE316="Semi-an",VLOOKUP($O316,PM执行时间!$A:$E,4,0),AE316="Annual",VLOOKUP($O316,PM执行时间!$A:$E,5,0),AE316="","")</f>
        <v>0.83</v>
      </c>
      <c r="AG316" s="98" t="s">
        <v>25</v>
      </c>
      <c r="AH316" s="77" cm="1">
        <f t="array" ref="AH316">_xlfn.IFS(AG316="Monthly",VLOOKUP($O316,PM执行时间!$A:$E,2,0),AG316="Quarterly",VLOOKUP($O316,PM执行时间!$A:$E,3,0),AG316="Semi-an",VLOOKUP($O316,PM执行时间!$A:$E,4,0),AG316="Annual",VLOOKUP($O316,PM执行时间!$A:$E,5,0),AG316="","")</f>
        <v>1.08</v>
      </c>
      <c r="AI316" s="97" t="s">
        <v>164</v>
      </c>
      <c r="AJ316" s="77" cm="1">
        <f t="array" ref="AJ316">_xlfn.IFS(AI316="Monthly",VLOOKUP($O316,PM执行时间!$A:$E,2,0),AI316="Quarterly",VLOOKUP($O316,PM执行时间!$A:$E,3,0),AI316="Semi-an",VLOOKUP($O316,PM执行时间!$A:$E,4,0),AI316="Annual",VLOOKUP($O316,PM执行时间!$A:$E,5,0),AI316="","")</f>
        <v>0.83</v>
      </c>
      <c r="AK316" s="97" t="s">
        <v>164</v>
      </c>
      <c r="AL316" s="77" cm="1">
        <f t="array" ref="AL316">_xlfn.IFS(AK316="Monthly",VLOOKUP($O316,PM执行时间!$A:$E,2,0),AK316="Quarterly",VLOOKUP($O316,PM执行时间!$A:$E,3,0),AK316="Semi-an",VLOOKUP($O316,PM执行时间!$A:$E,4,0),AK316="Annual",VLOOKUP($O316,PM执行时间!$A:$E,5,0),AK316="","")</f>
        <v>0.83</v>
      </c>
      <c r="AM316" s="97" t="s">
        <v>164</v>
      </c>
      <c r="AN316" s="77" cm="1">
        <f t="array" ref="AN316">_xlfn.IFS(AM316="Monthly",VLOOKUP($O316,PM执行时间!$A:$E,2,0),AM316="Quarterly",VLOOKUP($O316,PM执行时间!$A:$E,3,0),AM316="Semi-an",VLOOKUP($O316,PM执行时间!$A:$E,4,0),AM316="Annual",VLOOKUP($O316,PM执行时间!$A:$E,5,0),AM316="","")</f>
        <v>0.83</v>
      </c>
      <c r="AO316" s="99">
        <v>44621</v>
      </c>
      <c r="AP316" s="88"/>
    </row>
    <row r="317" spans="1:42" ht="24.75" hidden="1" customHeight="1" x14ac:dyDescent="0.2">
      <c r="A317" s="1">
        <v>316</v>
      </c>
      <c r="B317" s="1">
        <f>SUBTOTAL(3,G$3:G317)+0</f>
        <v>55</v>
      </c>
      <c r="C317" s="1"/>
      <c r="D317" s="5">
        <v>1173</v>
      </c>
      <c r="E317" s="77" t="s">
        <v>995</v>
      </c>
      <c r="F317" s="77" t="s">
        <v>996</v>
      </c>
      <c r="G317" s="35" t="s">
        <v>997</v>
      </c>
      <c r="H317" s="95" t="s">
        <v>998</v>
      </c>
      <c r="I317" s="24" t="s">
        <v>999</v>
      </c>
      <c r="J317" s="79" t="s">
        <v>1075</v>
      </c>
      <c r="K317" s="92" t="s">
        <v>511</v>
      </c>
      <c r="L317" s="77" t="s">
        <v>585</v>
      </c>
      <c r="M317" s="24">
        <v>43252</v>
      </c>
      <c r="N317" s="77" t="s">
        <v>838</v>
      </c>
      <c r="O317" s="77" t="e">
        <v>#N/A</v>
      </c>
      <c r="P317" s="77"/>
      <c r="Q317" s="77"/>
      <c r="R317" s="77" t="str" cm="1">
        <f t="array" ref="R317">_xlfn.IFS(Q317="Monthly",VLOOKUP($O317,PM执行时间!$A:$E,2,0),Q317="Quarterly",VLOOKUP($O317,PM执行时间!$A:$E,3,0),Q317="Semi-an",VLOOKUP($O317,PM执行时间!$A:$E,4,0),Q317="Annual",VLOOKUP($O317,PM执行时间!$A:$E,5,0),Q317="","")</f>
        <v/>
      </c>
      <c r="S317" s="77"/>
      <c r="T317" s="77" t="str" cm="1">
        <f t="array" ref="T317">_xlfn.IFS(S317="Monthly",VLOOKUP($O317,PM执行时间!$A:$E,2,0),S317="Quarterly",VLOOKUP($O317,PM执行时间!$A:$E,3,0),S317="Semi-an",VLOOKUP($O317,PM执行时间!$A:$E,4,0),S317="Annual",VLOOKUP($O317,PM执行时间!$A:$E,5,0),S317="","")</f>
        <v/>
      </c>
      <c r="U317" s="77"/>
      <c r="V317" s="77" t="str" cm="1">
        <f t="array" ref="V317">_xlfn.IFS(U317="Monthly",VLOOKUP($O317,PM执行时间!$A:$E,2,0),U317="Quarterly",VLOOKUP($O317,PM执行时间!$A:$E,3,0),U317="Semi-an",VLOOKUP($O317,PM执行时间!$A:$E,4,0),U317="Annual",VLOOKUP($O317,PM执行时间!$A:$E,5,0),U317="","")</f>
        <v/>
      </c>
      <c r="W317" s="77"/>
      <c r="X317" s="77" t="str" cm="1">
        <f t="array" ref="X317">_xlfn.IFS(W317="Monthly",VLOOKUP($O317,PM执行时间!$A:$E,2,0),W317="Quarterly",VLOOKUP($O317,PM执行时间!$A:$E,3,0),W317="Semi-an",VLOOKUP($O317,PM执行时间!$A:$E,4,0),W317="Annual",VLOOKUP($O317,PM执行时间!$A:$E,5,0),W317="","")</f>
        <v/>
      </c>
      <c r="Y317" s="77"/>
      <c r="Z317" s="77" t="str" cm="1">
        <f t="array" ref="Z317">_xlfn.IFS(Y317="Monthly",VLOOKUP($O317,PM执行时间!$A:$E,2,0),Y317="Quarterly",VLOOKUP($O317,PM执行时间!$A:$E,3,0),Y317="Semi-an",VLOOKUP($O317,PM执行时间!$A:$E,4,0),Y317="Annual",VLOOKUP($O317,PM执行时间!$A:$E,5,0),Y317="","")</f>
        <v/>
      </c>
      <c r="AA317" s="77"/>
      <c r="AB317" s="77" t="str" cm="1">
        <f t="array" ref="AB317">_xlfn.IFS(AA317="Monthly",VLOOKUP($O317,PM执行时间!$A:$E,2,0),AA317="Quarterly",VLOOKUP($O317,PM执行时间!$A:$E,3,0),AA317="Semi-an",VLOOKUP($O317,PM执行时间!$A:$E,4,0),AA317="Annual",VLOOKUP($O317,PM执行时间!$A:$E,5,0),AA317="","")</f>
        <v/>
      </c>
      <c r="AC317" s="77"/>
      <c r="AD317" s="77" t="str" cm="1">
        <f t="array" ref="AD317">_xlfn.IFS(AC317="Monthly",VLOOKUP($O317,PM执行时间!$A:$E,2,0),AC317="Quarterly",VLOOKUP($O317,PM执行时间!$A:$E,3,0),AC317="Semi-an",VLOOKUP($O317,PM执行时间!$A:$E,4,0),AC317="Annual",VLOOKUP($O317,PM执行时间!$A:$E,5,0),AC317="","")</f>
        <v/>
      </c>
      <c r="AE317" s="77"/>
      <c r="AF317" s="77" t="str" cm="1">
        <f t="array" ref="AF317">_xlfn.IFS(AE317="Monthly",VLOOKUP($O317,PM执行时间!$A:$E,2,0),AE317="Quarterly",VLOOKUP($O317,PM执行时间!$A:$E,3,0),AE317="Semi-an",VLOOKUP($O317,PM执行时间!$A:$E,4,0),AE317="Annual",VLOOKUP($O317,PM执行时间!$A:$E,5,0),AE317="","")</f>
        <v/>
      </c>
      <c r="AG317" s="77"/>
      <c r="AH317" s="77" t="str" cm="1">
        <f t="array" ref="AH317">_xlfn.IFS(AG317="Monthly",VLOOKUP($O317,PM执行时间!$A:$E,2,0),AG317="Quarterly",VLOOKUP($O317,PM执行时间!$A:$E,3,0),AG317="Semi-an",VLOOKUP($O317,PM执行时间!$A:$E,4,0),AG317="Annual",VLOOKUP($O317,PM执行时间!$A:$E,5,0),AG317="","")</f>
        <v/>
      </c>
      <c r="AI317" s="77"/>
      <c r="AJ317" s="77" t="str" cm="1">
        <f t="array" ref="AJ317">_xlfn.IFS(AI317="Monthly",VLOOKUP($O317,PM执行时间!$A:$E,2,0),AI317="Quarterly",VLOOKUP($O317,PM执行时间!$A:$E,3,0),AI317="Semi-an",VLOOKUP($O317,PM执行时间!$A:$E,4,0),AI317="Annual",VLOOKUP($O317,PM执行时间!$A:$E,5,0),AI317="","")</f>
        <v/>
      </c>
      <c r="AK317" s="77"/>
      <c r="AL317" s="77" t="str" cm="1">
        <f t="array" ref="AL317">_xlfn.IFS(AK317="Monthly",VLOOKUP($O317,PM执行时间!$A:$E,2,0),AK317="Quarterly",VLOOKUP($O317,PM执行时间!$A:$E,3,0),AK317="Semi-an",VLOOKUP($O317,PM执行时间!$A:$E,4,0),AK317="Annual",VLOOKUP($O317,PM执行时间!$A:$E,5,0),AK317="","")</f>
        <v/>
      </c>
      <c r="AM317" s="77"/>
      <c r="AN317" s="77" t="str" cm="1">
        <f t="array" ref="AN317">_xlfn.IFS(AM317="Monthly",VLOOKUP($O317,PM执行时间!$A:$E,2,0),AM317="Quarterly",VLOOKUP($O317,PM执行时间!$A:$E,3,0),AM317="Semi-an",VLOOKUP($O317,PM执行时间!$A:$E,4,0),AM317="Annual",VLOOKUP($O317,PM执行时间!$A:$E,5,0),AM317="","")</f>
        <v/>
      </c>
      <c r="AO317" s="93"/>
      <c r="AP317" s="88"/>
    </row>
    <row r="318" spans="1:42" ht="24.75" hidden="1" customHeight="1" x14ac:dyDescent="0.2">
      <c r="A318" s="1">
        <v>317</v>
      </c>
      <c r="B318" s="1">
        <f>SUBTOTAL(3,G$3:G318)+0</f>
        <v>55</v>
      </c>
      <c r="C318" s="1"/>
      <c r="D318" s="5">
        <v>1174</v>
      </c>
      <c r="E318" s="77" t="s">
        <v>1000</v>
      </c>
      <c r="F318" s="129" t="s">
        <v>1001</v>
      </c>
      <c r="G318" s="77" t="s">
        <v>1002</v>
      </c>
      <c r="H318" s="77">
        <v>100020</v>
      </c>
      <c r="I318" s="24">
        <v>43739</v>
      </c>
      <c r="J318" s="79" t="s">
        <v>1075</v>
      </c>
      <c r="K318" s="92" t="s">
        <v>511</v>
      </c>
      <c r="L318" s="77" t="s">
        <v>585</v>
      </c>
      <c r="M318" s="24">
        <v>43101</v>
      </c>
      <c r="N318" s="77" t="s">
        <v>838</v>
      </c>
      <c r="O318" s="113" t="s">
        <v>1286</v>
      </c>
      <c r="P318" s="77" t="s">
        <v>517</v>
      </c>
      <c r="Q318" s="77"/>
      <c r="R318" s="77" t="str" cm="1">
        <f t="array" ref="R318">_xlfn.IFS(Q318="Monthly",VLOOKUP($O318,PM执行时间!$A:$E,2,0),Q318="Quarterly",VLOOKUP($O318,PM执行时间!$A:$E,3,0),Q318="Semi-an",VLOOKUP($O318,PM执行时间!$A:$E,4,0),Q318="Annual",VLOOKUP($O318,PM执行时间!$A:$E,5,0),Q318="","")</f>
        <v/>
      </c>
      <c r="S318" s="94" t="s">
        <v>33</v>
      </c>
      <c r="T318" s="77" cm="1">
        <f t="array" ref="T318">_xlfn.IFS(S318="Monthly",VLOOKUP($O318,PM执行时间!$A:$E,2,0),S318="Quarterly",VLOOKUP($O318,PM执行时间!$A:$E,3,0),S318="Semi-an",VLOOKUP($O318,PM执行时间!$A:$E,4,0),S318="Annual",VLOOKUP($O318,PM执行时间!$A:$E,5,0),S318="","")</f>
        <v>0.5</v>
      </c>
      <c r="U318" s="77"/>
      <c r="V318" s="77" t="str" cm="1">
        <f t="array" ref="V318">_xlfn.IFS(U318="Monthly",VLOOKUP($O318,PM执行时间!$A:$E,2,0),U318="Quarterly",VLOOKUP($O318,PM执行时间!$A:$E,3,0),U318="Semi-an",VLOOKUP($O318,PM执行时间!$A:$E,4,0),U318="Annual",VLOOKUP($O318,PM执行时间!$A:$E,5,0),U318="","")</f>
        <v/>
      </c>
      <c r="W318" s="77"/>
      <c r="X318" s="77" t="str" cm="1">
        <f t="array" ref="X318">_xlfn.IFS(W318="Monthly",VLOOKUP($O318,PM执行时间!$A:$E,2,0),W318="Quarterly",VLOOKUP($O318,PM执行时间!$A:$E,3,0),W318="Semi-an",VLOOKUP($O318,PM执行时间!$A:$E,4,0),W318="Annual",VLOOKUP($O318,PM执行时间!$A:$E,5,0),W318="","")</f>
        <v/>
      </c>
      <c r="Y318" s="77"/>
      <c r="Z318" s="77" t="str" cm="1">
        <f t="array" ref="Z318">_xlfn.IFS(Y318="Monthly",VLOOKUP($O318,PM执行时间!$A:$E,2,0),Y318="Quarterly",VLOOKUP($O318,PM执行时间!$A:$E,3,0),Y318="Semi-an",VLOOKUP($O318,PM执行时间!$A:$E,4,0),Y318="Annual",VLOOKUP($O318,PM执行时间!$A:$E,5,0),Y318="","")</f>
        <v/>
      </c>
      <c r="AA318" s="77"/>
      <c r="AB318" s="77" t="str" cm="1">
        <f t="array" ref="AB318">_xlfn.IFS(AA318="Monthly",VLOOKUP($O318,PM执行时间!$A:$E,2,0),AA318="Quarterly",VLOOKUP($O318,PM执行时间!$A:$E,3,0),AA318="Semi-an",VLOOKUP($O318,PM执行时间!$A:$E,4,0),AA318="Annual",VLOOKUP($O318,PM执行时间!$A:$E,5,0),AA318="","")</f>
        <v/>
      </c>
      <c r="AC318" s="77"/>
      <c r="AD318" s="77" t="str" cm="1">
        <f t="array" ref="AD318">_xlfn.IFS(AC318="Monthly",VLOOKUP($O318,PM执行时间!$A:$E,2,0),AC318="Quarterly",VLOOKUP($O318,PM执行时间!$A:$E,3,0),AC318="Semi-an",VLOOKUP($O318,PM执行时间!$A:$E,4,0),AC318="Annual",VLOOKUP($O318,PM执行时间!$A:$E,5,0),AC318="","")</f>
        <v/>
      </c>
      <c r="AE318" s="77"/>
      <c r="AF318" s="77" t="str" cm="1">
        <f t="array" ref="AF318">_xlfn.IFS(AE318="Monthly",VLOOKUP($O318,PM执行时间!$A:$E,2,0),AE318="Quarterly",VLOOKUP($O318,PM执行时间!$A:$E,3,0),AE318="Semi-an",VLOOKUP($O318,PM执行时间!$A:$E,4,0),AE318="Annual",VLOOKUP($O318,PM执行时间!$A:$E,5,0),AE318="","")</f>
        <v/>
      </c>
      <c r="AG318" s="77"/>
      <c r="AH318" s="77" t="str" cm="1">
        <f t="array" ref="AH318">_xlfn.IFS(AG318="Monthly",VLOOKUP($O318,PM执行时间!$A:$E,2,0),AG318="Quarterly",VLOOKUP($O318,PM执行时间!$A:$E,3,0),AG318="Semi-an",VLOOKUP($O318,PM执行时间!$A:$E,4,0),AG318="Annual",VLOOKUP($O318,PM执行时间!$A:$E,5,0),AG318="","")</f>
        <v/>
      </c>
      <c r="AI318" s="77"/>
      <c r="AJ318" s="77" t="str" cm="1">
        <f t="array" ref="AJ318">_xlfn.IFS(AI318="Monthly",VLOOKUP($O318,PM执行时间!$A:$E,2,0),AI318="Quarterly",VLOOKUP($O318,PM执行时间!$A:$E,3,0),AI318="Semi-an",VLOOKUP($O318,PM执行时间!$A:$E,4,0),AI318="Annual",VLOOKUP($O318,PM执行时间!$A:$E,5,0),AI318="","")</f>
        <v/>
      </c>
      <c r="AK318" s="77"/>
      <c r="AL318" s="77" t="str" cm="1">
        <f t="array" ref="AL318">_xlfn.IFS(AK318="Monthly",VLOOKUP($O318,PM执行时间!$A:$E,2,0),AK318="Quarterly",VLOOKUP($O318,PM执行时间!$A:$E,3,0),AK318="Semi-an",VLOOKUP($O318,PM执行时间!$A:$E,4,0),AK318="Annual",VLOOKUP($O318,PM执行时间!$A:$E,5,0),AK318="","")</f>
        <v/>
      </c>
      <c r="AM318" s="77"/>
      <c r="AN318" s="77" t="str" cm="1">
        <f t="array" ref="AN318">_xlfn.IFS(AM318="Monthly",VLOOKUP($O318,PM执行时间!$A:$E,2,0),AM318="Quarterly",VLOOKUP($O318,PM执行时间!$A:$E,3,0),AM318="Semi-an",VLOOKUP($O318,PM执行时间!$A:$E,4,0),AM318="Annual",VLOOKUP($O318,PM执行时间!$A:$E,5,0),AM318="","")</f>
        <v/>
      </c>
      <c r="AO318" s="93">
        <v>44593</v>
      </c>
      <c r="AP318" s="88"/>
    </row>
    <row r="319" spans="1:42" ht="24.75" hidden="1" customHeight="1" x14ac:dyDescent="0.2">
      <c r="A319" s="1">
        <v>318</v>
      </c>
      <c r="B319" s="1">
        <f>SUBTOTAL(3,G$3:G319)+0</f>
        <v>55</v>
      </c>
      <c r="C319" s="1"/>
      <c r="D319" s="5">
        <v>1175</v>
      </c>
      <c r="E319" s="77" t="s">
        <v>1000</v>
      </c>
      <c r="F319" s="129" t="s">
        <v>1001</v>
      </c>
      <c r="G319" s="77" t="s">
        <v>1002</v>
      </c>
      <c r="H319" s="77">
        <v>70972</v>
      </c>
      <c r="I319" s="24">
        <v>43647</v>
      </c>
      <c r="J319" s="79" t="s">
        <v>1075</v>
      </c>
      <c r="K319" s="92" t="s">
        <v>511</v>
      </c>
      <c r="L319" s="77" t="s">
        <v>585</v>
      </c>
      <c r="M319" s="24">
        <v>43647</v>
      </c>
      <c r="N319" s="77" t="s">
        <v>838</v>
      </c>
      <c r="O319" s="113" t="s">
        <v>1286</v>
      </c>
      <c r="P319" s="77" t="s">
        <v>517</v>
      </c>
      <c r="Q319" s="77"/>
      <c r="R319" s="77" t="str" cm="1">
        <f t="array" ref="R319">_xlfn.IFS(Q319="Monthly",VLOOKUP($O319,PM执行时间!$A:$E,2,0),Q319="Quarterly",VLOOKUP($O319,PM执行时间!$A:$E,3,0),Q319="Semi-an",VLOOKUP($O319,PM执行时间!$A:$E,4,0),Q319="Annual",VLOOKUP($O319,PM执行时间!$A:$E,5,0),Q319="","")</f>
        <v/>
      </c>
      <c r="S319" s="94" t="s">
        <v>33</v>
      </c>
      <c r="T319" s="77" cm="1">
        <f t="array" ref="T319">_xlfn.IFS(S319="Monthly",VLOOKUP($O319,PM执行时间!$A:$E,2,0),S319="Quarterly",VLOOKUP($O319,PM执行时间!$A:$E,3,0),S319="Semi-an",VLOOKUP($O319,PM执行时间!$A:$E,4,0),S319="Annual",VLOOKUP($O319,PM执行时间!$A:$E,5,0),S319="","")</f>
        <v>0.5</v>
      </c>
      <c r="U319" s="77"/>
      <c r="V319" s="77" t="str" cm="1">
        <f t="array" ref="V319">_xlfn.IFS(U319="Monthly",VLOOKUP($O319,PM执行时间!$A:$E,2,0),U319="Quarterly",VLOOKUP($O319,PM执行时间!$A:$E,3,0),U319="Semi-an",VLOOKUP($O319,PM执行时间!$A:$E,4,0),U319="Annual",VLOOKUP($O319,PM执行时间!$A:$E,5,0),U319="","")</f>
        <v/>
      </c>
      <c r="W319" s="77"/>
      <c r="X319" s="77" t="str" cm="1">
        <f t="array" ref="X319">_xlfn.IFS(W319="Monthly",VLOOKUP($O319,PM执行时间!$A:$E,2,0),W319="Quarterly",VLOOKUP($O319,PM执行时间!$A:$E,3,0),W319="Semi-an",VLOOKUP($O319,PM执行时间!$A:$E,4,0),W319="Annual",VLOOKUP($O319,PM执行时间!$A:$E,5,0),W319="","")</f>
        <v/>
      </c>
      <c r="Y319" s="77"/>
      <c r="Z319" s="77" t="str" cm="1">
        <f t="array" ref="Z319">_xlfn.IFS(Y319="Monthly",VLOOKUP($O319,PM执行时间!$A:$E,2,0),Y319="Quarterly",VLOOKUP($O319,PM执行时间!$A:$E,3,0),Y319="Semi-an",VLOOKUP($O319,PM执行时间!$A:$E,4,0),Y319="Annual",VLOOKUP($O319,PM执行时间!$A:$E,5,0),Y319="","")</f>
        <v/>
      </c>
      <c r="AA319" s="77"/>
      <c r="AB319" s="77" t="str" cm="1">
        <f t="array" ref="AB319">_xlfn.IFS(AA319="Monthly",VLOOKUP($O319,PM执行时间!$A:$E,2,0),AA319="Quarterly",VLOOKUP($O319,PM执行时间!$A:$E,3,0),AA319="Semi-an",VLOOKUP($O319,PM执行时间!$A:$E,4,0),AA319="Annual",VLOOKUP($O319,PM执行时间!$A:$E,5,0),AA319="","")</f>
        <v/>
      </c>
      <c r="AC319" s="77"/>
      <c r="AD319" s="77" t="str" cm="1">
        <f t="array" ref="AD319">_xlfn.IFS(AC319="Monthly",VLOOKUP($O319,PM执行时间!$A:$E,2,0),AC319="Quarterly",VLOOKUP($O319,PM执行时间!$A:$E,3,0),AC319="Semi-an",VLOOKUP($O319,PM执行时间!$A:$E,4,0),AC319="Annual",VLOOKUP($O319,PM执行时间!$A:$E,5,0),AC319="","")</f>
        <v/>
      </c>
      <c r="AE319" s="77"/>
      <c r="AF319" s="77" t="str" cm="1">
        <f t="array" ref="AF319">_xlfn.IFS(AE319="Monthly",VLOOKUP($O319,PM执行时间!$A:$E,2,0),AE319="Quarterly",VLOOKUP($O319,PM执行时间!$A:$E,3,0),AE319="Semi-an",VLOOKUP($O319,PM执行时间!$A:$E,4,0),AE319="Annual",VLOOKUP($O319,PM执行时间!$A:$E,5,0),AE319="","")</f>
        <v/>
      </c>
      <c r="AG319" s="77"/>
      <c r="AH319" s="77" t="str" cm="1">
        <f t="array" ref="AH319">_xlfn.IFS(AG319="Monthly",VLOOKUP($O319,PM执行时间!$A:$E,2,0),AG319="Quarterly",VLOOKUP($O319,PM执行时间!$A:$E,3,0),AG319="Semi-an",VLOOKUP($O319,PM执行时间!$A:$E,4,0),AG319="Annual",VLOOKUP($O319,PM执行时间!$A:$E,5,0),AG319="","")</f>
        <v/>
      </c>
      <c r="AI319" s="77"/>
      <c r="AJ319" s="77" t="str" cm="1">
        <f t="array" ref="AJ319">_xlfn.IFS(AI319="Monthly",VLOOKUP($O319,PM执行时间!$A:$E,2,0),AI319="Quarterly",VLOOKUP($O319,PM执行时间!$A:$E,3,0),AI319="Semi-an",VLOOKUP($O319,PM执行时间!$A:$E,4,0),AI319="Annual",VLOOKUP($O319,PM执行时间!$A:$E,5,0),AI319="","")</f>
        <v/>
      </c>
      <c r="AK319" s="77"/>
      <c r="AL319" s="77" t="str" cm="1">
        <f t="array" ref="AL319">_xlfn.IFS(AK319="Monthly",VLOOKUP($O319,PM执行时间!$A:$E,2,0),AK319="Quarterly",VLOOKUP($O319,PM执行时间!$A:$E,3,0),AK319="Semi-an",VLOOKUP($O319,PM执行时间!$A:$E,4,0),AK319="Annual",VLOOKUP($O319,PM执行时间!$A:$E,5,0),AK319="","")</f>
        <v/>
      </c>
      <c r="AM319" s="77"/>
      <c r="AN319" s="77" t="str" cm="1">
        <f t="array" ref="AN319">_xlfn.IFS(AM319="Monthly",VLOOKUP($O319,PM执行时间!$A:$E,2,0),AM319="Quarterly",VLOOKUP($O319,PM执行时间!$A:$E,3,0),AM319="Semi-an",VLOOKUP($O319,PM执行时间!$A:$E,4,0),AM319="Annual",VLOOKUP($O319,PM执行时间!$A:$E,5,0),AM319="","")</f>
        <v/>
      </c>
      <c r="AO319" s="93">
        <v>44593</v>
      </c>
      <c r="AP319" s="88"/>
    </row>
    <row r="320" spans="1:42" ht="24.75" hidden="1" customHeight="1" x14ac:dyDescent="0.2">
      <c r="A320" s="1">
        <v>319</v>
      </c>
      <c r="B320" s="1">
        <f>SUBTOTAL(3,G$3:G320)+0</f>
        <v>55</v>
      </c>
      <c r="C320" s="1"/>
      <c r="D320" s="5">
        <v>1176</v>
      </c>
      <c r="E320" s="77" t="s">
        <v>484</v>
      </c>
      <c r="F320" s="77" t="s">
        <v>485</v>
      </c>
      <c r="G320" s="77" t="s">
        <v>941</v>
      </c>
      <c r="H320" s="77">
        <v>238210</v>
      </c>
      <c r="I320" s="24">
        <v>44562</v>
      </c>
      <c r="J320" s="77" t="s">
        <v>1058</v>
      </c>
      <c r="K320" s="92" t="s">
        <v>511</v>
      </c>
      <c r="L320" s="77" t="s">
        <v>585</v>
      </c>
      <c r="M320" s="24">
        <v>44470</v>
      </c>
      <c r="N320" s="77" t="s">
        <v>1003</v>
      </c>
      <c r="O320" s="77" t="s">
        <v>1004</v>
      </c>
      <c r="P320" s="77" t="s">
        <v>517</v>
      </c>
      <c r="Q320" s="77"/>
      <c r="R320" s="77" t="str" cm="1">
        <f t="array" ref="R320">_xlfn.IFS(Q320="Monthly",VLOOKUP($O320,PM执行时间!$A:$E,2,0),Q320="Quarterly",VLOOKUP($O320,PM执行时间!$A:$E,3,0),Q320="Semi-an",VLOOKUP($O320,PM执行时间!$A:$E,4,0),Q320="Annual",VLOOKUP($O320,PM执行时间!$A:$E,5,0),Q320="","")</f>
        <v/>
      </c>
      <c r="S320" s="77"/>
      <c r="T320" s="77" t="str" cm="1">
        <f t="array" ref="T320">_xlfn.IFS(S320="Monthly",VLOOKUP($O320,PM执行时间!$A:$E,2,0),S320="Quarterly",VLOOKUP($O320,PM执行时间!$A:$E,3,0),S320="Semi-an",VLOOKUP($O320,PM执行时间!$A:$E,4,0),S320="Annual",VLOOKUP($O320,PM执行时间!$A:$E,5,0),S320="","")</f>
        <v/>
      </c>
      <c r="U320" s="77"/>
      <c r="V320" s="77" t="str" cm="1">
        <f t="array" ref="V320">_xlfn.IFS(U320="Monthly",VLOOKUP($O320,PM执行时间!$A:$E,2,0),U320="Quarterly",VLOOKUP($O320,PM执行时间!$A:$E,3,0),U320="Semi-an",VLOOKUP($O320,PM执行时间!$A:$E,4,0),U320="Annual",VLOOKUP($O320,PM执行时间!$A:$E,5,0),U320="","")</f>
        <v/>
      </c>
      <c r="W320" s="77"/>
      <c r="X320" s="77" t="str" cm="1">
        <f t="array" ref="X320">_xlfn.IFS(W320="Monthly",VLOOKUP($O320,PM执行时间!$A:$E,2,0),W320="Quarterly",VLOOKUP($O320,PM执行时间!$A:$E,3,0),W320="Semi-an",VLOOKUP($O320,PM执行时间!$A:$E,4,0),W320="Annual",VLOOKUP($O320,PM执行时间!$A:$E,5,0),W320="","")</f>
        <v/>
      </c>
      <c r="Y320" s="77"/>
      <c r="Z320" s="77" t="str" cm="1">
        <f t="array" ref="Z320">_xlfn.IFS(Y320="Monthly",VLOOKUP($O320,PM执行时间!$A:$E,2,0),Y320="Quarterly",VLOOKUP($O320,PM执行时间!$A:$E,3,0),Y320="Semi-an",VLOOKUP($O320,PM执行时间!$A:$E,4,0),Y320="Annual",VLOOKUP($O320,PM执行时间!$A:$E,5,0),Y320="","")</f>
        <v/>
      </c>
      <c r="AA320" s="77"/>
      <c r="AB320" s="77" t="str" cm="1">
        <f t="array" ref="AB320">_xlfn.IFS(AA320="Monthly",VLOOKUP($O320,PM执行时间!$A:$E,2,0),AA320="Quarterly",VLOOKUP($O320,PM执行时间!$A:$E,3,0),AA320="Semi-an",VLOOKUP($O320,PM执行时间!$A:$E,4,0),AA320="Annual",VLOOKUP($O320,PM执行时间!$A:$E,5,0),AA320="","")</f>
        <v/>
      </c>
      <c r="AC320" s="77"/>
      <c r="AD320" s="77" t="str" cm="1">
        <f t="array" ref="AD320">_xlfn.IFS(AC320="Monthly",VLOOKUP($O320,PM执行时间!$A:$E,2,0),AC320="Quarterly",VLOOKUP($O320,PM执行时间!$A:$E,3,0),AC320="Semi-an",VLOOKUP($O320,PM执行时间!$A:$E,4,0),AC320="Annual",VLOOKUP($O320,PM执行时间!$A:$E,5,0),AC320="","")</f>
        <v/>
      </c>
      <c r="AE320" s="77"/>
      <c r="AF320" s="77" t="str" cm="1">
        <f t="array" ref="AF320">_xlfn.IFS(AE320="Monthly",VLOOKUP($O320,PM执行时间!$A:$E,2,0),AE320="Quarterly",VLOOKUP($O320,PM执行时间!$A:$E,3,0),AE320="Semi-an",VLOOKUP($O320,PM执行时间!$A:$E,4,0),AE320="Annual",VLOOKUP($O320,PM执行时间!$A:$E,5,0),AE320="","")</f>
        <v/>
      </c>
      <c r="AG320" s="94" t="s">
        <v>223</v>
      </c>
      <c r="AH320" s="77" cm="1">
        <f t="array" ref="AH320">_xlfn.IFS(AG320="Monthly",VLOOKUP($O320,PM执行时间!$A:$E,2,0),AG320="Quarterly",VLOOKUP($O320,PM执行时间!$A:$E,3,0),AG320="Semi-an",VLOOKUP($O320,PM执行时间!$A:$E,4,0),AG320="Annual",VLOOKUP($O320,PM执行时间!$A:$E,5,0),AG320="","")</f>
        <v>2</v>
      </c>
      <c r="AI320" s="77"/>
      <c r="AJ320" s="77" t="str" cm="1">
        <f t="array" ref="AJ320">_xlfn.IFS(AI320="Monthly",VLOOKUP($O320,PM执行时间!$A:$E,2,0),AI320="Quarterly",VLOOKUP($O320,PM执行时间!$A:$E,3,0),AI320="Semi-an",VLOOKUP($O320,PM执行时间!$A:$E,4,0),AI320="Annual",VLOOKUP($O320,PM执行时间!$A:$E,5,0),AI320="","")</f>
        <v/>
      </c>
      <c r="AK320" s="77"/>
      <c r="AL320" s="77" t="str" cm="1">
        <f t="array" ref="AL320">_xlfn.IFS(AK320="Monthly",VLOOKUP($O320,PM执行时间!$A:$E,2,0),AK320="Quarterly",VLOOKUP($O320,PM执行时间!$A:$E,3,0),AK320="Semi-an",VLOOKUP($O320,PM执行时间!$A:$E,4,0),AK320="Annual",VLOOKUP($O320,PM执行时间!$A:$E,5,0),AK320="","")</f>
        <v/>
      </c>
      <c r="AM320" s="77"/>
      <c r="AN320" s="77" t="str" cm="1">
        <f t="array" ref="AN320">_xlfn.IFS(AM320="Monthly",VLOOKUP($O320,PM执行时间!$A:$E,2,0),AM320="Quarterly",VLOOKUP($O320,PM执行时间!$A:$E,3,0),AM320="Semi-an",VLOOKUP($O320,PM执行时间!$A:$E,4,0),AM320="Annual",VLOOKUP($O320,PM执行时间!$A:$E,5,0),AM320="","")</f>
        <v/>
      </c>
      <c r="AO320" s="93">
        <v>44805</v>
      </c>
      <c r="AP320" s="88"/>
    </row>
    <row r="321" spans="1:42" ht="24.75" hidden="1" customHeight="1" x14ac:dyDescent="0.2">
      <c r="A321" s="1">
        <v>320</v>
      </c>
      <c r="B321" s="1">
        <f>SUBTOTAL(3,G$3:G321)+0</f>
        <v>55</v>
      </c>
      <c r="C321" s="1"/>
      <c r="D321" s="5">
        <v>1177</v>
      </c>
      <c r="E321" s="77" t="s">
        <v>27</v>
      </c>
      <c r="F321" s="77" t="s">
        <v>1005</v>
      </c>
      <c r="G321" s="77" t="s">
        <v>1006</v>
      </c>
      <c r="H321" s="77">
        <v>713</v>
      </c>
      <c r="I321" s="24">
        <v>44562</v>
      </c>
      <c r="J321" s="77" t="s">
        <v>1058</v>
      </c>
      <c r="K321" s="92" t="s">
        <v>511</v>
      </c>
      <c r="L321" s="77" t="s">
        <v>585</v>
      </c>
      <c r="M321" s="24">
        <v>44501</v>
      </c>
      <c r="N321" s="77" t="s">
        <v>1003</v>
      </c>
      <c r="O321" s="77" t="s">
        <v>35</v>
      </c>
      <c r="P321" s="77" t="s">
        <v>1226</v>
      </c>
      <c r="Q321" s="77"/>
      <c r="R321" s="77" t="str" cm="1">
        <f t="array" ref="R321">_xlfn.IFS(Q321="Monthly",VLOOKUP($O321,PM执行时间!$A:$E,2,0),Q321="Quarterly",VLOOKUP($O321,PM执行时间!$A:$E,3,0),Q321="Semi-an",VLOOKUP($O321,PM执行时间!$A:$E,4,0),Q321="Annual",VLOOKUP($O321,PM执行时间!$A:$E,5,0),Q321="","")</f>
        <v/>
      </c>
      <c r="S321" s="77"/>
      <c r="T321" s="77" t="str" cm="1">
        <f t="array" ref="T321">_xlfn.IFS(S321="Monthly",VLOOKUP($O321,PM执行时间!$A:$E,2,0),S321="Quarterly",VLOOKUP($O321,PM执行时间!$A:$E,3,0),S321="Semi-an",VLOOKUP($O321,PM执行时间!$A:$E,4,0),S321="Annual",VLOOKUP($O321,PM执行时间!$A:$E,5,0),S321="","")</f>
        <v/>
      </c>
      <c r="U321" s="101" t="s">
        <v>24</v>
      </c>
      <c r="V321" s="77" cm="1">
        <f t="array" ref="V321">_xlfn.IFS(U321="Monthly",VLOOKUP($O321,PM执行时间!$A:$E,2,0),U321="Quarterly",VLOOKUP($O321,PM执行时间!$A:$E,3,0),U321="Semi-an",VLOOKUP($O321,PM执行时间!$A:$E,4,0),U321="Annual",VLOOKUP($O321,PM执行时间!$A:$E,5,0),U321="","")</f>
        <v>1</v>
      </c>
      <c r="W321" s="77"/>
      <c r="X321" s="77" t="str" cm="1">
        <f t="array" ref="X321">_xlfn.IFS(W321="Monthly",VLOOKUP($O321,PM执行时间!$A:$E,2,0),W321="Quarterly",VLOOKUP($O321,PM执行时间!$A:$E,3,0),W321="Semi-an",VLOOKUP($O321,PM执行时间!$A:$E,4,0),W321="Annual",VLOOKUP($O321,PM执行时间!$A:$E,5,0),W321="","")</f>
        <v/>
      </c>
      <c r="Y321" s="77"/>
      <c r="Z321" s="77" t="str" cm="1">
        <f t="array" ref="Z321">_xlfn.IFS(Y321="Monthly",VLOOKUP($O321,PM执行时间!$A:$E,2,0),Y321="Quarterly",VLOOKUP($O321,PM执行时间!$A:$E,3,0),Y321="Semi-an",VLOOKUP($O321,PM执行时间!$A:$E,4,0),Y321="Annual",VLOOKUP($O321,PM执行时间!$A:$E,5,0),Y321="","")</f>
        <v/>
      </c>
      <c r="AA321" s="94" t="s">
        <v>223</v>
      </c>
      <c r="AB321" s="77" cm="1">
        <f t="array" ref="AB321">_xlfn.IFS(AA321="Monthly",VLOOKUP($O321,PM执行时间!$A:$E,2,0),AA321="Quarterly",VLOOKUP($O321,PM执行时间!$A:$E,3,0),AA321="Semi-an",VLOOKUP($O321,PM执行时间!$A:$E,4,0),AA321="Annual",VLOOKUP($O321,PM执行时间!$A:$E,5,0),AA321="","")</f>
        <v>1.67</v>
      </c>
      <c r="AC321" s="77"/>
      <c r="AD321" s="77" t="str" cm="1">
        <f t="array" ref="AD321">_xlfn.IFS(AC321="Monthly",VLOOKUP($O321,PM执行时间!$A:$E,2,0),AC321="Quarterly",VLOOKUP($O321,PM执行时间!$A:$E,3,0),AC321="Semi-an",VLOOKUP($O321,PM执行时间!$A:$E,4,0),AC321="Annual",VLOOKUP($O321,PM执行时间!$A:$E,5,0),AC321="","")</f>
        <v/>
      </c>
      <c r="AE321" s="77"/>
      <c r="AF321" s="77" t="str" cm="1">
        <f t="array" ref="AF321">_xlfn.IFS(AE321="Monthly",VLOOKUP($O321,PM执行时间!$A:$E,2,0),AE321="Quarterly",VLOOKUP($O321,PM执行时间!$A:$E,3,0),AE321="Semi-an",VLOOKUP($O321,PM执行时间!$A:$E,4,0),AE321="Annual",VLOOKUP($O321,PM执行时间!$A:$E,5,0),AE321="","")</f>
        <v/>
      </c>
      <c r="AG321" s="101" t="s">
        <v>24</v>
      </c>
      <c r="AH321" s="77" cm="1">
        <f t="array" ref="AH321">_xlfn.IFS(AG321="Monthly",VLOOKUP($O321,PM执行时间!$A:$E,2,0),AG321="Quarterly",VLOOKUP($O321,PM执行时间!$A:$E,3,0),AG321="Semi-an",VLOOKUP($O321,PM执行时间!$A:$E,4,0),AG321="Annual",VLOOKUP($O321,PM执行时间!$A:$E,5,0),AG321="","")</f>
        <v>1</v>
      </c>
      <c r="AI321" s="77"/>
      <c r="AJ321" s="77" t="str" cm="1">
        <f t="array" ref="AJ321">_xlfn.IFS(AI321="Monthly",VLOOKUP($O321,PM执行时间!$A:$E,2,0),AI321="Quarterly",VLOOKUP($O321,PM执行时间!$A:$E,3,0),AI321="Semi-an",VLOOKUP($O321,PM执行时间!$A:$E,4,0),AI321="Annual",VLOOKUP($O321,PM执行时间!$A:$E,5,0),AI321="","")</f>
        <v/>
      </c>
      <c r="AK321" s="77"/>
      <c r="AL321" s="77" t="str" cm="1">
        <f t="array" ref="AL321">_xlfn.IFS(AK321="Monthly",VLOOKUP($O321,PM执行时间!$A:$E,2,0),AK321="Quarterly",VLOOKUP($O321,PM执行时间!$A:$E,3,0),AK321="Semi-an",VLOOKUP($O321,PM执行时间!$A:$E,4,0),AK321="Annual",VLOOKUP($O321,PM执行时间!$A:$E,5,0),AK321="","")</f>
        <v/>
      </c>
      <c r="AM321" s="98" t="s">
        <v>25</v>
      </c>
      <c r="AN321" s="77" cm="1">
        <f t="array" ref="AN321">_xlfn.IFS(AM321="Monthly",VLOOKUP($O321,PM执行时间!$A:$E,2,0),AM321="Quarterly",VLOOKUP($O321,PM执行时间!$A:$E,3,0),AM321="Semi-an",VLOOKUP($O321,PM执行时间!$A:$E,4,0),AM321="Annual",VLOOKUP($O321,PM执行时间!$A:$E,5,0),AM321="","")</f>
        <v>1.42</v>
      </c>
      <c r="AO321" s="99">
        <v>44713</v>
      </c>
      <c r="AP321" s="88"/>
    </row>
    <row r="322" spans="1:42" s="117" customFormat="1" ht="24.75" hidden="1" customHeight="1" x14ac:dyDescent="0.2">
      <c r="A322" s="1">
        <v>321</v>
      </c>
      <c r="B322" s="1">
        <f>SUBTOTAL(3,G$3:G322)+0</f>
        <v>55</v>
      </c>
      <c r="C322" s="1"/>
      <c r="D322" s="5">
        <v>1178</v>
      </c>
      <c r="E322" s="77" t="s">
        <v>1000</v>
      </c>
      <c r="F322" s="77" t="s">
        <v>1007</v>
      </c>
      <c r="G322" s="77" t="s">
        <v>1008</v>
      </c>
      <c r="H322" s="95" t="s">
        <v>1009</v>
      </c>
      <c r="I322" s="24">
        <v>44562</v>
      </c>
      <c r="J322" s="79" t="s">
        <v>1075</v>
      </c>
      <c r="K322" s="92" t="s">
        <v>511</v>
      </c>
      <c r="L322" s="77" t="s">
        <v>1010</v>
      </c>
      <c r="M322" s="24" t="s">
        <v>512</v>
      </c>
      <c r="N322" s="77" t="s">
        <v>529</v>
      </c>
      <c r="O322" s="113" t="s">
        <v>1286</v>
      </c>
      <c r="P322" s="77" t="s">
        <v>517</v>
      </c>
      <c r="Q322" s="77"/>
      <c r="R322" s="77" t="str" cm="1">
        <f t="array" ref="R322">_xlfn.IFS(Q322="Monthly",VLOOKUP($O322,PM执行时间!$A:$E,2,0),Q322="Quarterly",VLOOKUP($O322,PM执行时间!$A:$E,3,0),Q322="Semi-an",VLOOKUP($O322,PM执行时间!$A:$E,4,0),Q322="Annual",VLOOKUP($O322,PM执行时间!$A:$E,5,0),Q322="","")</f>
        <v/>
      </c>
      <c r="S322" s="94" t="s">
        <v>33</v>
      </c>
      <c r="T322" s="77" cm="1">
        <f t="array" ref="T322">_xlfn.IFS(S322="Monthly",VLOOKUP($O322,PM执行时间!$A:$E,2,0),S322="Quarterly",VLOOKUP($O322,PM执行时间!$A:$E,3,0),S322="Semi-an",VLOOKUP($O322,PM执行时间!$A:$E,4,0),S322="Annual",VLOOKUP($O322,PM执行时间!$A:$E,5,0),S322="","")</f>
        <v>0.5</v>
      </c>
      <c r="U322" s="77"/>
      <c r="V322" s="77" t="str" cm="1">
        <f t="array" ref="V322">_xlfn.IFS(U322="Monthly",VLOOKUP($O322,PM执行时间!$A:$E,2,0),U322="Quarterly",VLOOKUP($O322,PM执行时间!$A:$E,3,0),U322="Semi-an",VLOOKUP($O322,PM执行时间!$A:$E,4,0),U322="Annual",VLOOKUP($O322,PM执行时间!$A:$E,5,0),U322="","")</f>
        <v/>
      </c>
      <c r="W322" s="77"/>
      <c r="X322" s="77" t="str" cm="1">
        <f t="array" ref="X322">_xlfn.IFS(W322="Monthly",VLOOKUP($O322,PM执行时间!$A:$E,2,0),W322="Quarterly",VLOOKUP($O322,PM执行时间!$A:$E,3,0),W322="Semi-an",VLOOKUP($O322,PM执行时间!$A:$E,4,0),W322="Annual",VLOOKUP($O322,PM执行时间!$A:$E,5,0),W322="","")</f>
        <v/>
      </c>
      <c r="Y322" s="77"/>
      <c r="Z322" s="77" t="str" cm="1">
        <f t="array" ref="Z322">_xlfn.IFS(Y322="Monthly",VLOOKUP($O322,PM执行时间!$A:$E,2,0),Y322="Quarterly",VLOOKUP($O322,PM执行时间!$A:$E,3,0),Y322="Semi-an",VLOOKUP($O322,PM执行时间!$A:$E,4,0),Y322="Annual",VLOOKUP($O322,PM执行时间!$A:$E,5,0),Y322="","")</f>
        <v/>
      </c>
      <c r="AA322" s="77"/>
      <c r="AB322" s="77" t="str" cm="1">
        <f t="array" ref="AB322">_xlfn.IFS(AA322="Monthly",VLOOKUP($O322,PM执行时间!$A:$E,2,0),AA322="Quarterly",VLOOKUP($O322,PM执行时间!$A:$E,3,0),AA322="Semi-an",VLOOKUP($O322,PM执行时间!$A:$E,4,0),AA322="Annual",VLOOKUP($O322,PM执行时间!$A:$E,5,0),AA322="","")</f>
        <v/>
      </c>
      <c r="AC322" s="77"/>
      <c r="AD322" s="77" t="str" cm="1">
        <f t="array" ref="AD322">_xlfn.IFS(AC322="Monthly",VLOOKUP($O322,PM执行时间!$A:$E,2,0),AC322="Quarterly",VLOOKUP($O322,PM执行时间!$A:$E,3,0),AC322="Semi-an",VLOOKUP($O322,PM执行时间!$A:$E,4,0),AC322="Annual",VLOOKUP($O322,PM执行时间!$A:$E,5,0),AC322="","")</f>
        <v/>
      </c>
      <c r="AE322" s="77"/>
      <c r="AF322" s="77" t="str" cm="1">
        <f t="array" ref="AF322">_xlfn.IFS(AE322="Monthly",VLOOKUP($O322,PM执行时间!$A:$E,2,0),AE322="Quarterly",VLOOKUP($O322,PM执行时间!$A:$E,3,0),AE322="Semi-an",VLOOKUP($O322,PM执行时间!$A:$E,4,0),AE322="Annual",VLOOKUP($O322,PM执行时间!$A:$E,5,0),AE322="","")</f>
        <v/>
      </c>
      <c r="AG322" s="77"/>
      <c r="AH322" s="77" t="str" cm="1">
        <f t="array" ref="AH322">_xlfn.IFS(AG322="Monthly",VLOOKUP($O322,PM执行时间!$A:$E,2,0),AG322="Quarterly",VLOOKUP($O322,PM执行时间!$A:$E,3,0),AG322="Semi-an",VLOOKUP($O322,PM执行时间!$A:$E,4,0),AG322="Annual",VLOOKUP($O322,PM执行时间!$A:$E,5,0),AG322="","")</f>
        <v/>
      </c>
      <c r="AI322" s="77"/>
      <c r="AJ322" s="77" t="str" cm="1">
        <f t="array" ref="AJ322">_xlfn.IFS(AI322="Monthly",VLOOKUP($O322,PM执行时间!$A:$E,2,0),AI322="Quarterly",VLOOKUP($O322,PM执行时间!$A:$E,3,0),AI322="Semi-an",VLOOKUP($O322,PM执行时间!$A:$E,4,0),AI322="Annual",VLOOKUP($O322,PM执行时间!$A:$E,5,0),AI322="","")</f>
        <v/>
      </c>
      <c r="AK322" s="77"/>
      <c r="AL322" s="77" t="str" cm="1">
        <f t="array" ref="AL322">_xlfn.IFS(AK322="Monthly",VLOOKUP($O322,PM执行时间!$A:$E,2,0),AK322="Quarterly",VLOOKUP($O322,PM执行时间!$A:$E,3,0),AK322="Semi-an",VLOOKUP($O322,PM执行时间!$A:$E,4,0),AK322="Annual",VLOOKUP($O322,PM执行时间!$A:$E,5,0),AK322="","")</f>
        <v/>
      </c>
      <c r="AM322" s="77"/>
      <c r="AN322" s="77" t="str" cm="1">
        <f t="array" ref="AN322">_xlfn.IFS(AM322="Monthly",VLOOKUP($O322,PM执行时间!$A:$E,2,0),AM322="Quarterly",VLOOKUP($O322,PM执行时间!$A:$E,3,0),AM322="Semi-an",VLOOKUP($O322,PM执行时间!$A:$E,4,0),AM322="Annual",VLOOKUP($O322,PM执行时间!$A:$E,5,0),AM322="","")</f>
        <v/>
      </c>
      <c r="AO322" s="93">
        <v>44593</v>
      </c>
      <c r="AP322" s="88"/>
    </row>
    <row r="323" spans="1:42" ht="24.75" hidden="1" customHeight="1" x14ac:dyDescent="0.2">
      <c r="A323" s="1">
        <v>322</v>
      </c>
      <c r="B323" s="1">
        <f>SUBTOTAL(3,G$3:G323)+0</f>
        <v>55</v>
      </c>
      <c r="C323" s="1"/>
      <c r="D323" s="5">
        <v>1179</v>
      </c>
      <c r="E323" s="77" t="s">
        <v>916</v>
      </c>
      <c r="F323" s="77" t="s">
        <v>917</v>
      </c>
      <c r="G323" s="77" t="s">
        <v>918</v>
      </c>
      <c r="H323" s="95" t="s">
        <v>1011</v>
      </c>
      <c r="I323" s="24">
        <v>44317</v>
      </c>
      <c r="J323" s="79" t="s">
        <v>1075</v>
      </c>
      <c r="K323" s="92" t="s">
        <v>511</v>
      </c>
      <c r="L323" s="77" t="s">
        <v>632</v>
      </c>
      <c r="M323" s="24">
        <v>44287</v>
      </c>
      <c r="N323" s="77" t="s">
        <v>633</v>
      </c>
      <c r="O323" s="77" t="s">
        <v>1307</v>
      </c>
      <c r="P323" s="77" t="s">
        <v>517</v>
      </c>
      <c r="Q323" s="77"/>
      <c r="R323" s="77" t="str" cm="1">
        <f t="array" ref="R323">_xlfn.IFS(Q323="Monthly",VLOOKUP($O323,PM执行时间!$A:$E,2,0),Q323="Quarterly",VLOOKUP($O323,PM执行时间!$A:$E,3,0),Q323="Semi-an",VLOOKUP($O323,PM执行时间!$A:$E,4,0),Q323="Annual",VLOOKUP($O323,PM执行时间!$A:$E,5,0),Q323="","")</f>
        <v/>
      </c>
      <c r="S323" s="77"/>
      <c r="T323" s="77" t="str" cm="1">
        <f t="array" ref="T323">_xlfn.IFS(S323="Monthly",VLOOKUP($O323,PM执行时间!$A:$E,2,0),S323="Quarterly",VLOOKUP($O323,PM执行时间!$A:$E,3,0),S323="Semi-an",VLOOKUP($O323,PM执行时间!$A:$E,4,0),S323="Annual",VLOOKUP($O323,PM执行时间!$A:$E,5,0),S323="","")</f>
        <v/>
      </c>
      <c r="U323" s="77"/>
      <c r="V323" s="77" t="str" cm="1">
        <f t="array" ref="V323">_xlfn.IFS(U323="Monthly",VLOOKUP($O323,PM执行时间!$A:$E,2,0),U323="Quarterly",VLOOKUP($O323,PM执行时间!$A:$E,3,0),U323="Semi-an",VLOOKUP($O323,PM执行时间!$A:$E,4,0),U323="Annual",VLOOKUP($O323,PM执行时间!$A:$E,5,0),U323="","")</f>
        <v/>
      </c>
      <c r="W323" s="94" t="s">
        <v>33</v>
      </c>
      <c r="X323" s="77" cm="1">
        <f t="array" ref="X323">_xlfn.IFS(W323="Monthly",VLOOKUP($O323,PM执行时间!$A:$E,2,0),W323="Quarterly",VLOOKUP($O323,PM执行时间!$A:$E,3,0),W323="Semi-an",VLOOKUP($O323,PM执行时间!$A:$E,4,0),W323="Annual",VLOOKUP($O323,PM执行时间!$A:$E,5,0),W323="","")</f>
        <v>1</v>
      </c>
      <c r="Y323" s="77"/>
      <c r="Z323" s="77" t="str" cm="1">
        <f t="array" ref="Z323">_xlfn.IFS(Y323="Monthly",VLOOKUP($O323,PM执行时间!$A:$E,2,0),Y323="Quarterly",VLOOKUP($O323,PM执行时间!$A:$E,3,0),Y323="Semi-an",VLOOKUP($O323,PM执行时间!$A:$E,4,0),Y323="Annual",VLOOKUP($O323,PM执行时间!$A:$E,5,0),Y323="","")</f>
        <v/>
      </c>
      <c r="AA323" s="77"/>
      <c r="AB323" s="77" t="str" cm="1">
        <f t="array" ref="AB323">_xlfn.IFS(AA323="Monthly",VLOOKUP($O323,PM执行时间!$A:$E,2,0),AA323="Quarterly",VLOOKUP($O323,PM执行时间!$A:$E,3,0),AA323="Semi-an",VLOOKUP($O323,PM执行时间!$A:$E,4,0),AA323="Annual",VLOOKUP($O323,PM执行时间!$A:$E,5,0),AA323="","")</f>
        <v/>
      </c>
      <c r="AC323" s="77"/>
      <c r="AD323" s="77" t="str" cm="1">
        <f t="array" ref="AD323">_xlfn.IFS(AC323="Monthly",VLOOKUP($O323,PM执行时间!$A:$E,2,0),AC323="Quarterly",VLOOKUP($O323,PM执行时间!$A:$E,3,0),AC323="Semi-an",VLOOKUP($O323,PM执行时间!$A:$E,4,0),AC323="Annual",VLOOKUP($O323,PM执行时间!$A:$E,5,0),AC323="","")</f>
        <v/>
      </c>
      <c r="AE323" s="77"/>
      <c r="AF323" s="77" t="str" cm="1">
        <f t="array" ref="AF323">_xlfn.IFS(AE323="Monthly",VLOOKUP($O323,PM执行时间!$A:$E,2,0),AE323="Quarterly",VLOOKUP($O323,PM执行时间!$A:$E,3,0),AE323="Semi-an",VLOOKUP($O323,PM执行时间!$A:$E,4,0),AE323="Annual",VLOOKUP($O323,PM执行时间!$A:$E,5,0),AE323="","")</f>
        <v/>
      </c>
      <c r="AG323" s="77"/>
      <c r="AH323" s="77" t="str" cm="1">
        <f t="array" ref="AH323">_xlfn.IFS(AG323="Monthly",VLOOKUP($O323,PM执行时间!$A:$E,2,0),AG323="Quarterly",VLOOKUP($O323,PM执行时间!$A:$E,3,0),AG323="Semi-an",VLOOKUP($O323,PM执行时间!$A:$E,4,0),AG323="Annual",VLOOKUP($O323,PM执行时间!$A:$E,5,0),AG323="","")</f>
        <v/>
      </c>
      <c r="AI323" s="77"/>
      <c r="AJ323" s="77" t="str" cm="1">
        <f t="array" ref="AJ323">_xlfn.IFS(AI323="Monthly",VLOOKUP($O323,PM执行时间!$A:$E,2,0),AI323="Quarterly",VLOOKUP($O323,PM执行时间!$A:$E,3,0),AI323="Semi-an",VLOOKUP($O323,PM执行时间!$A:$E,4,0),AI323="Annual",VLOOKUP($O323,PM执行时间!$A:$E,5,0),AI323="","")</f>
        <v/>
      </c>
      <c r="AK323" s="77"/>
      <c r="AL323" s="77" t="str" cm="1">
        <f t="array" ref="AL323">_xlfn.IFS(AK323="Monthly",VLOOKUP($O323,PM执行时间!$A:$E,2,0),AK323="Quarterly",VLOOKUP($O323,PM执行时间!$A:$E,3,0),AK323="Semi-an",VLOOKUP($O323,PM执行时间!$A:$E,4,0),AK323="Annual",VLOOKUP($O323,PM执行时间!$A:$E,5,0),AK323="","")</f>
        <v/>
      </c>
      <c r="AM323" s="77"/>
      <c r="AN323" s="77" t="str" cm="1">
        <f t="array" ref="AN323">_xlfn.IFS(AM323="Monthly",VLOOKUP($O323,PM执行时间!$A:$E,2,0),AM323="Quarterly",VLOOKUP($O323,PM执行时间!$A:$E,3,0),AM323="Semi-an",VLOOKUP($O323,PM执行时间!$A:$E,4,0),AM323="Annual",VLOOKUP($O323,PM执行时间!$A:$E,5,0),AM323="","")</f>
        <v/>
      </c>
      <c r="AO323" s="93">
        <v>44652</v>
      </c>
      <c r="AP323" s="88"/>
    </row>
    <row r="324" spans="1:42" ht="24.75" customHeight="1" x14ac:dyDescent="0.2">
      <c r="A324" s="1">
        <v>83</v>
      </c>
      <c r="B324" s="1">
        <f>SUBTOTAL(3,G$3:G324)+0</f>
        <v>56</v>
      </c>
      <c r="C324" s="1"/>
      <c r="D324" s="5">
        <v>479</v>
      </c>
      <c r="E324" s="79" t="s">
        <v>27</v>
      </c>
      <c r="F324" s="85" t="s">
        <v>673</v>
      </c>
      <c r="G324" s="85" t="s">
        <v>628</v>
      </c>
      <c r="H324" s="95" t="s">
        <v>676</v>
      </c>
      <c r="I324" s="24">
        <v>40756</v>
      </c>
      <c r="J324" s="77" t="s">
        <v>1058</v>
      </c>
      <c r="K324" s="92" t="s">
        <v>511</v>
      </c>
      <c r="L324" s="79" t="s">
        <v>582</v>
      </c>
      <c r="M324" s="24">
        <v>40603</v>
      </c>
      <c r="N324" s="79" t="s">
        <v>529</v>
      </c>
      <c r="O324" s="77" t="s">
        <v>35</v>
      </c>
      <c r="P324" s="77" t="s">
        <v>1105</v>
      </c>
      <c r="Q324" s="77"/>
      <c r="R324" s="77" t="str" cm="1">
        <f t="array" ref="R324">_xlfn.IFS(Q324="Monthly",VLOOKUP($O324,PM执行时间!$A:$E,2,0),Q324="Quarterly",VLOOKUP($O324,PM执行时间!$A:$E,3,0),Q324="Semi-an",VLOOKUP($O324,PM执行时间!$A:$E,4,0),Q324="Annual",VLOOKUP($O324,PM执行时间!$A:$E,5,0),Q324="","")</f>
        <v/>
      </c>
      <c r="S324" s="101" t="s">
        <v>24</v>
      </c>
      <c r="T324" s="77" cm="1">
        <f t="array" ref="T324">_xlfn.IFS(S324="Monthly",VLOOKUP($O324,PM执行时间!$A:$E,2,0),S324="Quarterly",VLOOKUP($O324,PM执行时间!$A:$E,3,0),S324="Semi-an",VLOOKUP($O324,PM执行时间!$A:$E,4,0),S324="Annual",VLOOKUP($O324,PM执行时间!$A:$E,5,0),S324="","")</f>
        <v>1</v>
      </c>
      <c r="U324" s="77"/>
      <c r="V324" s="77" t="str" cm="1">
        <f t="array" ref="V324">_xlfn.IFS(U324="Monthly",VLOOKUP($O324,PM执行时间!$A:$E,2,0),U324="Quarterly",VLOOKUP($O324,PM执行时间!$A:$E,3,0),U324="Semi-an",VLOOKUP($O324,PM执行时间!$A:$E,4,0),U324="Annual",VLOOKUP($O324,PM执行时间!$A:$E,5,0),U324="","")</f>
        <v/>
      </c>
      <c r="W324" s="77"/>
      <c r="X324" s="77" t="str" cm="1">
        <f t="array" ref="X324">_xlfn.IFS(W324="Monthly",VLOOKUP($O324,PM执行时间!$A:$E,2,0),W324="Quarterly",VLOOKUP($O324,PM执行时间!$A:$E,3,0),W324="Semi-an",VLOOKUP($O324,PM执行时间!$A:$E,4,0),W324="Annual",VLOOKUP($O324,PM执行时间!$A:$E,5,0),W324="","")</f>
        <v/>
      </c>
      <c r="Y324" s="98" t="s">
        <v>25</v>
      </c>
      <c r="Z324" s="77" cm="1">
        <f t="array" ref="Z324">_xlfn.IFS(Y324="Monthly",VLOOKUP($O324,PM执行时间!$A:$E,2,0),Y324="Quarterly",VLOOKUP($O324,PM执行时间!$A:$E,3,0),Y324="Semi-an",VLOOKUP($O324,PM执行时间!$A:$E,4,0),Y324="Annual",VLOOKUP($O324,PM执行时间!$A:$E,5,0),Y324="","")</f>
        <v>1.42</v>
      </c>
      <c r="AA324" s="77"/>
      <c r="AB324" s="77" t="str" cm="1">
        <f t="array" ref="AB324">_xlfn.IFS(AA324="Monthly",VLOOKUP($O324,PM执行时间!$A:$E,2,0),AA324="Quarterly",VLOOKUP($O324,PM执行时间!$A:$E,3,0),AA324="Semi-an",VLOOKUP($O324,PM执行时间!$A:$E,4,0),AA324="Annual",VLOOKUP($O324,PM执行时间!$A:$E,5,0),AA324="","")</f>
        <v/>
      </c>
      <c r="AC324" s="77"/>
      <c r="AD324" s="77" t="str" cm="1">
        <f t="array" ref="AD324">_xlfn.IFS(AC324="Monthly",VLOOKUP($O324,PM执行时间!$A:$E,2,0),AC324="Quarterly",VLOOKUP($O324,PM执行时间!$A:$E,3,0),AC324="Semi-an",VLOOKUP($O324,PM执行时间!$A:$E,4,0),AC324="Annual",VLOOKUP($O324,PM执行时间!$A:$E,5,0),AC324="","")</f>
        <v/>
      </c>
      <c r="AE324" s="101" t="s">
        <v>24</v>
      </c>
      <c r="AF324" s="77" cm="1">
        <f t="array" ref="AF324">_xlfn.IFS(AE324="Monthly",VLOOKUP($O324,PM执行时间!$A:$E,2,0),AE324="Quarterly",VLOOKUP($O324,PM执行时间!$A:$E,3,0),AE324="Semi-an",VLOOKUP($O324,PM执行时间!$A:$E,4,0),AE324="Annual",VLOOKUP($O324,PM执行时间!$A:$E,5,0),AE324="","")</f>
        <v>1</v>
      </c>
      <c r="AG324" s="77"/>
      <c r="AH324" s="77" t="str" cm="1">
        <f t="array" ref="AH324">_xlfn.IFS(AG324="Monthly",VLOOKUP($O324,PM执行时间!$A:$E,2,0),AG324="Quarterly",VLOOKUP($O324,PM执行时间!$A:$E,3,0),AG324="Semi-an",VLOOKUP($O324,PM执行时间!$A:$E,4,0),AG324="Annual",VLOOKUP($O324,PM执行时间!$A:$E,5,0),AG324="","")</f>
        <v/>
      </c>
      <c r="AI324" s="77"/>
      <c r="AJ324" s="77" t="str" cm="1">
        <f t="array" ref="AJ324">_xlfn.IFS(AI324="Monthly",VLOOKUP($O324,PM执行时间!$A:$E,2,0),AI324="Quarterly",VLOOKUP($O324,PM执行时间!$A:$E,3,0),AI324="Semi-an",VLOOKUP($O324,PM执行时间!$A:$E,4,0),AI324="Annual",VLOOKUP($O324,PM执行时间!$A:$E,5,0),AI324="","")</f>
        <v/>
      </c>
      <c r="AK324" s="98" t="s">
        <v>25</v>
      </c>
      <c r="AL324" s="77" cm="1">
        <f t="array" ref="AL324">_xlfn.IFS(AK324="Monthly",VLOOKUP($O324,PM执行时间!$A:$E,2,0),AK324="Quarterly",VLOOKUP($O324,PM执行时间!$A:$E,3,0),AK324="Semi-an",VLOOKUP($O324,PM执行时间!$A:$E,4,0),AK324="Annual",VLOOKUP($O324,PM执行时间!$A:$E,5,0),AK324="","")</f>
        <v>1.42</v>
      </c>
      <c r="AM324" s="77"/>
      <c r="AN324" s="77" t="str" cm="1">
        <f t="array" ref="AN324">_xlfn.IFS(AM324="Monthly",VLOOKUP($O324,PM执行时间!$A:$E,2,0),AM324="Quarterly",VLOOKUP($O324,PM执行时间!$A:$E,3,0),AM324="Semi-an",VLOOKUP($O324,PM执行时间!$A:$E,4,0),AM324="Annual",VLOOKUP($O324,PM执行时间!$A:$E,5,0),AM324="","")</f>
        <v/>
      </c>
      <c r="AO324" s="99">
        <v>44682</v>
      </c>
      <c r="AP324" s="88"/>
    </row>
    <row r="325" spans="1:42" ht="24.75" hidden="1" customHeight="1" x14ac:dyDescent="0.2">
      <c r="A325" s="1">
        <v>324</v>
      </c>
      <c r="B325" s="1">
        <f>SUBTOTAL(3,G$3:G325)+0</f>
        <v>56</v>
      </c>
      <c r="C325" s="1"/>
      <c r="D325" s="5">
        <v>1181</v>
      </c>
      <c r="E325" s="35" t="s">
        <v>17</v>
      </c>
      <c r="F325" s="77" t="s">
        <v>1013</v>
      </c>
      <c r="G325" s="77" t="s">
        <v>944</v>
      </c>
      <c r="H325" s="77">
        <v>3048195</v>
      </c>
      <c r="I325" s="24">
        <v>44317</v>
      </c>
      <c r="J325" s="77" t="s">
        <v>1058</v>
      </c>
      <c r="K325" s="92" t="s">
        <v>511</v>
      </c>
      <c r="L325" s="77" t="s">
        <v>632</v>
      </c>
      <c r="M325" s="24">
        <v>44197</v>
      </c>
      <c r="N325" s="77" t="s">
        <v>633</v>
      </c>
      <c r="O325" s="77" t="s">
        <v>606</v>
      </c>
      <c r="P325" s="77" t="s">
        <v>517</v>
      </c>
      <c r="Q325" s="77"/>
      <c r="R325" s="77" t="str" cm="1">
        <f t="array" ref="R325">_xlfn.IFS(Q325="Monthly",VLOOKUP($O325,PM执行时间!$A:$E,2,0),Q325="Quarterly",VLOOKUP($O325,PM执行时间!$A:$E,3,0),Q325="Semi-an",VLOOKUP($O325,PM执行时间!$A:$E,4,0),Q325="Annual",VLOOKUP($O325,PM执行时间!$A:$E,5,0),Q325="","")</f>
        <v/>
      </c>
      <c r="S325" s="77"/>
      <c r="T325" s="77" t="str" cm="1">
        <f t="array" ref="T325">_xlfn.IFS(S325="Monthly",VLOOKUP($O325,PM执行时间!$A:$E,2,0),S325="Quarterly",VLOOKUP($O325,PM执行时间!$A:$E,3,0),S325="Semi-an",VLOOKUP($O325,PM执行时间!$A:$E,4,0),S325="Annual",VLOOKUP($O325,PM执行时间!$A:$E,5,0),S325="","")</f>
        <v/>
      </c>
      <c r="U325" s="77"/>
      <c r="V325" s="77" t="str" cm="1">
        <f t="array" ref="V325">_xlfn.IFS(U325="Monthly",VLOOKUP($O325,PM执行时间!$A:$E,2,0),U325="Quarterly",VLOOKUP($O325,PM执行时间!$A:$E,3,0),U325="Semi-an",VLOOKUP($O325,PM执行时间!$A:$E,4,0),U325="Annual",VLOOKUP($O325,PM执行时间!$A:$E,5,0),U325="","")</f>
        <v/>
      </c>
      <c r="W325" s="77"/>
      <c r="X325" s="77" t="str" cm="1">
        <f t="array" ref="X325">_xlfn.IFS(W325="Monthly",VLOOKUP($O325,PM执行时间!$A:$E,2,0),W325="Quarterly",VLOOKUP($O325,PM执行时间!$A:$E,3,0),W325="Semi-an",VLOOKUP($O325,PM执行时间!$A:$E,4,0),W325="Annual",VLOOKUP($O325,PM执行时间!$A:$E,5,0),W325="","")</f>
        <v/>
      </c>
      <c r="Y325" s="77"/>
      <c r="Z325" s="77" t="str" cm="1">
        <f t="array" ref="Z325">_xlfn.IFS(Y325="Monthly",VLOOKUP($O325,PM执行时间!$A:$E,2,0),Y325="Quarterly",VLOOKUP($O325,PM执行时间!$A:$E,3,0),Y325="Semi-an",VLOOKUP($O325,PM执行时间!$A:$E,4,0),Y325="Annual",VLOOKUP($O325,PM执行时间!$A:$E,5,0),Y325="","")</f>
        <v/>
      </c>
      <c r="AA325" s="77"/>
      <c r="AB325" s="77" t="str" cm="1">
        <f t="array" ref="AB325">_xlfn.IFS(AA325="Monthly",VLOOKUP($O325,PM执行时间!$A:$E,2,0),AA325="Quarterly",VLOOKUP($O325,PM执行时间!$A:$E,3,0),AA325="Semi-an",VLOOKUP($O325,PM执行时间!$A:$E,4,0),AA325="Annual",VLOOKUP($O325,PM执行时间!$A:$E,5,0),AA325="","")</f>
        <v/>
      </c>
      <c r="AC325" s="77"/>
      <c r="AD325" s="77" t="str" cm="1">
        <f t="array" ref="AD325">_xlfn.IFS(AC325="Monthly",VLOOKUP($O325,PM执行时间!$A:$E,2,0),AC325="Quarterly",VLOOKUP($O325,PM执行时间!$A:$E,3,0),AC325="Semi-an",VLOOKUP($O325,PM执行时间!$A:$E,4,0),AC325="Annual",VLOOKUP($O325,PM执行时间!$A:$E,5,0),AC325="","")</f>
        <v/>
      </c>
      <c r="AE325" s="77"/>
      <c r="AF325" s="77" t="str" cm="1">
        <f t="array" ref="AF325">_xlfn.IFS(AE325="Monthly",VLOOKUP($O325,PM执行时间!$A:$E,2,0),AE325="Quarterly",VLOOKUP($O325,PM执行时间!$A:$E,3,0),AE325="Semi-an",VLOOKUP($O325,PM执行时间!$A:$E,4,0),AE325="Annual",VLOOKUP($O325,PM执行时间!$A:$E,5,0),AE325="","")</f>
        <v/>
      </c>
      <c r="AG325" s="77"/>
      <c r="AH325" s="77" t="str" cm="1">
        <f t="array" ref="AH325">_xlfn.IFS(AG325="Monthly",VLOOKUP($O325,PM执行时间!$A:$E,2,0),AG325="Quarterly",VLOOKUP($O325,PM执行时间!$A:$E,3,0),AG325="Semi-an",VLOOKUP($O325,PM执行时间!$A:$E,4,0),AG325="Annual",VLOOKUP($O325,PM执行时间!$A:$E,5,0),AG325="","")</f>
        <v/>
      </c>
      <c r="AI325" s="77"/>
      <c r="AJ325" s="77" t="str" cm="1">
        <f t="array" ref="AJ325">_xlfn.IFS(AI325="Monthly",VLOOKUP($O325,PM执行时间!$A:$E,2,0),AI325="Quarterly",VLOOKUP($O325,PM执行时间!$A:$E,3,0),AI325="Semi-an",VLOOKUP($O325,PM执行时间!$A:$E,4,0),AI325="Annual",VLOOKUP($O325,PM执行时间!$A:$E,5,0),AI325="","")</f>
        <v/>
      </c>
      <c r="AK325" s="77"/>
      <c r="AL325" s="77" t="str" cm="1">
        <f t="array" ref="AL325">_xlfn.IFS(AK325="Monthly",VLOOKUP($O325,PM执行时间!$A:$E,2,0),AK325="Quarterly",VLOOKUP($O325,PM执行时间!$A:$E,3,0),AK325="Semi-an",VLOOKUP($O325,PM执行时间!$A:$E,4,0),AK325="Annual",VLOOKUP($O325,PM执行时间!$A:$E,5,0),AK325="","")</f>
        <v/>
      </c>
      <c r="AM325" s="94" t="s">
        <v>223</v>
      </c>
      <c r="AN325" s="77" cm="1">
        <f t="array" ref="AN325">_xlfn.IFS(AM325="Monthly",VLOOKUP($O325,PM执行时间!$A:$E,2,0),AM325="Quarterly",VLOOKUP($O325,PM执行时间!$A:$E,3,0),AM325="Semi-an",VLOOKUP($O325,PM执行时间!$A:$E,4,0),AM325="Annual",VLOOKUP($O325,PM执行时间!$A:$E,5,0),AM325="","")</f>
        <v>3</v>
      </c>
      <c r="AO325" s="102">
        <v>44896</v>
      </c>
      <c r="AP325" s="88"/>
    </row>
    <row r="326" spans="1:42" ht="24.75" hidden="1" customHeight="1" x14ac:dyDescent="0.2">
      <c r="A326" s="1">
        <v>325</v>
      </c>
      <c r="B326" s="1">
        <f>SUBTOTAL(3,G$3:G326)+0</f>
        <v>56</v>
      </c>
      <c r="C326" s="18"/>
      <c r="D326" s="5">
        <v>1183</v>
      </c>
      <c r="E326" s="77" t="s">
        <v>27</v>
      </c>
      <c r="F326" s="77" t="s">
        <v>440</v>
      </c>
      <c r="G326" s="77" t="s">
        <v>246</v>
      </c>
      <c r="H326" s="95" t="s">
        <v>1014</v>
      </c>
      <c r="I326" s="24">
        <v>44621</v>
      </c>
      <c r="J326" s="77" t="s">
        <v>1058</v>
      </c>
      <c r="K326" s="92" t="s">
        <v>511</v>
      </c>
      <c r="L326" s="77" t="s">
        <v>585</v>
      </c>
      <c r="M326" s="24">
        <v>44501</v>
      </c>
      <c r="N326" s="77" t="s">
        <v>1003</v>
      </c>
      <c r="O326" s="77" t="s">
        <v>751</v>
      </c>
      <c r="P326" s="77" t="s">
        <v>1108</v>
      </c>
      <c r="Q326" s="97" t="s">
        <v>164</v>
      </c>
      <c r="R326" s="77" cm="1">
        <f t="array" ref="R326">_xlfn.IFS(Q326="Monthly",VLOOKUP($O326,PM执行时间!$A:$E,2,0),Q326="Quarterly",VLOOKUP($O326,PM执行时间!$A:$E,3,0),Q326="Semi-an",VLOOKUP($O326,PM执行时间!$A:$E,4,0),Q326="Annual",VLOOKUP($O326,PM执行时间!$A:$E,5,0),Q326="","")</f>
        <v>0.83</v>
      </c>
      <c r="S326" s="97" t="s">
        <v>164</v>
      </c>
      <c r="T326" s="77" cm="1">
        <f t="array" ref="T326">_xlfn.IFS(S326="Monthly",VLOOKUP($O326,PM执行时间!$A:$E,2,0),S326="Quarterly",VLOOKUP($O326,PM执行时间!$A:$E,3,0),S326="Semi-an",VLOOKUP($O326,PM执行时间!$A:$E,4,0),S326="Annual",VLOOKUP($O326,PM执行时间!$A:$E,5,0),S326="","")</f>
        <v>0.83</v>
      </c>
      <c r="U326" s="94" t="s">
        <v>223</v>
      </c>
      <c r="V326" s="77" cm="1">
        <f t="array" ref="V326">_xlfn.IFS(U326="Monthly",VLOOKUP($O326,PM执行时间!$A:$E,2,0),U326="Quarterly",VLOOKUP($O326,PM执行时间!$A:$E,3,0),U326="Semi-an",VLOOKUP($O326,PM执行时间!$A:$E,4,0),U326="Annual",VLOOKUP($O326,PM执行时间!$A:$E,5,0),U326="","")</f>
        <v>2.58</v>
      </c>
      <c r="W326" s="97" t="s">
        <v>164</v>
      </c>
      <c r="X326" s="77" cm="1">
        <f t="array" ref="X326">_xlfn.IFS(W326="Monthly",VLOOKUP($O326,PM执行时间!$A:$E,2,0),W326="Quarterly",VLOOKUP($O326,PM执行时间!$A:$E,3,0),W326="Semi-an",VLOOKUP($O326,PM执行时间!$A:$E,4,0),W326="Annual",VLOOKUP($O326,PM执行时间!$A:$E,5,0),W326="","")</f>
        <v>0.83</v>
      </c>
      <c r="Y326" s="97" t="s">
        <v>164</v>
      </c>
      <c r="Z326" s="77" cm="1">
        <f t="array" ref="Z326">_xlfn.IFS(Y326="Monthly",VLOOKUP($O326,PM执行时间!$A:$E,2,0),Y326="Quarterly",VLOOKUP($O326,PM执行时间!$A:$E,3,0),Y326="Semi-an",VLOOKUP($O326,PM执行时间!$A:$E,4,0),Y326="Annual",VLOOKUP($O326,PM执行时间!$A:$E,5,0),Y326="","")</f>
        <v>0.83</v>
      </c>
      <c r="AA326" s="97" t="s">
        <v>164</v>
      </c>
      <c r="AB326" s="77" cm="1">
        <f t="array" ref="AB326">_xlfn.IFS(AA326="Monthly",VLOOKUP($O326,PM执行时间!$A:$E,2,0),AA326="Quarterly",VLOOKUP($O326,PM执行时间!$A:$E,3,0),AA326="Semi-an",VLOOKUP($O326,PM执行时间!$A:$E,4,0),AA326="Annual",VLOOKUP($O326,PM执行时间!$A:$E,5,0),AA326="","")</f>
        <v>0.83</v>
      </c>
      <c r="AC326" s="97" t="s">
        <v>164</v>
      </c>
      <c r="AD326" s="77" cm="1">
        <f t="array" ref="AD326">_xlfn.IFS(AC326="Monthly",VLOOKUP($O326,PM执行时间!$A:$E,2,0),AC326="Quarterly",VLOOKUP($O326,PM执行时间!$A:$E,3,0),AC326="Semi-an",VLOOKUP($O326,PM执行时间!$A:$E,4,0),AC326="Annual",VLOOKUP($O326,PM执行时间!$A:$E,5,0),AC326="","")</f>
        <v>0.83</v>
      </c>
      <c r="AE326" s="97" t="s">
        <v>164</v>
      </c>
      <c r="AF326" s="77" cm="1">
        <f t="array" ref="AF326">_xlfn.IFS(AE326="Monthly",VLOOKUP($O326,PM执行时间!$A:$E,2,0),AE326="Quarterly",VLOOKUP($O326,PM执行时间!$A:$E,3,0),AE326="Semi-an",VLOOKUP($O326,PM执行时间!$A:$E,4,0),AE326="Annual",VLOOKUP($O326,PM执行时间!$A:$E,5,0),AE326="","")</f>
        <v>0.83</v>
      </c>
      <c r="AG326" s="98" t="s">
        <v>25</v>
      </c>
      <c r="AH326" s="77" cm="1">
        <f t="array" ref="AH326">_xlfn.IFS(AG326="Monthly",VLOOKUP($O326,PM执行时间!$A:$E,2,0),AG326="Quarterly",VLOOKUP($O326,PM执行时间!$A:$E,3,0),AG326="Semi-an",VLOOKUP($O326,PM执行时间!$A:$E,4,0),AG326="Annual",VLOOKUP($O326,PM执行时间!$A:$E,5,0),AG326="","")</f>
        <v>1.08</v>
      </c>
      <c r="AI326" s="97" t="s">
        <v>164</v>
      </c>
      <c r="AJ326" s="77" cm="1">
        <f t="array" ref="AJ326">_xlfn.IFS(AI326="Monthly",VLOOKUP($O326,PM执行时间!$A:$E,2,0),AI326="Quarterly",VLOOKUP($O326,PM执行时间!$A:$E,3,0),AI326="Semi-an",VLOOKUP($O326,PM执行时间!$A:$E,4,0),AI326="Annual",VLOOKUP($O326,PM执行时间!$A:$E,5,0),AI326="","")</f>
        <v>0.83</v>
      </c>
      <c r="AK326" s="97" t="s">
        <v>164</v>
      </c>
      <c r="AL326" s="77" cm="1">
        <f t="array" ref="AL326">_xlfn.IFS(AK326="Monthly",VLOOKUP($O326,PM执行时间!$A:$E,2,0),AK326="Quarterly",VLOOKUP($O326,PM执行时间!$A:$E,3,0),AK326="Semi-an",VLOOKUP($O326,PM执行时间!$A:$E,4,0),AK326="Annual",VLOOKUP($O326,PM执行时间!$A:$E,5,0),AK326="","")</f>
        <v>0.83</v>
      </c>
      <c r="AM326" s="97" t="s">
        <v>164</v>
      </c>
      <c r="AN326" s="77" cm="1">
        <f t="array" ref="AN326">_xlfn.IFS(AM326="Monthly",VLOOKUP($O326,PM执行时间!$A:$E,2,0),AM326="Quarterly",VLOOKUP($O326,PM执行时间!$A:$E,3,0),AM326="Semi-an",VLOOKUP($O326,PM执行时间!$A:$E,4,0),AM326="Annual",VLOOKUP($O326,PM执行时间!$A:$E,5,0),AM326="","")</f>
        <v>0.83</v>
      </c>
      <c r="AO326" s="99">
        <v>44621</v>
      </c>
      <c r="AP326" s="88"/>
    </row>
    <row r="327" spans="1:42" ht="24.75" customHeight="1" x14ac:dyDescent="0.2">
      <c r="A327" s="1">
        <v>84</v>
      </c>
      <c r="B327" s="1">
        <f>SUBTOTAL(3,G$3:G327)+0</f>
        <v>57</v>
      </c>
      <c r="C327" s="1"/>
      <c r="D327" s="5">
        <v>480</v>
      </c>
      <c r="E327" s="79" t="s">
        <v>27</v>
      </c>
      <c r="F327" s="85" t="s">
        <v>673</v>
      </c>
      <c r="G327" s="85" t="s">
        <v>628</v>
      </c>
      <c r="H327" s="95" t="s">
        <v>677</v>
      </c>
      <c r="I327" s="24">
        <v>40756</v>
      </c>
      <c r="J327" s="77" t="s">
        <v>1058</v>
      </c>
      <c r="K327" s="92" t="s">
        <v>511</v>
      </c>
      <c r="L327" s="79" t="s">
        <v>582</v>
      </c>
      <c r="M327" s="24">
        <v>40603</v>
      </c>
      <c r="N327" s="79" t="s">
        <v>529</v>
      </c>
      <c r="O327" s="77" t="s">
        <v>35</v>
      </c>
      <c r="P327" s="77" t="s">
        <v>1105</v>
      </c>
      <c r="Q327" s="77"/>
      <c r="R327" s="77" t="str" cm="1">
        <f t="array" ref="R327">_xlfn.IFS(Q327="Monthly",VLOOKUP($O327,PM执行时间!$A:$E,2,0),Q327="Quarterly",VLOOKUP($O327,PM执行时间!$A:$E,3,0),Q327="Semi-an",VLOOKUP($O327,PM执行时间!$A:$E,4,0),Q327="Annual",VLOOKUP($O327,PM执行时间!$A:$E,5,0),Q327="","")</f>
        <v/>
      </c>
      <c r="S327" s="101" t="s">
        <v>24</v>
      </c>
      <c r="T327" s="77" cm="1">
        <f t="array" ref="T327">_xlfn.IFS(S327="Monthly",VLOOKUP($O327,PM执行时间!$A:$E,2,0),S327="Quarterly",VLOOKUP($O327,PM执行时间!$A:$E,3,0),S327="Semi-an",VLOOKUP($O327,PM执行时间!$A:$E,4,0),S327="Annual",VLOOKUP($O327,PM执行时间!$A:$E,5,0),S327="","")</f>
        <v>1</v>
      </c>
      <c r="U327" s="77"/>
      <c r="V327" s="77" t="str" cm="1">
        <f t="array" ref="V327">_xlfn.IFS(U327="Monthly",VLOOKUP($O327,PM执行时间!$A:$E,2,0),U327="Quarterly",VLOOKUP($O327,PM执行时间!$A:$E,3,0),U327="Semi-an",VLOOKUP($O327,PM执行时间!$A:$E,4,0),U327="Annual",VLOOKUP($O327,PM执行时间!$A:$E,5,0),U327="","")</f>
        <v/>
      </c>
      <c r="W327" s="77"/>
      <c r="X327" s="77" t="str" cm="1">
        <f t="array" ref="X327">_xlfn.IFS(W327="Monthly",VLOOKUP($O327,PM执行时间!$A:$E,2,0),W327="Quarterly",VLOOKUP($O327,PM执行时间!$A:$E,3,0),W327="Semi-an",VLOOKUP($O327,PM执行时间!$A:$E,4,0),W327="Annual",VLOOKUP($O327,PM执行时间!$A:$E,5,0),W327="","")</f>
        <v/>
      </c>
      <c r="Y327" s="98" t="s">
        <v>25</v>
      </c>
      <c r="Z327" s="77" cm="1">
        <f t="array" ref="Z327">_xlfn.IFS(Y327="Monthly",VLOOKUP($O327,PM执行时间!$A:$E,2,0),Y327="Quarterly",VLOOKUP($O327,PM执行时间!$A:$E,3,0),Y327="Semi-an",VLOOKUP($O327,PM执行时间!$A:$E,4,0),Y327="Annual",VLOOKUP($O327,PM执行时间!$A:$E,5,0),Y327="","")</f>
        <v>1.42</v>
      </c>
      <c r="AA327" s="77"/>
      <c r="AB327" s="77" t="str" cm="1">
        <f t="array" ref="AB327">_xlfn.IFS(AA327="Monthly",VLOOKUP($O327,PM执行时间!$A:$E,2,0),AA327="Quarterly",VLOOKUP($O327,PM执行时间!$A:$E,3,0),AA327="Semi-an",VLOOKUP($O327,PM执行时间!$A:$E,4,0),AA327="Annual",VLOOKUP($O327,PM执行时间!$A:$E,5,0),AA327="","")</f>
        <v/>
      </c>
      <c r="AC327" s="77"/>
      <c r="AD327" s="77" t="str" cm="1">
        <f t="array" ref="AD327">_xlfn.IFS(AC327="Monthly",VLOOKUP($O327,PM执行时间!$A:$E,2,0),AC327="Quarterly",VLOOKUP($O327,PM执行时间!$A:$E,3,0),AC327="Semi-an",VLOOKUP($O327,PM执行时间!$A:$E,4,0),AC327="Annual",VLOOKUP($O327,PM执行时间!$A:$E,5,0),AC327="","")</f>
        <v/>
      </c>
      <c r="AE327" s="101" t="s">
        <v>24</v>
      </c>
      <c r="AF327" s="77" cm="1">
        <f t="array" ref="AF327">_xlfn.IFS(AE327="Monthly",VLOOKUP($O327,PM执行时间!$A:$E,2,0),AE327="Quarterly",VLOOKUP($O327,PM执行时间!$A:$E,3,0),AE327="Semi-an",VLOOKUP($O327,PM执行时间!$A:$E,4,0),AE327="Annual",VLOOKUP($O327,PM执行时间!$A:$E,5,0),AE327="","")</f>
        <v>1</v>
      </c>
      <c r="AG327" s="77"/>
      <c r="AH327" s="77" t="str" cm="1">
        <f t="array" ref="AH327">_xlfn.IFS(AG327="Monthly",VLOOKUP($O327,PM执行时间!$A:$E,2,0),AG327="Quarterly",VLOOKUP($O327,PM执行时间!$A:$E,3,0),AG327="Semi-an",VLOOKUP($O327,PM执行时间!$A:$E,4,0),AG327="Annual",VLOOKUP($O327,PM执行时间!$A:$E,5,0),AG327="","")</f>
        <v/>
      </c>
      <c r="AI327" s="77"/>
      <c r="AJ327" s="77" t="str" cm="1">
        <f t="array" ref="AJ327">_xlfn.IFS(AI327="Monthly",VLOOKUP($O327,PM执行时间!$A:$E,2,0),AI327="Quarterly",VLOOKUP($O327,PM执行时间!$A:$E,3,0),AI327="Semi-an",VLOOKUP($O327,PM执行时间!$A:$E,4,0),AI327="Annual",VLOOKUP($O327,PM执行时间!$A:$E,5,0),AI327="","")</f>
        <v/>
      </c>
      <c r="AK327" s="98" t="s">
        <v>25</v>
      </c>
      <c r="AL327" s="77" cm="1">
        <f t="array" ref="AL327">_xlfn.IFS(AK327="Monthly",VLOOKUP($O327,PM执行时间!$A:$E,2,0),AK327="Quarterly",VLOOKUP($O327,PM执行时间!$A:$E,3,0),AK327="Semi-an",VLOOKUP($O327,PM执行时间!$A:$E,4,0),AK327="Annual",VLOOKUP($O327,PM执行时间!$A:$E,5,0),AK327="","")</f>
        <v>1.42</v>
      </c>
      <c r="AM327" s="77"/>
      <c r="AN327" s="77" t="str" cm="1">
        <f t="array" ref="AN327">_xlfn.IFS(AM327="Monthly",VLOOKUP($O327,PM执行时间!$A:$E,2,0),AM327="Quarterly",VLOOKUP($O327,PM执行时间!$A:$E,3,0),AM327="Semi-an",VLOOKUP($O327,PM执行时间!$A:$E,4,0),AM327="Annual",VLOOKUP($O327,PM执行时间!$A:$E,5,0),AM327="","")</f>
        <v/>
      </c>
      <c r="AO327" s="99">
        <v>44682</v>
      </c>
      <c r="AP327" s="88"/>
    </row>
    <row r="328" spans="1:42" ht="24.75" hidden="1" customHeight="1" x14ac:dyDescent="0.2">
      <c r="A328" s="1">
        <v>327</v>
      </c>
      <c r="B328" s="1">
        <f>SUBTOTAL(3,G$3:G328)+0</f>
        <v>57</v>
      </c>
      <c r="C328" s="1"/>
      <c r="D328" s="5">
        <v>1188</v>
      </c>
      <c r="E328" s="77" t="s">
        <v>1018</v>
      </c>
      <c r="F328" s="77" t="s">
        <v>1019</v>
      </c>
      <c r="G328" s="77" t="s">
        <v>1020</v>
      </c>
      <c r="H328" s="77">
        <v>2107242</v>
      </c>
      <c r="I328" s="24">
        <v>44682</v>
      </c>
      <c r="J328" s="79" t="s">
        <v>1075</v>
      </c>
      <c r="K328" s="92" t="s">
        <v>511</v>
      </c>
      <c r="L328" s="79" t="s">
        <v>782</v>
      </c>
      <c r="M328" s="24">
        <v>44593</v>
      </c>
      <c r="N328" s="77" t="s">
        <v>514</v>
      </c>
      <c r="O328" s="77" t="s">
        <v>1230</v>
      </c>
      <c r="P328" s="77" t="s">
        <v>517</v>
      </c>
      <c r="Q328" s="113"/>
      <c r="R328" s="77" t="str" cm="1">
        <f t="array" ref="R328">_xlfn.IFS(Q328="Monthly",VLOOKUP($O328,PM执行时间!$A:$E,2,0),Q328="Quarterly",VLOOKUP($O328,PM执行时间!$A:$E,3,0),Q328="Semi-an",VLOOKUP($O328,PM执行时间!$A:$E,4,0),Q328="Annual",VLOOKUP($O328,PM执行时间!$A:$E,5,0),Q328="","")</f>
        <v/>
      </c>
      <c r="S328" s="113"/>
      <c r="T328" s="77" t="str" cm="1">
        <f t="array" ref="T328">_xlfn.IFS(S328="Monthly",VLOOKUP($O328,PM执行时间!$A:$E,2,0),S328="Quarterly",VLOOKUP($O328,PM执行时间!$A:$E,3,0),S328="Semi-an",VLOOKUP($O328,PM执行时间!$A:$E,4,0),S328="Annual",VLOOKUP($O328,PM执行时间!$A:$E,5,0),S328="","")</f>
        <v/>
      </c>
      <c r="U328" s="94" t="s">
        <v>223</v>
      </c>
      <c r="V328" s="77" cm="1">
        <f t="array" ref="V328">_xlfn.IFS(U328="Monthly",VLOOKUP($O328,PM执行时间!$A:$E,2,0),U328="Quarterly",VLOOKUP($O328,PM执行时间!$A:$E,3,0),U328="Semi-an",VLOOKUP($O328,PM执行时间!$A:$E,4,0),U328="Annual",VLOOKUP($O328,PM执行时间!$A:$E,5,0),U328="","")</f>
        <v>1</v>
      </c>
      <c r="W328" s="113"/>
      <c r="X328" s="77" t="str" cm="1">
        <f t="array" ref="X328">_xlfn.IFS(W328="Monthly",VLOOKUP($O328,PM执行时间!$A:$E,2,0),W328="Quarterly",VLOOKUP($O328,PM执行时间!$A:$E,3,0),W328="Semi-an",VLOOKUP($O328,PM执行时间!$A:$E,4,0),W328="Annual",VLOOKUP($O328,PM执行时间!$A:$E,5,0),W328="","")</f>
        <v/>
      </c>
      <c r="Y328" s="113"/>
      <c r="Z328" s="77" t="str" cm="1">
        <f t="array" ref="Z328">_xlfn.IFS(Y328="Monthly",VLOOKUP($O328,PM执行时间!$A:$E,2,0),Y328="Quarterly",VLOOKUP($O328,PM执行时间!$A:$E,3,0),Y328="Semi-an",VLOOKUP($O328,PM执行时间!$A:$E,4,0),Y328="Annual",VLOOKUP($O328,PM执行时间!$A:$E,5,0),Y328="","")</f>
        <v/>
      </c>
      <c r="AA328" s="113"/>
      <c r="AB328" s="77" t="str" cm="1">
        <f t="array" ref="AB328">_xlfn.IFS(AA328="Monthly",VLOOKUP($O328,PM执行时间!$A:$E,2,0),AA328="Quarterly",VLOOKUP($O328,PM执行时间!$A:$E,3,0),AA328="Semi-an",VLOOKUP($O328,PM执行时间!$A:$E,4,0),AA328="Annual",VLOOKUP($O328,PM执行时间!$A:$E,5,0),AA328="","")</f>
        <v/>
      </c>
      <c r="AC328" s="113"/>
      <c r="AD328" s="77" t="str" cm="1">
        <f t="array" ref="AD328">_xlfn.IFS(AC328="Monthly",VLOOKUP($O328,PM执行时间!$A:$E,2,0),AC328="Quarterly",VLOOKUP($O328,PM执行时间!$A:$E,3,0),AC328="Semi-an",VLOOKUP($O328,PM执行时间!$A:$E,4,0),AC328="Annual",VLOOKUP($O328,PM执行时间!$A:$E,5,0),AC328="","")</f>
        <v/>
      </c>
      <c r="AE328" s="113"/>
      <c r="AF328" s="77" t="str" cm="1">
        <f t="array" ref="AF328">_xlfn.IFS(AE328="Monthly",VLOOKUP($O328,PM执行时间!$A:$E,2,0),AE328="Quarterly",VLOOKUP($O328,PM执行时间!$A:$E,3,0),AE328="Semi-an",VLOOKUP($O328,PM执行时间!$A:$E,4,0),AE328="Annual",VLOOKUP($O328,PM执行时间!$A:$E,5,0),AE328="","")</f>
        <v/>
      </c>
      <c r="AG328" s="113"/>
      <c r="AH328" s="77" t="str" cm="1">
        <f t="array" ref="AH328">_xlfn.IFS(AG328="Monthly",VLOOKUP($O328,PM执行时间!$A:$E,2,0),AG328="Quarterly",VLOOKUP($O328,PM执行时间!$A:$E,3,0),AG328="Semi-an",VLOOKUP($O328,PM执行时间!$A:$E,4,0),AG328="Annual",VLOOKUP($O328,PM执行时间!$A:$E,5,0),AG328="","")</f>
        <v/>
      </c>
      <c r="AI328" s="113"/>
      <c r="AJ328" s="77" t="str" cm="1">
        <f t="array" ref="AJ328">_xlfn.IFS(AI328="Monthly",VLOOKUP($O328,PM执行时间!$A:$E,2,0),AI328="Quarterly",VLOOKUP($O328,PM执行时间!$A:$E,3,0),AI328="Semi-an",VLOOKUP($O328,PM执行时间!$A:$E,4,0),AI328="Annual",VLOOKUP($O328,PM执行时间!$A:$E,5,0),AI328="","")</f>
        <v/>
      </c>
      <c r="AK328" s="113"/>
      <c r="AL328" s="77" t="str" cm="1">
        <f t="array" ref="AL328">_xlfn.IFS(AK328="Monthly",VLOOKUP($O328,PM执行时间!$A:$E,2,0),AK328="Quarterly",VLOOKUP($O328,PM执行时间!$A:$E,3,0),AK328="Semi-an",VLOOKUP($O328,PM执行时间!$A:$E,4,0),AK328="Annual",VLOOKUP($O328,PM执行时间!$A:$E,5,0),AK328="","")</f>
        <v/>
      </c>
      <c r="AM328" s="113"/>
      <c r="AN328" s="77" t="str" cm="1">
        <f t="array" ref="AN328">_xlfn.IFS(AM328="Monthly",VLOOKUP($O328,PM执行时间!$A:$E,2,0),AM328="Quarterly",VLOOKUP($O328,PM执行时间!$A:$E,3,0),AM328="Semi-an",VLOOKUP($O328,PM执行时间!$A:$E,4,0),AM328="Annual",VLOOKUP($O328,PM执行时间!$A:$E,5,0),AM328="","")</f>
        <v/>
      </c>
      <c r="AO328" s="93">
        <v>44621</v>
      </c>
      <c r="AP328" s="88"/>
    </row>
    <row r="329" spans="1:42" ht="24.75" hidden="1" customHeight="1" x14ac:dyDescent="0.2">
      <c r="A329" s="1">
        <v>328</v>
      </c>
      <c r="B329" s="1">
        <f>SUBTOTAL(3,G$3:G329)+0</f>
        <v>57</v>
      </c>
      <c r="C329" s="1"/>
      <c r="D329" s="5">
        <v>1189</v>
      </c>
      <c r="E329" s="77" t="s">
        <v>1018</v>
      </c>
      <c r="F329" s="77" t="s">
        <v>1019</v>
      </c>
      <c r="G329" s="77" t="s">
        <v>1020</v>
      </c>
      <c r="H329" s="77">
        <v>2107463</v>
      </c>
      <c r="I329" s="24">
        <v>44682</v>
      </c>
      <c r="J329" s="79" t="s">
        <v>1075</v>
      </c>
      <c r="K329" s="92" t="s">
        <v>511</v>
      </c>
      <c r="L329" s="79" t="s">
        <v>782</v>
      </c>
      <c r="M329" s="24">
        <v>44593</v>
      </c>
      <c r="N329" s="77" t="s">
        <v>514</v>
      </c>
      <c r="O329" s="77" t="s">
        <v>1230</v>
      </c>
      <c r="P329" s="77" t="s">
        <v>517</v>
      </c>
      <c r="Q329" s="113"/>
      <c r="R329" s="77" t="str" cm="1">
        <f t="array" ref="R329">_xlfn.IFS(Q329="Monthly",VLOOKUP($O329,PM执行时间!$A:$E,2,0),Q329="Quarterly",VLOOKUP($O329,PM执行时间!$A:$E,3,0),Q329="Semi-an",VLOOKUP($O329,PM执行时间!$A:$E,4,0),Q329="Annual",VLOOKUP($O329,PM执行时间!$A:$E,5,0),Q329="","")</f>
        <v/>
      </c>
      <c r="S329" s="113"/>
      <c r="T329" s="77" t="str" cm="1">
        <f t="array" ref="T329">_xlfn.IFS(S329="Monthly",VLOOKUP($O329,PM执行时间!$A:$E,2,0),S329="Quarterly",VLOOKUP($O329,PM执行时间!$A:$E,3,0),S329="Semi-an",VLOOKUP($O329,PM执行时间!$A:$E,4,0),S329="Annual",VLOOKUP($O329,PM执行时间!$A:$E,5,0),S329="","")</f>
        <v/>
      </c>
      <c r="U329" s="94" t="s">
        <v>223</v>
      </c>
      <c r="V329" s="77" cm="1">
        <f t="array" ref="V329">_xlfn.IFS(U329="Monthly",VLOOKUP($O329,PM执行时间!$A:$E,2,0),U329="Quarterly",VLOOKUP($O329,PM执行时间!$A:$E,3,0),U329="Semi-an",VLOOKUP($O329,PM执行时间!$A:$E,4,0),U329="Annual",VLOOKUP($O329,PM执行时间!$A:$E,5,0),U329="","")</f>
        <v>1</v>
      </c>
      <c r="W329" s="113"/>
      <c r="X329" s="77" t="str" cm="1">
        <f t="array" ref="X329">_xlfn.IFS(W329="Monthly",VLOOKUP($O329,PM执行时间!$A:$E,2,0),W329="Quarterly",VLOOKUP($O329,PM执行时间!$A:$E,3,0),W329="Semi-an",VLOOKUP($O329,PM执行时间!$A:$E,4,0),W329="Annual",VLOOKUP($O329,PM执行时间!$A:$E,5,0),W329="","")</f>
        <v/>
      </c>
      <c r="Y329" s="113"/>
      <c r="Z329" s="77" t="str" cm="1">
        <f t="array" ref="Z329">_xlfn.IFS(Y329="Monthly",VLOOKUP($O329,PM执行时间!$A:$E,2,0),Y329="Quarterly",VLOOKUP($O329,PM执行时间!$A:$E,3,0),Y329="Semi-an",VLOOKUP($O329,PM执行时间!$A:$E,4,0),Y329="Annual",VLOOKUP($O329,PM执行时间!$A:$E,5,0),Y329="","")</f>
        <v/>
      </c>
      <c r="AA329" s="113"/>
      <c r="AB329" s="77" t="str" cm="1">
        <f t="array" ref="AB329">_xlfn.IFS(AA329="Monthly",VLOOKUP($O329,PM执行时间!$A:$E,2,0),AA329="Quarterly",VLOOKUP($O329,PM执行时间!$A:$E,3,0),AA329="Semi-an",VLOOKUP($O329,PM执行时间!$A:$E,4,0),AA329="Annual",VLOOKUP($O329,PM执行时间!$A:$E,5,0),AA329="","")</f>
        <v/>
      </c>
      <c r="AC329" s="113"/>
      <c r="AD329" s="77" t="str" cm="1">
        <f t="array" ref="AD329">_xlfn.IFS(AC329="Monthly",VLOOKUP($O329,PM执行时间!$A:$E,2,0),AC329="Quarterly",VLOOKUP($O329,PM执行时间!$A:$E,3,0),AC329="Semi-an",VLOOKUP($O329,PM执行时间!$A:$E,4,0),AC329="Annual",VLOOKUP($O329,PM执行时间!$A:$E,5,0),AC329="","")</f>
        <v/>
      </c>
      <c r="AE329" s="113"/>
      <c r="AF329" s="77" t="str" cm="1">
        <f t="array" ref="AF329">_xlfn.IFS(AE329="Monthly",VLOOKUP($O329,PM执行时间!$A:$E,2,0),AE329="Quarterly",VLOOKUP($O329,PM执行时间!$A:$E,3,0),AE329="Semi-an",VLOOKUP($O329,PM执行时间!$A:$E,4,0),AE329="Annual",VLOOKUP($O329,PM执行时间!$A:$E,5,0),AE329="","")</f>
        <v/>
      </c>
      <c r="AG329" s="113"/>
      <c r="AH329" s="77" t="str" cm="1">
        <f t="array" ref="AH329">_xlfn.IFS(AG329="Monthly",VLOOKUP($O329,PM执行时间!$A:$E,2,0),AG329="Quarterly",VLOOKUP($O329,PM执行时间!$A:$E,3,0),AG329="Semi-an",VLOOKUP($O329,PM执行时间!$A:$E,4,0),AG329="Annual",VLOOKUP($O329,PM执行时间!$A:$E,5,0),AG329="","")</f>
        <v/>
      </c>
      <c r="AI329" s="113"/>
      <c r="AJ329" s="77" t="str" cm="1">
        <f t="array" ref="AJ329">_xlfn.IFS(AI329="Monthly",VLOOKUP($O329,PM执行时间!$A:$E,2,0),AI329="Quarterly",VLOOKUP($O329,PM执行时间!$A:$E,3,0),AI329="Semi-an",VLOOKUP($O329,PM执行时间!$A:$E,4,0),AI329="Annual",VLOOKUP($O329,PM执行时间!$A:$E,5,0),AI329="","")</f>
        <v/>
      </c>
      <c r="AK329" s="113"/>
      <c r="AL329" s="77" t="str" cm="1">
        <f t="array" ref="AL329">_xlfn.IFS(AK329="Monthly",VLOOKUP($O329,PM执行时间!$A:$E,2,0),AK329="Quarterly",VLOOKUP($O329,PM执行时间!$A:$E,3,0),AK329="Semi-an",VLOOKUP($O329,PM执行时间!$A:$E,4,0),AK329="Annual",VLOOKUP($O329,PM执行时间!$A:$E,5,0),AK329="","")</f>
        <v/>
      </c>
      <c r="AM329" s="113"/>
      <c r="AN329" s="77" t="str" cm="1">
        <f t="array" ref="AN329">_xlfn.IFS(AM329="Monthly",VLOOKUP($O329,PM执行时间!$A:$E,2,0),AM329="Quarterly",VLOOKUP($O329,PM执行时间!$A:$E,3,0),AM329="Semi-an",VLOOKUP($O329,PM执行时间!$A:$E,4,0),AM329="Annual",VLOOKUP($O329,PM执行时间!$A:$E,5,0),AM329="","")</f>
        <v/>
      </c>
      <c r="AO329" s="93">
        <v>44621</v>
      </c>
      <c r="AP329" s="88"/>
    </row>
    <row r="330" spans="1:42" ht="24.75" hidden="1" customHeight="1" x14ac:dyDescent="0.2">
      <c r="A330" s="1">
        <v>329</v>
      </c>
      <c r="B330" s="1">
        <f>SUBTOTAL(3,G$3:G330)+0</f>
        <v>57</v>
      </c>
      <c r="C330" s="1"/>
      <c r="D330" s="5">
        <v>1190</v>
      </c>
      <c r="E330" s="77" t="s">
        <v>1018</v>
      </c>
      <c r="F330" s="77" t="s">
        <v>1019</v>
      </c>
      <c r="G330" s="77" t="s">
        <v>1020</v>
      </c>
      <c r="H330" s="77">
        <v>2106447</v>
      </c>
      <c r="I330" s="24">
        <v>44682</v>
      </c>
      <c r="J330" s="79" t="s">
        <v>1075</v>
      </c>
      <c r="K330" s="92" t="s">
        <v>511</v>
      </c>
      <c r="L330" s="79" t="s">
        <v>782</v>
      </c>
      <c r="M330" s="24">
        <v>44593</v>
      </c>
      <c r="N330" s="77" t="s">
        <v>514</v>
      </c>
      <c r="O330" s="77" t="s">
        <v>1230</v>
      </c>
      <c r="P330" s="77" t="s">
        <v>517</v>
      </c>
      <c r="Q330" s="113"/>
      <c r="R330" s="77" t="str" cm="1">
        <f t="array" ref="R330">_xlfn.IFS(Q330="Monthly",VLOOKUP($O330,PM执行时间!$A:$E,2,0),Q330="Quarterly",VLOOKUP($O330,PM执行时间!$A:$E,3,0),Q330="Semi-an",VLOOKUP($O330,PM执行时间!$A:$E,4,0),Q330="Annual",VLOOKUP($O330,PM执行时间!$A:$E,5,0),Q330="","")</f>
        <v/>
      </c>
      <c r="S330" s="113"/>
      <c r="T330" s="77" t="str" cm="1">
        <f t="array" ref="T330">_xlfn.IFS(S330="Monthly",VLOOKUP($O330,PM执行时间!$A:$E,2,0),S330="Quarterly",VLOOKUP($O330,PM执行时间!$A:$E,3,0),S330="Semi-an",VLOOKUP($O330,PM执行时间!$A:$E,4,0),S330="Annual",VLOOKUP($O330,PM执行时间!$A:$E,5,0),S330="","")</f>
        <v/>
      </c>
      <c r="U330" s="94" t="s">
        <v>223</v>
      </c>
      <c r="V330" s="77" cm="1">
        <f t="array" ref="V330">_xlfn.IFS(U330="Monthly",VLOOKUP($O330,PM执行时间!$A:$E,2,0),U330="Quarterly",VLOOKUP($O330,PM执行时间!$A:$E,3,0),U330="Semi-an",VLOOKUP($O330,PM执行时间!$A:$E,4,0),U330="Annual",VLOOKUP($O330,PM执行时间!$A:$E,5,0),U330="","")</f>
        <v>1</v>
      </c>
      <c r="W330" s="113"/>
      <c r="X330" s="77" t="str" cm="1">
        <f t="array" ref="X330">_xlfn.IFS(W330="Monthly",VLOOKUP($O330,PM执行时间!$A:$E,2,0),W330="Quarterly",VLOOKUP($O330,PM执行时间!$A:$E,3,0),W330="Semi-an",VLOOKUP($O330,PM执行时间!$A:$E,4,0),W330="Annual",VLOOKUP($O330,PM执行时间!$A:$E,5,0),W330="","")</f>
        <v/>
      </c>
      <c r="Y330" s="113"/>
      <c r="Z330" s="77" t="str" cm="1">
        <f t="array" ref="Z330">_xlfn.IFS(Y330="Monthly",VLOOKUP($O330,PM执行时间!$A:$E,2,0),Y330="Quarterly",VLOOKUP($O330,PM执行时间!$A:$E,3,0),Y330="Semi-an",VLOOKUP($O330,PM执行时间!$A:$E,4,0),Y330="Annual",VLOOKUP($O330,PM执行时间!$A:$E,5,0),Y330="","")</f>
        <v/>
      </c>
      <c r="AA330" s="113"/>
      <c r="AB330" s="77" t="str" cm="1">
        <f t="array" ref="AB330">_xlfn.IFS(AA330="Monthly",VLOOKUP($O330,PM执行时间!$A:$E,2,0),AA330="Quarterly",VLOOKUP($O330,PM执行时间!$A:$E,3,0),AA330="Semi-an",VLOOKUP($O330,PM执行时间!$A:$E,4,0),AA330="Annual",VLOOKUP($O330,PM执行时间!$A:$E,5,0),AA330="","")</f>
        <v/>
      </c>
      <c r="AC330" s="113"/>
      <c r="AD330" s="77" t="str" cm="1">
        <f t="array" ref="AD330">_xlfn.IFS(AC330="Monthly",VLOOKUP($O330,PM执行时间!$A:$E,2,0),AC330="Quarterly",VLOOKUP($O330,PM执行时间!$A:$E,3,0),AC330="Semi-an",VLOOKUP($O330,PM执行时间!$A:$E,4,0),AC330="Annual",VLOOKUP($O330,PM执行时间!$A:$E,5,0),AC330="","")</f>
        <v/>
      </c>
      <c r="AE330" s="113"/>
      <c r="AF330" s="77" t="str" cm="1">
        <f t="array" ref="AF330">_xlfn.IFS(AE330="Monthly",VLOOKUP($O330,PM执行时间!$A:$E,2,0),AE330="Quarterly",VLOOKUP($O330,PM执行时间!$A:$E,3,0),AE330="Semi-an",VLOOKUP($O330,PM执行时间!$A:$E,4,0),AE330="Annual",VLOOKUP($O330,PM执行时间!$A:$E,5,0),AE330="","")</f>
        <v/>
      </c>
      <c r="AG330" s="113"/>
      <c r="AH330" s="77" t="str" cm="1">
        <f t="array" ref="AH330">_xlfn.IFS(AG330="Monthly",VLOOKUP($O330,PM执行时间!$A:$E,2,0),AG330="Quarterly",VLOOKUP($O330,PM执行时间!$A:$E,3,0),AG330="Semi-an",VLOOKUP($O330,PM执行时间!$A:$E,4,0),AG330="Annual",VLOOKUP($O330,PM执行时间!$A:$E,5,0),AG330="","")</f>
        <v/>
      </c>
      <c r="AI330" s="113"/>
      <c r="AJ330" s="77" t="str" cm="1">
        <f t="array" ref="AJ330">_xlfn.IFS(AI330="Monthly",VLOOKUP($O330,PM执行时间!$A:$E,2,0),AI330="Quarterly",VLOOKUP($O330,PM执行时间!$A:$E,3,0),AI330="Semi-an",VLOOKUP($O330,PM执行时间!$A:$E,4,0),AI330="Annual",VLOOKUP($O330,PM执行时间!$A:$E,5,0),AI330="","")</f>
        <v/>
      </c>
      <c r="AK330" s="113"/>
      <c r="AL330" s="77" t="str" cm="1">
        <f t="array" ref="AL330">_xlfn.IFS(AK330="Monthly",VLOOKUP($O330,PM执行时间!$A:$E,2,0),AK330="Quarterly",VLOOKUP($O330,PM执行时间!$A:$E,3,0),AK330="Semi-an",VLOOKUP($O330,PM执行时间!$A:$E,4,0),AK330="Annual",VLOOKUP($O330,PM执行时间!$A:$E,5,0),AK330="","")</f>
        <v/>
      </c>
      <c r="AM330" s="113"/>
      <c r="AN330" s="77" t="str" cm="1">
        <f t="array" ref="AN330">_xlfn.IFS(AM330="Monthly",VLOOKUP($O330,PM执行时间!$A:$E,2,0),AM330="Quarterly",VLOOKUP($O330,PM执行时间!$A:$E,3,0),AM330="Semi-an",VLOOKUP($O330,PM执行时间!$A:$E,4,0),AM330="Annual",VLOOKUP($O330,PM执行时间!$A:$E,5,0),AM330="","")</f>
        <v/>
      </c>
      <c r="AO330" s="93">
        <v>44621</v>
      </c>
      <c r="AP330" s="88"/>
    </row>
    <row r="331" spans="1:42" ht="24.75" hidden="1" customHeight="1" x14ac:dyDescent="0.2">
      <c r="A331" s="1">
        <v>330</v>
      </c>
      <c r="B331" s="1">
        <f>SUBTOTAL(3,G$3:G331)+0</f>
        <v>57</v>
      </c>
      <c r="C331" s="1"/>
      <c r="D331" s="5">
        <v>1191</v>
      </c>
      <c r="E331" s="77" t="s">
        <v>1018</v>
      </c>
      <c r="F331" s="77" t="s">
        <v>1019</v>
      </c>
      <c r="G331" s="77" t="s">
        <v>1020</v>
      </c>
      <c r="H331" s="77">
        <v>2106450</v>
      </c>
      <c r="I331" s="24">
        <v>44682</v>
      </c>
      <c r="J331" s="79" t="s">
        <v>1075</v>
      </c>
      <c r="K331" s="92" t="s">
        <v>511</v>
      </c>
      <c r="L331" s="79" t="s">
        <v>782</v>
      </c>
      <c r="M331" s="24">
        <v>44593</v>
      </c>
      <c r="N331" s="77" t="s">
        <v>514</v>
      </c>
      <c r="O331" s="77" t="s">
        <v>1230</v>
      </c>
      <c r="P331" s="77" t="s">
        <v>517</v>
      </c>
      <c r="Q331" s="113"/>
      <c r="R331" s="77" t="str" cm="1">
        <f t="array" ref="R331">_xlfn.IFS(Q331="Monthly",VLOOKUP($O331,PM执行时间!$A:$E,2,0),Q331="Quarterly",VLOOKUP($O331,PM执行时间!$A:$E,3,0),Q331="Semi-an",VLOOKUP($O331,PM执行时间!$A:$E,4,0),Q331="Annual",VLOOKUP($O331,PM执行时间!$A:$E,5,0),Q331="","")</f>
        <v/>
      </c>
      <c r="S331" s="113"/>
      <c r="T331" s="77" t="str" cm="1">
        <f t="array" ref="T331">_xlfn.IFS(S331="Monthly",VLOOKUP($O331,PM执行时间!$A:$E,2,0),S331="Quarterly",VLOOKUP($O331,PM执行时间!$A:$E,3,0),S331="Semi-an",VLOOKUP($O331,PM执行时间!$A:$E,4,0),S331="Annual",VLOOKUP($O331,PM执行时间!$A:$E,5,0),S331="","")</f>
        <v/>
      </c>
      <c r="U331" s="94" t="s">
        <v>223</v>
      </c>
      <c r="V331" s="77" cm="1">
        <f t="array" ref="V331">_xlfn.IFS(U331="Monthly",VLOOKUP($O331,PM执行时间!$A:$E,2,0),U331="Quarterly",VLOOKUP($O331,PM执行时间!$A:$E,3,0),U331="Semi-an",VLOOKUP($O331,PM执行时间!$A:$E,4,0),U331="Annual",VLOOKUP($O331,PM执行时间!$A:$E,5,0),U331="","")</f>
        <v>1</v>
      </c>
      <c r="W331" s="113"/>
      <c r="X331" s="77" t="str" cm="1">
        <f t="array" ref="X331">_xlfn.IFS(W331="Monthly",VLOOKUP($O331,PM执行时间!$A:$E,2,0),W331="Quarterly",VLOOKUP($O331,PM执行时间!$A:$E,3,0),W331="Semi-an",VLOOKUP($O331,PM执行时间!$A:$E,4,0),W331="Annual",VLOOKUP($O331,PM执行时间!$A:$E,5,0),W331="","")</f>
        <v/>
      </c>
      <c r="Y331" s="113"/>
      <c r="Z331" s="77" t="str" cm="1">
        <f t="array" ref="Z331">_xlfn.IFS(Y331="Monthly",VLOOKUP($O331,PM执行时间!$A:$E,2,0),Y331="Quarterly",VLOOKUP($O331,PM执行时间!$A:$E,3,0),Y331="Semi-an",VLOOKUP($O331,PM执行时间!$A:$E,4,0),Y331="Annual",VLOOKUP($O331,PM执行时间!$A:$E,5,0),Y331="","")</f>
        <v/>
      </c>
      <c r="AA331" s="113"/>
      <c r="AB331" s="77" t="str" cm="1">
        <f t="array" ref="AB331">_xlfn.IFS(AA331="Monthly",VLOOKUP($O331,PM执行时间!$A:$E,2,0),AA331="Quarterly",VLOOKUP($O331,PM执行时间!$A:$E,3,0),AA331="Semi-an",VLOOKUP($O331,PM执行时间!$A:$E,4,0),AA331="Annual",VLOOKUP($O331,PM执行时间!$A:$E,5,0),AA331="","")</f>
        <v/>
      </c>
      <c r="AC331" s="113"/>
      <c r="AD331" s="77" t="str" cm="1">
        <f t="array" ref="AD331">_xlfn.IFS(AC331="Monthly",VLOOKUP($O331,PM执行时间!$A:$E,2,0),AC331="Quarterly",VLOOKUP($O331,PM执行时间!$A:$E,3,0),AC331="Semi-an",VLOOKUP($O331,PM执行时间!$A:$E,4,0),AC331="Annual",VLOOKUP($O331,PM执行时间!$A:$E,5,0),AC331="","")</f>
        <v/>
      </c>
      <c r="AE331" s="113"/>
      <c r="AF331" s="77" t="str" cm="1">
        <f t="array" ref="AF331">_xlfn.IFS(AE331="Monthly",VLOOKUP($O331,PM执行时间!$A:$E,2,0),AE331="Quarterly",VLOOKUP($O331,PM执行时间!$A:$E,3,0),AE331="Semi-an",VLOOKUP($O331,PM执行时间!$A:$E,4,0),AE331="Annual",VLOOKUP($O331,PM执行时间!$A:$E,5,0),AE331="","")</f>
        <v/>
      </c>
      <c r="AG331" s="113"/>
      <c r="AH331" s="77" t="str" cm="1">
        <f t="array" ref="AH331">_xlfn.IFS(AG331="Monthly",VLOOKUP($O331,PM执行时间!$A:$E,2,0),AG331="Quarterly",VLOOKUP($O331,PM执行时间!$A:$E,3,0),AG331="Semi-an",VLOOKUP($O331,PM执行时间!$A:$E,4,0),AG331="Annual",VLOOKUP($O331,PM执行时间!$A:$E,5,0),AG331="","")</f>
        <v/>
      </c>
      <c r="AI331" s="113"/>
      <c r="AJ331" s="77" t="str" cm="1">
        <f t="array" ref="AJ331">_xlfn.IFS(AI331="Monthly",VLOOKUP($O331,PM执行时间!$A:$E,2,0),AI331="Quarterly",VLOOKUP($O331,PM执行时间!$A:$E,3,0),AI331="Semi-an",VLOOKUP($O331,PM执行时间!$A:$E,4,0),AI331="Annual",VLOOKUP($O331,PM执行时间!$A:$E,5,0),AI331="","")</f>
        <v/>
      </c>
      <c r="AK331" s="113"/>
      <c r="AL331" s="77" t="str" cm="1">
        <f t="array" ref="AL331">_xlfn.IFS(AK331="Monthly",VLOOKUP($O331,PM执行时间!$A:$E,2,0),AK331="Quarterly",VLOOKUP($O331,PM执行时间!$A:$E,3,0),AK331="Semi-an",VLOOKUP($O331,PM执行时间!$A:$E,4,0),AK331="Annual",VLOOKUP($O331,PM执行时间!$A:$E,5,0),AK331="","")</f>
        <v/>
      </c>
      <c r="AM331" s="113"/>
      <c r="AN331" s="77" t="str" cm="1">
        <f t="array" ref="AN331">_xlfn.IFS(AM331="Monthly",VLOOKUP($O331,PM执行时间!$A:$E,2,0),AM331="Quarterly",VLOOKUP($O331,PM执行时间!$A:$E,3,0),AM331="Semi-an",VLOOKUP($O331,PM执行时间!$A:$E,4,0),AM331="Annual",VLOOKUP($O331,PM执行时间!$A:$E,5,0),AM331="","")</f>
        <v/>
      </c>
      <c r="AO331" s="93">
        <v>44621</v>
      </c>
      <c r="AP331" s="88"/>
    </row>
    <row r="332" spans="1:42" ht="24.75" hidden="1" customHeight="1" x14ac:dyDescent="0.2">
      <c r="A332" s="1">
        <v>331</v>
      </c>
      <c r="B332" s="1">
        <f>SUBTOTAL(3,G$3:G332)+0</f>
        <v>57</v>
      </c>
      <c r="C332" s="1"/>
      <c r="D332" s="5">
        <v>1192</v>
      </c>
      <c r="E332" s="77" t="s">
        <v>1018</v>
      </c>
      <c r="F332" s="77" t="s">
        <v>1019</v>
      </c>
      <c r="G332" s="77" t="s">
        <v>1020</v>
      </c>
      <c r="H332" s="77">
        <v>2107459</v>
      </c>
      <c r="I332" s="24">
        <v>44682</v>
      </c>
      <c r="J332" s="79" t="s">
        <v>1075</v>
      </c>
      <c r="K332" s="92" t="s">
        <v>511</v>
      </c>
      <c r="L332" s="79" t="s">
        <v>782</v>
      </c>
      <c r="M332" s="24">
        <v>44593</v>
      </c>
      <c r="N332" s="77" t="s">
        <v>514</v>
      </c>
      <c r="O332" s="77" t="s">
        <v>1230</v>
      </c>
      <c r="P332" s="77" t="s">
        <v>517</v>
      </c>
      <c r="Q332" s="113"/>
      <c r="R332" s="77" t="str" cm="1">
        <f t="array" ref="R332">_xlfn.IFS(Q332="Monthly",VLOOKUP($O332,PM执行时间!$A:$E,2,0),Q332="Quarterly",VLOOKUP($O332,PM执行时间!$A:$E,3,0),Q332="Semi-an",VLOOKUP($O332,PM执行时间!$A:$E,4,0),Q332="Annual",VLOOKUP($O332,PM执行时间!$A:$E,5,0),Q332="","")</f>
        <v/>
      </c>
      <c r="S332" s="113"/>
      <c r="T332" s="77" t="str" cm="1">
        <f t="array" ref="T332">_xlfn.IFS(S332="Monthly",VLOOKUP($O332,PM执行时间!$A:$E,2,0),S332="Quarterly",VLOOKUP($O332,PM执行时间!$A:$E,3,0),S332="Semi-an",VLOOKUP($O332,PM执行时间!$A:$E,4,0),S332="Annual",VLOOKUP($O332,PM执行时间!$A:$E,5,0),S332="","")</f>
        <v/>
      </c>
      <c r="U332" s="94" t="s">
        <v>223</v>
      </c>
      <c r="V332" s="77" cm="1">
        <f t="array" ref="V332">_xlfn.IFS(U332="Monthly",VLOOKUP($O332,PM执行时间!$A:$E,2,0),U332="Quarterly",VLOOKUP($O332,PM执行时间!$A:$E,3,0),U332="Semi-an",VLOOKUP($O332,PM执行时间!$A:$E,4,0),U332="Annual",VLOOKUP($O332,PM执行时间!$A:$E,5,0),U332="","")</f>
        <v>1</v>
      </c>
      <c r="W332" s="113"/>
      <c r="X332" s="77" t="str" cm="1">
        <f t="array" ref="X332">_xlfn.IFS(W332="Monthly",VLOOKUP($O332,PM执行时间!$A:$E,2,0),W332="Quarterly",VLOOKUP($O332,PM执行时间!$A:$E,3,0),W332="Semi-an",VLOOKUP($O332,PM执行时间!$A:$E,4,0),W332="Annual",VLOOKUP($O332,PM执行时间!$A:$E,5,0),W332="","")</f>
        <v/>
      </c>
      <c r="Y332" s="113"/>
      <c r="Z332" s="77" t="str" cm="1">
        <f t="array" ref="Z332">_xlfn.IFS(Y332="Monthly",VLOOKUP($O332,PM执行时间!$A:$E,2,0),Y332="Quarterly",VLOOKUP($O332,PM执行时间!$A:$E,3,0),Y332="Semi-an",VLOOKUP($O332,PM执行时间!$A:$E,4,0),Y332="Annual",VLOOKUP($O332,PM执行时间!$A:$E,5,0),Y332="","")</f>
        <v/>
      </c>
      <c r="AA332" s="113"/>
      <c r="AB332" s="77" t="str" cm="1">
        <f t="array" ref="AB332">_xlfn.IFS(AA332="Monthly",VLOOKUP($O332,PM执行时间!$A:$E,2,0),AA332="Quarterly",VLOOKUP($O332,PM执行时间!$A:$E,3,0),AA332="Semi-an",VLOOKUP($O332,PM执行时间!$A:$E,4,0),AA332="Annual",VLOOKUP($O332,PM执行时间!$A:$E,5,0),AA332="","")</f>
        <v/>
      </c>
      <c r="AC332" s="113"/>
      <c r="AD332" s="77" t="str" cm="1">
        <f t="array" ref="AD332">_xlfn.IFS(AC332="Monthly",VLOOKUP($O332,PM执行时间!$A:$E,2,0),AC332="Quarterly",VLOOKUP($O332,PM执行时间!$A:$E,3,0),AC332="Semi-an",VLOOKUP($O332,PM执行时间!$A:$E,4,0),AC332="Annual",VLOOKUP($O332,PM执行时间!$A:$E,5,0),AC332="","")</f>
        <v/>
      </c>
      <c r="AE332" s="113"/>
      <c r="AF332" s="77" t="str" cm="1">
        <f t="array" ref="AF332">_xlfn.IFS(AE332="Monthly",VLOOKUP($O332,PM执行时间!$A:$E,2,0),AE332="Quarterly",VLOOKUP($O332,PM执行时间!$A:$E,3,0),AE332="Semi-an",VLOOKUP($O332,PM执行时间!$A:$E,4,0),AE332="Annual",VLOOKUP($O332,PM执行时间!$A:$E,5,0),AE332="","")</f>
        <v/>
      </c>
      <c r="AG332" s="113"/>
      <c r="AH332" s="77" t="str" cm="1">
        <f t="array" ref="AH332">_xlfn.IFS(AG332="Monthly",VLOOKUP($O332,PM执行时间!$A:$E,2,0),AG332="Quarterly",VLOOKUP($O332,PM执行时间!$A:$E,3,0),AG332="Semi-an",VLOOKUP($O332,PM执行时间!$A:$E,4,0),AG332="Annual",VLOOKUP($O332,PM执行时间!$A:$E,5,0),AG332="","")</f>
        <v/>
      </c>
      <c r="AI332" s="113"/>
      <c r="AJ332" s="77" t="str" cm="1">
        <f t="array" ref="AJ332">_xlfn.IFS(AI332="Monthly",VLOOKUP($O332,PM执行时间!$A:$E,2,0),AI332="Quarterly",VLOOKUP($O332,PM执行时间!$A:$E,3,0),AI332="Semi-an",VLOOKUP($O332,PM执行时间!$A:$E,4,0),AI332="Annual",VLOOKUP($O332,PM执行时间!$A:$E,5,0),AI332="","")</f>
        <v/>
      </c>
      <c r="AK332" s="113"/>
      <c r="AL332" s="77" t="str" cm="1">
        <f t="array" ref="AL332">_xlfn.IFS(AK332="Monthly",VLOOKUP($O332,PM执行时间!$A:$E,2,0),AK332="Quarterly",VLOOKUP($O332,PM执行时间!$A:$E,3,0),AK332="Semi-an",VLOOKUP($O332,PM执行时间!$A:$E,4,0),AK332="Annual",VLOOKUP($O332,PM执行时间!$A:$E,5,0),AK332="","")</f>
        <v/>
      </c>
      <c r="AM332" s="113"/>
      <c r="AN332" s="77" t="str" cm="1">
        <f t="array" ref="AN332">_xlfn.IFS(AM332="Monthly",VLOOKUP($O332,PM执行时间!$A:$E,2,0),AM332="Quarterly",VLOOKUP($O332,PM执行时间!$A:$E,3,0),AM332="Semi-an",VLOOKUP($O332,PM执行时间!$A:$E,4,0),AM332="Annual",VLOOKUP($O332,PM执行时间!$A:$E,5,0),AM332="","")</f>
        <v/>
      </c>
      <c r="AO332" s="93">
        <v>44621</v>
      </c>
      <c r="AP332" s="88"/>
    </row>
    <row r="333" spans="1:42" ht="24.75" hidden="1" customHeight="1" x14ac:dyDescent="0.2">
      <c r="A333" s="1">
        <v>332</v>
      </c>
      <c r="B333" s="1">
        <f>SUBTOTAL(3,G$3:G333)+0</f>
        <v>57</v>
      </c>
      <c r="C333" s="1"/>
      <c r="D333" s="5">
        <v>1193</v>
      </c>
      <c r="E333" s="77" t="s">
        <v>1018</v>
      </c>
      <c r="F333" s="77" t="s">
        <v>1019</v>
      </c>
      <c r="G333" s="77" t="s">
        <v>1020</v>
      </c>
      <c r="H333" s="77">
        <v>2107233</v>
      </c>
      <c r="I333" s="24">
        <v>44682</v>
      </c>
      <c r="J333" s="79" t="s">
        <v>1075</v>
      </c>
      <c r="K333" s="92" t="s">
        <v>511</v>
      </c>
      <c r="L333" s="79" t="s">
        <v>561</v>
      </c>
      <c r="M333" s="24">
        <v>44593</v>
      </c>
      <c r="N333" s="79" t="s">
        <v>526</v>
      </c>
      <c r="O333" s="77" t="s">
        <v>1230</v>
      </c>
      <c r="P333" s="77" t="s">
        <v>517</v>
      </c>
      <c r="Q333" s="113"/>
      <c r="R333" s="77" t="str" cm="1">
        <f t="array" ref="R333">_xlfn.IFS(Q333="Monthly",VLOOKUP($O333,PM执行时间!$A:$E,2,0),Q333="Quarterly",VLOOKUP($O333,PM执行时间!$A:$E,3,0),Q333="Semi-an",VLOOKUP($O333,PM执行时间!$A:$E,4,0),Q333="Annual",VLOOKUP($O333,PM执行时间!$A:$E,5,0),Q333="","")</f>
        <v/>
      </c>
      <c r="S333" s="113"/>
      <c r="T333" s="77" t="str" cm="1">
        <f t="array" ref="T333">_xlfn.IFS(S333="Monthly",VLOOKUP($O333,PM执行时间!$A:$E,2,0),S333="Quarterly",VLOOKUP($O333,PM执行时间!$A:$E,3,0),S333="Semi-an",VLOOKUP($O333,PM执行时间!$A:$E,4,0),S333="Annual",VLOOKUP($O333,PM执行时间!$A:$E,5,0),S333="","")</f>
        <v/>
      </c>
      <c r="U333" s="94" t="s">
        <v>223</v>
      </c>
      <c r="V333" s="77" cm="1">
        <f t="array" ref="V333">_xlfn.IFS(U333="Monthly",VLOOKUP($O333,PM执行时间!$A:$E,2,0),U333="Quarterly",VLOOKUP($O333,PM执行时间!$A:$E,3,0),U333="Semi-an",VLOOKUP($O333,PM执行时间!$A:$E,4,0),U333="Annual",VLOOKUP($O333,PM执行时间!$A:$E,5,0),U333="","")</f>
        <v>1</v>
      </c>
      <c r="W333" s="113"/>
      <c r="X333" s="77" t="str" cm="1">
        <f t="array" ref="X333">_xlfn.IFS(W333="Monthly",VLOOKUP($O333,PM执行时间!$A:$E,2,0),W333="Quarterly",VLOOKUP($O333,PM执行时间!$A:$E,3,0),W333="Semi-an",VLOOKUP($O333,PM执行时间!$A:$E,4,0),W333="Annual",VLOOKUP($O333,PM执行时间!$A:$E,5,0),W333="","")</f>
        <v/>
      </c>
      <c r="Y333" s="113"/>
      <c r="Z333" s="77" t="str" cm="1">
        <f t="array" ref="Z333">_xlfn.IFS(Y333="Monthly",VLOOKUP($O333,PM执行时间!$A:$E,2,0),Y333="Quarterly",VLOOKUP($O333,PM执行时间!$A:$E,3,0),Y333="Semi-an",VLOOKUP($O333,PM执行时间!$A:$E,4,0),Y333="Annual",VLOOKUP($O333,PM执行时间!$A:$E,5,0),Y333="","")</f>
        <v/>
      </c>
      <c r="AA333" s="113"/>
      <c r="AB333" s="77" t="str" cm="1">
        <f t="array" ref="AB333">_xlfn.IFS(AA333="Monthly",VLOOKUP($O333,PM执行时间!$A:$E,2,0),AA333="Quarterly",VLOOKUP($O333,PM执行时间!$A:$E,3,0),AA333="Semi-an",VLOOKUP($O333,PM执行时间!$A:$E,4,0),AA333="Annual",VLOOKUP($O333,PM执行时间!$A:$E,5,0),AA333="","")</f>
        <v/>
      </c>
      <c r="AC333" s="113"/>
      <c r="AD333" s="77" t="str" cm="1">
        <f t="array" ref="AD333">_xlfn.IFS(AC333="Monthly",VLOOKUP($O333,PM执行时间!$A:$E,2,0),AC333="Quarterly",VLOOKUP($O333,PM执行时间!$A:$E,3,0),AC333="Semi-an",VLOOKUP($O333,PM执行时间!$A:$E,4,0),AC333="Annual",VLOOKUP($O333,PM执行时间!$A:$E,5,0),AC333="","")</f>
        <v/>
      </c>
      <c r="AE333" s="113"/>
      <c r="AF333" s="77" t="str" cm="1">
        <f t="array" ref="AF333">_xlfn.IFS(AE333="Monthly",VLOOKUP($O333,PM执行时间!$A:$E,2,0),AE333="Quarterly",VLOOKUP($O333,PM执行时间!$A:$E,3,0),AE333="Semi-an",VLOOKUP($O333,PM执行时间!$A:$E,4,0),AE333="Annual",VLOOKUP($O333,PM执行时间!$A:$E,5,0),AE333="","")</f>
        <v/>
      </c>
      <c r="AG333" s="113"/>
      <c r="AH333" s="77" t="str" cm="1">
        <f t="array" ref="AH333">_xlfn.IFS(AG333="Monthly",VLOOKUP($O333,PM执行时间!$A:$E,2,0),AG333="Quarterly",VLOOKUP($O333,PM执行时间!$A:$E,3,0),AG333="Semi-an",VLOOKUP($O333,PM执行时间!$A:$E,4,0),AG333="Annual",VLOOKUP($O333,PM执行时间!$A:$E,5,0),AG333="","")</f>
        <v/>
      </c>
      <c r="AI333" s="113"/>
      <c r="AJ333" s="77" t="str" cm="1">
        <f t="array" ref="AJ333">_xlfn.IFS(AI333="Monthly",VLOOKUP($O333,PM执行时间!$A:$E,2,0),AI333="Quarterly",VLOOKUP($O333,PM执行时间!$A:$E,3,0),AI333="Semi-an",VLOOKUP($O333,PM执行时间!$A:$E,4,0),AI333="Annual",VLOOKUP($O333,PM执行时间!$A:$E,5,0),AI333="","")</f>
        <v/>
      </c>
      <c r="AK333" s="113"/>
      <c r="AL333" s="77" t="str" cm="1">
        <f t="array" ref="AL333">_xlfn.IFS(AK333="Monthly",VLOOKUP($O333,PM执行时间!$A:$E,2,0),AK333="Quarterly",VLOOKUP($O333,PM执行时间!$A:$E,3,0),AK333="Semi-an",VLOOKUP($O333,PM执行时间!$A:$E,4,0),AK333="Annual",VLOOKUP($O333,PM执行时间!$A:$E,5,0),AK333="","")</f>
        <v/>
      </c>
      <c r="AM333" s="113"/>
      <c r="AN333" s="77" t="str" cm="1">
        <f t="array" ref="AN333">_xlfn.IFS(AM333="Monthly",VLOOKUP($O333,PM执行时间!$A:$E,2,0),AM333="Quarterly",VLOOKUP($O333,PM执行时间!$A:$E,3,0),AM333="Semi-an",VLOOKUP($O333,PM执行时间!$A:$E,4,0),AM333="Annual",VLOOKUP($O333,PM执行时间!$A:$E,5,0),AM333="","")</f>
        <v/>
      </c>
      <c r="AO333" s="93">
        <v>44621</v>
      </c>
      <c r="AP333" s="88"/>
    </row>
    <row r="334" spans="1:42" ht="24.75" hidden="1" customHeight="1" x14ac:dyDescent="0.2">
      <c r="A334" s="1">
        <v>333</v>
      </c>
      <c r="B334" s="1">
        <f>SUBTOTAL(3,G$3:G334)+0</f>
        <v>57</v>
      </c>
      <c r="C334" s="1"/>
      <c r="D334" s="5">
        <v>1194</v>
      </c>
      <c r="E334" s="77" t="s">
        <v>1018</v>
      </c>
      <c r="F334" s="77" t="s">
        <v>1019</v>
      </c>
      <c r="G334" s="77" t="s">
        <v>1020</v>
      </c>
      <c r="H334" s="77">
        <v>2107458</v>
      </c>
      <c r="I334" s="24">
        <v>44682</v>
      </c>
      <c r="J334" s="79" t="s">
        <v>1075</v>
      </c>
      <c r="K334" s="92" t="s">
        <v>511</v>
      </c>
      <c r="L334" s="79" t="s">
        <v>561</v>
      </c>
      <c r="M334" s="24">
        <v>44593</v>
      </c>
      <c r="N334" s="79" t="s">
        <v>526</v>
      </c>
      <c r="O334" s="77" t="s">
        <v>1230</v>
      </c>
      <c r="P334" s="77" t="s">
        <v>517</v>
      </c>
      <c r="Q334" s="113"/>
      <c r="R334" s="77" t="str" cm="1">
        <f t="array" ref="R334">_xlfn.IFS(Q334="Monthly",VLOOKUP($O334,PM执行时间!$A:$E,2,0),Q334="Quarterly",VLOOKUP($O334,PM执行时间!$A:$E,3,0),Q334="Semi-an",VLOOKUP($O334,PM执行时间!$A:$E,4,0),Q334="Annual",VLOOKUP($O334,PM执行时间!$A:$E,5,0),Q334="","")</f>
        <v/>
      </c>
      <c r="S334" s="113"/>
      <c r="T334" s="77" t="str" cm="1">
        <f t="array" ref="T334">_xlfn.IFS(S334="Monthly",VLOOKUP($O334,PM执行时间!$A:$E,2,0),S334="Quarterly",VLOOKUP($O334,PM执行时间!$A:$E,3,0),S334="Semi-an",VLOOKUP($O334,PM执行时间!$A:$E,4,0),S334="Annual",VLOOKUP($O334,PM执行时间!$A:$E,5,0),S334="","")</f>
        <v/>
      </c>
      <c r="U334" s="94" t="s">
        <v>223</v>
      </c>
      <c r="V334" s="77" cm="1">
        <f t="array" ref="V334">_xlfn.IFS(U334="Monthly",VLOOKUP($O334,PM执行时间!$A:$E,2,0),U334="Quarterly",VLOOKUP($O334,PM执行时间!$A:$E,3,0),U334="Semi-an",VLOOKUP($O334,PM执行时间!$A:$E,4,0),U334="Annual",VLOOKUP($O334,PM执行时间!$A:$E,5,0),U334="","")</f>
        <v>1</v>
      </c>
      <c r="W334" s="113"/>
      <c r="X334" s="77" t="str" cm="1">
        <f t="array" ref="X334">_xlfn.IFS(W334="Monthly",VLOOKUP($O334,PM执行时间!$A:$E,2,0),W334="Quarterly",VLOOKUP($O334,PM执行时间!$A:$E,3,0),W334="Semi-an",VLOOKUP($O334,PM执行时间!$A:$E,4,0),W334="Annual",VLOOKUP($O334,PM执行时间!$A:$E,5,0),W334="","")</f>
        <v/>
      </c>
      <c r="Y334" s="113"/>
      <c r="Z334" s="77" t="str" cm="1">
        <f t="array" ref="Z334">_xlfn.IFS(Y334="Monthly",VLOOKUP($O334,PM执行时间!$A:$E,2,0),Y334="Quarterly",VLOOKUP($O334,PM执行时间!$A:$E,3,0),Y334="Semi-an",VLOOKUP($O334,PM执行时间!$A:$E,4,0),Y334="Annual",VLOOKUP($O334,PM执行时间!$A:$E,5,0),Y334="","")</f>
        <v/>
      </c>
      <c r="AA334" s="113"/>
      <c r="AB334" s="77" t="str" cm="1">
        <f t="array" ref="AB334">_xlfn.IFS(AA334="Monthly",VLOOKUP($O334,PM执行时间!$A:$E,2,0),AA334="Quarterly",VLOOKUP($O334,PM执行时间!$A:$E,3,0),AA334="Semi-an",VLOOKUP($O334,PM执行时间!$A:$E,4,0),AA334="Annual",VLOOKUP($O334,PM执行时间!$A:$E,5,0),AA334="","")</f>
        <v/>
      </c>
      <c r="AC334" s="113"/>
      <c r="AD334" s="77" t="str" cm="1">
        <f t="array" ref="AD334">_xlfn.IFS(AC334="Monthly",VLOOKUP($O334,PM执行时间!$A:$E,2,0),AC334="Quarterly",VLOOKUP($O334,PM执行时间!$A:$E,3,0),AC334="Semi-an",VLOOKUP($O334,PM执行时间!$A:$E,4,0),AC334="Annual",VLOOKUP($O334,PM执行时间!$A:$E,5,0),AC334="","")</f>
        <v/>
      </c>
      <c r="AE334" s="113"/>
      <c r="AF334" s="77" t="str" cm="1">
        <f t="array" ref="AF334">_xlfn.IFS(AE334="Monthly",VLOOKUP($O334,PM执行时间!$A:$E,2,0),AE334="Quarterly",VLOOKUP($O334,PM执行时间!$A:$E,3,0),AE334="Semi-an",VLOOKUP($O334,PM执行时间!$A:$E,4,0),AE334="Annual",VLOOKUP($O334,PM执行时间!$A:$E,5,0),AE334="","")</f>
        <v/>
      </c>
      <c r="AG334" s="113"/>
      <c r="AH334" s="77" t="str" cm="1">
        <f t="array" ref="AH334">_xlfn.IFS(AG334="Monthly",VLOOKUP($O334,PM执行时间!$A:$E,2,0),AG334="Quarterly",VLOOKUP($O334,PM执行时间!$A:$E,3,0),AG334="Semi-an",VLOOKUP($O334,PM执行时间!$A:$E,4,0),AG334="Annual",VLOOKUP($O334,PM执行时间!$A:$E,5,0),AG334="","")</f>
        <v/>
      </c>
      <c r="AI334" s="113"/>
      <c r="AJ334" s="77" t="str" cm="1">
        <f t="array" ref="AJ334">_xlfn.IFS(AI334="Monthly",VLOOKUP($O334,PM执行时间!$A:$E,2,0),AI334="Quarterly",VLOOKUP($O334,PM执行时间!$A:$E,3,0),AI334="Semi-an",VLOOKUP($O334,PM执行时间!$A:$E,4,0),AI334="Annual",VLOOKUP($O334,PM执行时间!$A:$E,5,0),AI334="","")</f>
        <v/>
      </c>
      <c r="AK334" s="113"/>
      <c r="AL334" s="77" t="str" cm="1">
        <f t="array" ref="AL334">_xlfn.IFS(AK334="Monthly",VLOOKUP($O334,PM执行时间!$A:$E,2,0),AK334="Quarterly",VLOOKUP($O334,PM执行时间!$A:$E,3,0),AK334="Semi-an",VLOOKUP($O334,PM执行时间!$A:$E,4,0),AK334="Annual",VLOOKUP($O334,PM执行时间!$A:$E,5,0),AK334="","")</f>
        <v/>
      </c>
      <c r="AM334" s="113"/>
      <c r="AN334" s="77" t="str" cm="1">
        <f t="array" ref="AN334">_xlfn.IFS(AM334="Monthly",VLOOKUP($O334,PM执行时间!$A:$E,2,0),AM334="Quarterly",VLOOKUP($O334,PM执行时间!$A:$E,3,0),AM334="Semi-an",VLOOKUP($O334,PM执行时间!$A:$E,4,0),AM334="Annual",VLOOKUP($O334,PM执行时间!$A:$E,5,0),AM334="","")</f>
        <v/>
      </c>
      <c r="AO334" s="93">
        <v>44621</v>
      </c>
      <c r="AP334" s="88"/>
    </row>
    <row r="335" spans="1:42" ht="24.75" hidden="1" customHeight="1" x14ac:dyDescent="0.2">
      <c r="A335" s="1">
        <v>334</v>
      </c>
      <c r="B335" s="1">
        <f>SUBTOTAL(3,G$3:G335)+0</f>
        <v>57</v>
      </c>
      <c r="C335" s="1"/>
      <c r="D335" s="5">
        <v>1196</v>
      </c>
      <c r="E335" s="77" t="s">
        <v>1021</v>
      </c>
      <c r="F335" s="77" t="s">
        <v>1022</v>
      </c>
      <c r="G335" s="77" t="s">
        <v>1023</v>
      </c>
      <c r="H335" s="77">
        <v>536404</v>
      </c>
      <c r="I335" s="24" t="s">
        <v>512</v>
      </c>
      <c r="J335" s="79" t="s">
        <v>1075</v>
      </c>
      <c r="K335" s="77" t="s">
        <v>1024</v>
      </c>
      <c r="L335" s="79" t="s">
        <v>729</v>
      </c>
      <c r="M335" s="24" t="s">
        <v>512</v>
      </c>
      <c r="N335" s="79" t="s">
        <v>730</v>
      </c>
      <c r="O335" s="113" t="s">
        <v>1286</v>
      </c>
      <c r="P335" s="77" t="s">
        <v>517</v>
      </c>
      <c r="Q335" s="113"/>
      <c r="R335" s="77" t="str" cm="1">
        <f t="array" ref="R335">_xlfn.IFS(Q335="Monthly",VLOOKUP($O335,PM执行时间!$A:$E,2,0),Q335="Quarterly",VLOOKUP($O335,PM执行时间!$A:$E,3,0),Q335="Semi-an",VLOOKUP($O335,PM执行时间!$A:$E,4,0),Q335="Annual",VLOOKUP($O335,PM执行时间!$A:$E,5,0),Q335="","")</f>
        <v/>
      </c>
      <c r="S335" s="94" t="s">
        <v>223</v>
      </c>
      <c r="T335" s="77" cm="1">
        <f t="array" ref="T335">_xlfn.IFS(S335="Monthly",VLOOKUP($O335,PM执行时间!$A:$E,2,0),S335="Quarterly",VLOOKUP($O335,PM执行时间!$A:$E,3,0),S335="Semi-an",VLOOKUP($O335,PM执行时间!$A:$E,4,0),S335="Annual",VLOOKUP($O335,PM执行时间!$A:$E,5,0),S335="","")</f>
        <v>0.5</v>
      </c>
      <c r="U335" s="113"/>
      <c r="V335" s="77" t="str" cm="1">
        <f t="array" ref="V335">_xlfn.IFS(U335="Monthly",VLOOKUP($O335,PM执行时间!$A:$E,2,0),U335="Quarterly",VLOOKUP($O335,PM执行时间!$A:$E,3,0),U335="Semi-an",VLOOKUP($O335,PM执行时间!$A:$E,4,0),U335="Annual",VLOOKUP($O335,PM执行时间!$A:$E,5,0),U335="","")</f>
        <v/>
      </c>
      <c r="W335" s="113"/>
      <c r="X335" s="77" t="str" cm="1">
        <f t="array" ref="X335">_xlfn.IFS(W335="Monthly",VLOOKUP($O335,PM执行时间!$A:$E,2,0),W335="Quarterly",VLOOKUP($O335,PM执行时间!$A:$E,3,0),W335="Semi-an",VLOOKUP($O335,PM执行时间!$A:$E,4,0),W335="Annual",VLOOKUP($O335,PM执行时间!$A:$E,5,0),W335="","")</f>
        <v/>
      </c>
      <c r="Y335" s="113"/>
      <c r="Z335" s="77" t="str" cm="1">
        <f t="array" ref="Z335">_xlfn.IFS(Y335="Monthly",VLOOKUP($O335,PM执行时间!$A:$E,2,0),Y335="Quarterly",VLOOKUP($O335,PM执行时间!$A:$E,3,0),Y335="Semi-an",VLOOKUP($O335,PM执行时间!$A:$E,4,0),Y335="Annual",VLOOKUP($O335,PM执行时间!$A:$E,5,0),Y335="","")</f>
        <v/>
      </c>
      <c r="AA335" s="113"/>
      <c r="AB335" s="77" t="str" cm="1">
        <f t="array" ref="AB335">_xlfn.IFS(AA335="Monthly",VLOOKUP($O335,PM执行时间!$A:$E,2,0),AA335="Quarterly",VLOOKUP($O335,PM执行时间!$A:$E,3,0),AA335="Semi-an",VLOOKUP($O335,PM执行时间!$A:$E,4,0),AA335="Annual",VLOOKUP($O335,PM执行时间!$A:$E,5,0),AA335="","")</f>
        <v/>
      </c>
      <c r="AC335" s="113"/>
      <c r="AD335" s="77" t="str" cm="1">
        <f t="array" ref="AD335">_xlfn.IFS(AC335="Monthly",VLOOKUP($O335,PM执行时间!$A:$E,2,0),AC335="Quarterly",VLOOKUP($O335,PM执行时间!$A:$E,3,0),AC335="Semi-an",VLOOKUP($O335,PM执行时间!$A:$E,4,0),AC335="Annual",VLOOKUP($O335,PM执行时间!$A:$E,5,0),AC335="","")</f>
        <v/>
      </c>
      <c r="AE335" s="113"/>
      <c r="AF335" s="77" t="str" cm="1">
        <f t="array" ref="AF335">_xlfn.IFS(AE335="Monthly",VLOOKUP($O335,PM执行时间!$A:$E,2,0),AE335="Quarterly",VLOOKUP($O335,PM执行时间!$A:$E,3,0),AE335="Semi-an",VLOOKUP($O335,PM执行时间!$A:$E,4,0),AE335="Annual",VLOOKUP($O335,PM执行时间!$A:$E,5,0),AE335="","")</f>
        <v/>
      </c>
      <c r="AG335" s="113"/>
      <c r="AH335" s="77" t="str" cm="1">
        <f t="array" ref="AH335">_xlfn.IFS(AG335="Monthly",VLOOKUP($O335,PM执行时间!$A:$E,2,0),AG335="Quarterly",VLOOKUP($O335,PM执行时间!$A:$E,3,0),AG335="Semi-an",VLOOKUP($O335,PM执行时间!$A:$E,4,0),AG335="Annual",VLOOKUP($O335,PM执行时间!$A:$E,5,0),AG335="","")</f>
        <v/>
      </c>
      <c r="AI335" s="113"/>
      <c r="AJ335" s="77" t="str" cm="1">
        <f t="array" ref="AJ335">_xlfn.IFS(AI335="Monthly",VLOOKUP($O335,PM执行时间!$A:$E,2,0),AI335="Quarterly",VLOOKUP($O335,PM执行时间!$A:$E,3,0),AI335="Semi-an",VLOOKUP($O335,PM执行时间!$A:$E,4,0),AI335="Annual",VLOOKUP($O335,PM执行时间!$A:$E,5,0),AI335="","")</f>
        <v/>
      </c>
      <c r="AK335" s="113"/>
      <c r="AL335" s="77" t="str" cm="1">
        <f t="array" ref="AL335">_xlfn.IFS(AK335="Monthly",VLOOKUP($O335,PM执行时间!$A:$E,2,0),AK335="Quarterly",VLOOKUP($O335,PM执行时间!$A:$E,3,0),AK335="Semi-an",VLOOKUP($O335,PM执行时间!$A:$E,4,0),AK335="Annual",VLOOKUP($O335,PM执行时间!$A:$E,5,0),AK335="","")</f>
        <v/>
      </c>
      <c r="AM335" s="113"/>
      <c r="AN335" s="77" t="str" cm="1">
        <f t="array" ref="AN335">_xlfn.IFS(AM335="Monthly",VLOOKUP($O335,PM执行时间!$A:$E,2,0),AM335="Quarterly",VLOOKUP($O335,PM执行时间!$A:$E,3,0),AM335="Semi-an",VLOOKUP($O335,PM执行时间!$A:$E,4,0),AM335="Annual",VLOOKUP($O335,PM执行时间!$A:$E,5,0),AM335="","")</f>
        <v/>
      </c>
      <c r="AO335" s="93">
        <v>44593</v>
      </c>
      <c r="AP335" s="88"/>
    </row>
    <row r="336" spans="1:42" ht="24.75" customHeight="1" x14ac:dyDescent="0.2">
      <c r="A336" s="1">
        <v>88</v>
      </c>
      <c r="B336" s="1">
        <f>SUBTOTAL(3,G$3:G336)+0</f>
        <v>58</v>
      </c>
      <c r="C336" s="1"/>
      <c r="D336" s="9">
        <v>494</v>
      </c>
      <c r="E336" s="79" t="s">
        <v>27</v>
      </c>
      <c r="F336" s="85" t="s">
        <v>673</v>
      </c>
      <c r="G336" s="85" t="s">
        <v>628</v>
      </c>
      <c r="H336" s="95" t="s">
        <v>682</v>
      </c>
      <c r="I336" s="24">
        <v>40725</v>
      </c>
      <c r="J336" s="77" t="s">
        <v>1058</v>
      </c>
      <c r="K336" s="92" t="s">
        <v>511</v>
      </c>
      <c r="L336" s="79" t="s">
        <v>561</v>
      </c>
      <c r="M336" s="24">
        <v>40634</v>
      </c>
      <c r="N336" s="79" t="s">
        <v>526</v>
      </c>
      <c r="O336" s="77" t="s">
        <v>35</v>
      </c>
      <c r="P336" s="77" t="s">
        <v>1105</v>
      </c>
      <c r="Q336" s="77"/>
      <c r="R336" s="77" t="str" cm="1">
        <f t="array" ref="R336">_xlfn.IFS(Q336="Monthly",VLOOKUP($O336,PM执行时间!$A:$E,2,0),Q336="Quarterly",VLOOKUP($O336,PM执行时间!$A:$E,3,0),Q336="Semi-an",VLOOKUP($O336,PM执行时间!$A:$E,4,0),Q336="Annual",VLOOKUP($O336,PM执行时间!$A:$E,5,0),Q336="","")</f>
        <v/>
      </c>
      <c r="S336" s="101" t="s">
        <v>24</v>
      </c>
      <c r="T336" s="77" cm="1">
        <f t="array" ref="T336">_xlfn.IFS(S336="Monthly",VLOOKUP($O336,PM执行时间!$A:$E,2,0),S336="Quarterly",VLOOKUP($O336,PM执行时间!$A:$E,3,0),S336="Semi-an",VLOOKUP($O336,PM执行时间!$A:$E,4,0),S336="Annual",VLOOKUP($O336,PM执行时间!$A:$E,5,0),S336="","")</f>
        <v>1</v>
      </c>
      <c r="U336" s="77"/>
      <c r="V336" s="77" t="str" cm="1">
        <f t="array" ref="V336">_xlfn.IFS(U336="Monthly",VLOOKUP($O336,PM执行时间!$A:$E,2,0),U336="Quarterly",VLOOKUP($O336,PM执行时间!$A:$E,3,0),U336="Semi-an",VLOOKUP($O336,PM执行时间!$A:$E,4,0),U336="Annual",VLOOKUP($O336,PM执行时间!$A:$E,5,0),U336="","")</f>
        <v/>
      </c>
      <c r="W336" s="77"/>
      <c r="X336" s="77" t="str" cm="1">
        <f t="array" ref="X336">_xlfn.IFS(W336="Monthly",VLOOKUP($O336,PM执行时间!$A:$E,2,0),W336="Quarterly",VLOOKUP($O336,PM执行时间!$A:$E,3,0),W336="Semi-an",VLOOKUP($O336,PM执行时间!$A:$E,4,0),W336="Annual",VLOOKUP($O336,PM执行时间!$A:$E,5,0),W336="","")</f>
        <v/>
      </c>
      <c r="Y336" s="98" t="s">
        <v>25</v>
      </c>
      <c r="Z336" s="77" cm="1">
        <f t="array" ref="Z336">_xlfn.IFS(Y336="Monthly",VLOOKUP($O336,PM执行时间!$A:$E,2,0),Y336="Quarterly",VLOOKUP($O336,PM执行时间!$A:$E,3,0),Y336="Semi-an",VLOOKUP($O336,PM执行时间!$A:$E,4,0),Y336="Annual",VLOOKUP($O336,PM执行时间!$A:$E,5,0),Y336="","")</f>
        <v>1.42</v>
      </c>
      <c r="AA336" s="77"/>
      <c r="AB336" s="77" t="str" cm="1">
        <f t="array" ref="AB336">_xlfn.IFS(AA336="Monthly",VLOOKUP($O336,PM执行时间!$A:$E,2,0),AA336="Quarterly",VLOOKUP($O336,PM执行时间!$A:$E,3,0),AA336="Semi-an",VLOOKUP($O336,PM执行时间!$A:$E,4,0),AA336="Annual",VLOOKUP($O336,PM执行时间!$A:$E,5,0),AA336="","")</f>
        <v/>
      </c>
      <c r="AC336" s="77"/>
      <c r="AD336" s="77" t="str" cm="1">
        <f t="array" ref="AD336">_xlfn.IFS(AC336="Monthly",VLOOKUP($O336,PM执行时间!$A:$E,2,0),AC336="Quarterly",VLOOKUP($O336,PM执行时间!$A:$E,3,0),AC336="Semi-an",VLOOKUP($O336,PM执行时间!$A:$E,4,0),AC336="Annual",VLOOKUP($O336,PM执行时间!$A:$E,5,0),AC336="","")</f>
        <v/>
      </c>
      <c r="AE336" s="101" t="s">
        <v>24</v>
      </c>
      <c r="AF336" s="77" cm="1">
        <f t="array" ref="AF336">_xlfn.IFS(AE336="Monthly",VLOOKUP($O336,PM执行时间!$A:$E,2,0),AE336="Quarterly",VLOOKUP($O336,PM执行时间!$A:$E,3,0),AE336="Semi-an",VLOOKUP($O336,PM执行时间!$A:$E,4,0),AE336="Annual",VLOOKUP($O336,PM执行时间!$A:$E,5,0),AE336="","")</f>
        <v>1</v>
      </c>
      <c r="AG336" s="77"/>
      <c r="AH336" s="77" t="str" cm="1">
        <f t="array" ref="AH336">_xlfn.IFS(AG336="Monthly",VLOOKUP($O336,PM执行时间!$A:$E,2,0),AG336="Quarterly",VLOOKUP($O336,PM执行时间!$A:$E,3,0),AG336="Semi-an",VLOOKUP($O336,PM执行时间!$A:$E,4,0),AG336="Annual",VLOOKUP($O336,PM执行时间!$A:$E,5,0),AG336="","")</f>
        <v/>
      </c>
      <c r="AI336" s="77"/>
      <c r="AJ336" s="77" t="str" cm="1">
        <f t="array" ref="AJ336">_xlfn.IFS(AI336="Monthly",VLOOKUP($O336,PM执行时间!$A:$E,2,0),AI336="Quarterly",VLOOKUP($O336,PM执行时间!$A:$E,3,0),AI336="Semi-an",VLOOKUP($O336,PM执行时间!$A:$E,4,0),AI336="Annual",VLOOKUP($O336,PM执行时间!$A:$E,5,0),AI336="","")</f>
        <v/>
      </c>
      <c r="AK336" s="98" t="s">
        <v>25</v>
      </c>
      <c r="AL336" s="77" cm="1">
        <f t="array" ref="AL336">_xlfn.IFS(AK336="Monthly",VLOOKUP($O336,PM执行时间!$A:$E,2,0),AK336="Quarterly",VLOOKUP($O336,PM执行时间!$A:$E,3,0),AK336="Semi-an",VLOOKUP($O336,PM执行时间!$A:$E,4,0),AK336="Annual",VLOOKUP($O336,PM执行时间!$A:$E,5,0),AK336="","")</f>
        <v>1.42</v>
      </c>
      <c r="AM336" s="77"/>
      <c r="AN336" s="77" t="str" cm="1">
        <f t="array" ref="AN336">_xlfn.IFS(AM336="Monthly",VLOOKUP($O336,PM执行时间!$A:$E,2,0),AM336="Quarterly",VLOOKUP($O336,PM执行时间!$A:$E,3,0),AM336="Semi-an",VLOOKUP($O336,PM执行时间!$A:$E,4,0),AM336="Annual",VLOOKUP($O336,PM执行时间!$A:$E,5,0),AM336="","")</f>
        <v/>
      </c>
      <c r="AO336" s="99">
        <v>44682</v>
      </c>
      <c r="AP336" s="88"/>
    </row>
    <row r="337" spans="1:42" ht="24.75" customHeight="1" x14ac:dyDescent="0.2">
      <c r="A337" s="1">
        <v>89</v>
      </c>
      <c r="B337" s="1">
        <f>SUBTOTAL(3,G$3:G337)+0</f>
        <v>59</v>
      </c>
      <c r="C337" s="1"/>
      <c r="D337" s="9">
        <v>495</v>
      </c>
      <c r="E337" s="79" t="s">
        <v>27</v>
      </c>
      <c r="F337" s="85" t="s">
        <v>673</v>
      </c>
      <c r="G337" s="85" t="s">
        <v>628</v>
      </c>
      <c r="H337" s="95" t="s">
        <v>683</v>
      </c>
      <c r="I337" s="24">
        <v>40725</v>
      </c>
      <c r="J337" s="77" t="s">
        <v>1058</v>
      </c>
      <c r="K337" s="92" t="s">
        <v>511</v>
      </c>
      <c r="L337" s="79" t="s">
        <v>582</v>
      </c>
      <c r="M337" s="24">
        <v>40634</v>
      </c>
      <c r="N337" s="79" t="s">
        <v>529</v>
      </c>
      <c r="O337" s="77" t="s">
        <v>35</v>
      </c>
      <c r="P337" s="77" t="s">
        <v>1105</v>
      </c>
      <c r="Q337" s="77"/>
      <c r="R337" s="77" t="str" cm="1">
        <f t="array" ref="R337">_xlfn.IFS(Q337="Monthly",VLOOKUP($O337,PM执行时间!$A:$E,2,0),Q337="Quarterly",VLOOKUP($O337,PM执行时间!$A:$E,3,0),Q337="Semi-an",VLOOKUP($O337,PM执行时间!$A:$E,4,0),Q337="Annual",VLOOKUP($O337,PM执行时间!$A:$E,5,0),Q337="","")</f>
        <v/>
      </c>
      <c r="S337" s="101" t="s">
        <v>24</v>
      </c>
      <c r="T337" s="77" cm="1">
        <f t="array" ref="T337">_xlfn.IFS(S337="Monthly",VLOOKUP($O337,PM执行时间!$A:$E,2,0),S337="Quarterly",VLOOKUP($O337,PM执行时间!$A:$E,3,0),S337="Semi-an",VLOOKUP($O337,PM执行时间!$A:$E,4,0),S337="Annual",VLOOKUP($O337,PM执行时间!$A:$E,5,0),S337="","")</f>
        <v>1</v>
      </c>
      <c r="U337" s="77"/>
      <c r="V337" s="77" t="str" cm="1">
        <f t="array" ref="V337">_xlfn.IFS(U337="Monthly",VLOOKUP($O337,PM执行时间!$A:$E,2,0),U337="Quarterly",VLOOKUP($O337,PM执行时间!$A:$E,3,0),U337="Semi-an",VLOOKUP($O337,PM执行时间!$A:$E,4,0),U337="Annual",VLOOKUP($O337,PM执行时间!$A:$E,5,0),U337="","")</f>
        <v/>
      </c>
      <c r="W337" s="77"/>
      <c r="X337" s="77" t="str" cm="1">
        <f t="array" ref="X337">_xlfn.IFS(W337="Monthly",VLOOKUP($O337,PM执行时间!$A:$E,2,0),W337="Quarterly",VLOOKUP($O337,PM执行时间!$A:$E,3,0),W337="Semi-an",VLOOKUP($O337,PM执行时间!$A:$E,4,0),W337="Annual",VLOOKUP($O337,PM执行时间!$A:$E,5,0),W337="","")</f>
        <v/>
      </c>
      <c r="Y337" s="98" t="s">
        <v>25</v>
      </c>
      <c r="Z337" s="77" cm="1">
        <f t="array" ref="Z337">_xlfn.IFS(Y337="Monthly",VLOOKUP($O337,PM执行时间!$A:$E,2,0),Y337="Quarterly",VLOOKUP($O337,PM执行时间!$A:$E,3,0),Y337="Semi-an",VLOOKUP($O337,PM执行时间!$A:$E,4,0),Y337="Annual",VLOOKUP($O337,PM执行时间!$A:$E,5,0),Y337="","")</f>
        <v>1.42</v>
      </c>
      <c r="AA337" s="77"/>
      <c r="AB337" s="77" t="str" cm="1">
        <f t="array" ref="AB337">_xlfn.IFS(AA337="Monthly",VLOOKUP($O337,PM执行时间!$A:$E,2,0),AA337="Quarterly",VLOOKUP($O337,PM执行时间!$A:$E,3,0),AA337="Semi-an",VLOOKUP($O337,PM执行时间!$A:$E,4,0),AA337="Annual",VLOOKUP($O337,PM执行时间!$A:$E,5,0),AA337="","")</f>
        <v/>
      </c>
      <c r="AC337" s="77"/>
      <c r="AD337" s="77" t="str" cm="1">
        <f t="array" ref="AD337">_xlfn.IFS(AC337="Monthly",VLOOKUP($O337,PM执行时间!$A:$E,2,0),AC337="Quarterly",VLOOKUP($O337,PM执行时间!$A:$E,3,0),AC337="Semi-an",VLOOKUP($O337,PM执行时间!$A:$E,4,0),AC337="Annual",VLOOKUP($O337,PM执行时间!$A:$E,5,0),AC337="","")</f>
        <v/>
      </c>
      <c r="AE337" s="101" t="s">
        <v>24</v>
      </c>
      <c r="AF337" s="77" cm="1">
        <f t="array" ref="AF337">_xlfn.IFS(AE337="Monthly",VLOOKUP($O337,PM执行时间!$A:$E,2,0),AE337="Quarterly",VLOOKUP($O337,PM执行时间!$A:$E,3,0),AE337="Semi-an",VLOOKUP($O337,PM执行时间!$A:$E,4,0),AE337="Annual",VLOOKUP($O337,PM执行时间!$A:$E,5,0),AE337="","")</f>
        <v>1</v>
      </c>
      <c r="AG337" s="77"/>
      <c r="AH337" s="77" t="str" cm="1">
        <f t="array" ref="AH337">_xlfn.IFS(AG337="Monthly",VLOOKUP($O337,PM执行时间!$A:$E,2,0),AG337="Quarterly",VLOOKUP($O337,PM执行时间!$A:$E,3,0),AG337="Semi-an",VLOOKUP($O337,PM执行时间!$A:$E,4,0),AG337="Annual",VLOOKUP($O337,PM执行时间!$A:$E,5,0),AG337="","")</f>
        <v/>
      </c>
      <c r="AI337" s="77"/>
      <c r="AJ337" s="77" t="str" cm="1">
        <f t="array" ref="AJ337">_xlfn.IFS(AI337="Monthly",VLOOKUP($O337,PM执行时间!$A:$E,2,0),AI337="Quarterly",VLOOKUP($O337,PM执行时间!$A:$E,3,0),AI337="Semi-an",VLOOKUP($O337,PM执行时间!$A:$E,4,0),AI337="Annual",VLOOKUP($O337,PM执行时间!$A:$E,5,0),AI337="","")</f>
        <v/>
      </c>
      <c r="AK337" s="98" t="s">
        <v>25</v>
      </c>
      <c r="AL337" s="77" cm="1">
        <f t="array" ref="AL337">_xlfn.IFS(AK337="Monthly",VLOOKUP($O337,PM执行时间!$A:$E,2,0),AK337="Quarterly",VLOOKUP($O337,PM执行时间!$A:$E,3,0),AK337="Semi-an",VLOOKUP($O337,PM执行时间!$A:$E,4,0),AK337="Annual",VLOOKUP($O337,PM执行时间!$A:$E,5,0),AK337="","")</f>
        <v>1.42</v>
      </c>
      <c r="AM337" s="77"/>
      <c r="AN337" s="77" t="str" cm="1">
        <f t="array" ref="AN337">_xlfn.IFS(AM337="Monthly",VLOOKUP($O337,PM执行时间!$A:$E,2,0),AM337="Quarterly",VLOOKUP($O337,PM执行时间!$A:$E,3,0),AM337="Semi-an",VLOOKUP($O337,PM执行时间!$A:$E,4,0),AM337="Annual",VLOOKUP($O337,PM执行时间!$A:$E,5,0),AM337="","")</f>
        <v/>
      </c>
      <c r="AO337" s="99">
        <v>44682</v>
      </c>
      <c r="AP337" s="88"/>
    </row>
    <row r="338" spans="1:42" ht="24.75" customHeight="1" x14ac:dyDescent="0.2">
      <c r="A338" s="1">
        <v>90</v>
      </c>
      <c r="B338" s="1">
        <f>SUBTOTAL(3,G$3:G338)+0</f>
        <v>60</v>
      </c>
      <c r="C338" s="1"/>
      <c r="D338" s="9">
        <v>496</v>
      </c>
      <c r="E338" s="79" t="s">
        <v>27</v>
      </c>
      <c r="F338" s="85" t="s">
        <v>673</v>
      </c>
      <c r="G338" s="85" t="s">
        <v>628</v>
      </c>
      <c r="H338" s="95" t="s">
        <v>684</v>
      </c>
      <c r="I338" s="24">
        <v>40725</v>
      </c>
      <c r="J338" s="77" t="s">
        <v>1058</v>
      </c>
      <c r="K338" s="92" t="s">
        <v>511</v>
      </c>
      <c r="L338" s="79" t="s">
        <v>582</v>
      </c>
      <c r="M338" s="24">
        <v>40634</v>
      </c>
      <c r="N338" s="79" t="s">
        <v>529</v>
      </c>
      <c r="O338" s="77" t="s">
        <v>35</v>
      </c>
      <c r="P338" s="77" t="s">
        <v>1105</v>
      </c>
      <c r="Q338" s="77"/>
      <c r="R338" s="77" t="str" cm="1">
        <f t="array" ref="R338">_xlfn.IFS(Q338="Monthly",VLOOKUP($O338,PM执行时间!$A:$E,2,0),Q338="Quarterly",VLOOKUP($O338,PM执行时间!$A:$E,3,0),Q338="Semi-an",VLOOKUP($O338,PM执行时间!$A:$E,4,0),Q338="Annual",VLOOKUP($O338,PM执行时间!$A:$E,5,0),Q338="","")</f>
        <v/>
      </c>
      <c r="S338" s="101" t="s">
        <v>24</v>
      </c>
      <c r="T338" s="77" cm="1">
        <f t="array" ref="T338">_xlfn.IFS(S338="Monthly",VLOOKUP($O338,PM执行时间!$A:$E,2,0),S338="Quarterly",VLOOKUP($O338,PM执行时间!$A:$E,3,0),S338="Semi-an",VLOOKUP($O338,PM执行时间!$A:$E,4,0),S338="Annual",VLOOKUP($O338,PM执行时间!$A:$E,5,0),S338="","")</f>
        <v>1</v>
      </c>
      <c r="U338" s="77"/>
      <c r="V338" s="77" t="str" cm="1">
        <f t="array" ref="V338">_xlfn.IFS(U338="Monthly",VLOOKUP($O338,PM执行时间!$A:$E,2,0),U338="Quarterly",VLOOKUP($O338,PM执行时间!$A:$E,3,0),U338="Semi-an",VLOOKUP($O338,PM执行时间!$A:$E,4,0),U338="Annual",VLOOKUP($O338,PM执行时间!$A:$E,5,0),U338="","")</f>
        <v/>
      </c>
      <c r="W338" s="77"/>
      <c r="X338" s="77" t="str" cm="1">
        <f t="array" ref="X338">_xlfn.IFS(W338="Monthly",VLOOKUP($O338,PM执行时间!$A:$E,2,0),W338="Quarterly",VLOOKUP($O338,PM执行时间!$A:$E,3,0),W338="Semi-an",VLOOKUP($O338,PM执行时间!$A:$E,4,0),W338="Annual",VLOOKUP($O338,PM执行时间!$A:$E,5,0),W338="","")</f>
        <v/>
      </c>
      <c r="Y338" s="98" t="s">
        <v>25</v>
      </c>
      <c r="Z338" s="77" cm="1">
        <f t="array" ref="Z338">_xlfn.IFS(Y338="Monthly",VLOOKUP($O338,PM执行时间!$A:$E,2,0),Y338="Quarterly",VLOOKUP($O338,PM执行时间!$A:$E,3,0),Y338="Semi-an",VLOOKUP($O338,PM执行时间!$A:$E,4,0),Y338="Annual",VLOOKUP($O338,PM执行时间!$A:$E,5,0),Y338="","")</f>
        <v>1.42</v>
      </c>
      <c r="AA338" s="77"/>
      <c r="AB338" s="77" t="str" cm="1">
        <f t="array" ref="AB338">_xlfn.IFS(AA338="Monthly",VLOOKUP($O338,PM执行时间!$A:$E,2,0),AA338="Quarterly",VLOOKUP($O338,PM执行时间!$A:$E,3,0),AA338="Semi-an",VLOOKUP($O338,PM执行时间!$A:$E,4,0),AA338="Annual",VLOOKUP($O338,PM执行时间!$A:$E,5,0),AA338="","")</f>
        <v/>
      </c>
      <c r="AC338" s="77"/>
      <c r="AD338" s="77" t="str" cm="1">
        <f t="array" ref="AD338">_xlfn.IFS(AC338="Monthly",VLOOKUP($O338,PM执行时间!$A:$E,2,0),AC338="Quarterly",VLOOKUP($O338,PM执行时间!$A:$E,3,0),AC338="Semi-an",VLOOKUP($O338,PM执行时间!$A:$E,4,0),AC338="Annual",VLOOKUP($O338,PM执行时间!$A:$E,5,0),AC338="","")</f>
        <v/>
      </c>
      <c r="AE338" s="101" t="s">
        <v>24</v>
      </c>
      <c r="AF338" s="77" cm="1">
        <f t="array" ref="AF338">_xlfn.IFS(AE338="Monthly",VLOOKUP($O338,PM执行时间!$A:$E,2,0),AE338="Quarterly",VLOOKUP($O338,PM执行时间!$A:$E,3,0),AE338="Semi-an",VLOOKUP($O338,PM执行时间!$A:$E,4,0),AE338="Annual",VLOOKUP($O338,PM执行时间!$A:$E,5,0),AE338="","")</f>
        <v>1</v>
      </c>
      <c r="AG338" s="77"/>
      <c r="AH338" s="77" t="str" cm="1">
        <f t="array" ref="AH338">_xlfn.IFS(AG338="Monthly",VLOOKUP($O338,PM执行时间!$A:$E,2,0),AG338="Quarterly",VLOOKUP($O338,PM执行时间!$A:$E,3,0),AG338="Semi-an",VLOOKUP($O338,PM执行时间!$A:$E,4,0),AG338="Annual",VLOOKUP($O338,PM执行时间!$A:$E,5,0),AG338="","")</f>
        <v/>
      </c>
      <c r="AI338" s="77"/>
      <c r="AJ338" s="77" t="str" cm="1">
        <f t="array" ref="AJ338">_xlfn.IFS(AI338="Monthly",VLOOKUP($O338,PM执行时间!$A:$E,2,0),AI338="Quarterly",VLOOKUP($O338,PM执行时间!$A:$E,3,0),AI338="Semi-an",VLOOKUP($O338,PM执行时间!$A:$E,4,0),AI338="Annual",VLOOKUP($O338,PM执行时间!$A:$E,5,0),AI338="","")</f>
        <v/>
      </c>
      <c r="AK338" s="98" t="s">
        <v>25</v>
      </c>
      <c r="AL338" s="77" cm="1">
        <f t="array" ref="AL338">_xlfn.IFS(AK338="Monthly",VLOOKUP($O338,PM执行时间!$A:$E,2,0),AK338="Quarterly",VLOOKUP($O338,PM执行时间!$A:$E,3,0),AK338="Semi-an",VLOOKUP($O338,PM执行时间!$A:$E,4,0),AK338="Annual",VLOOKUP($O338,PM执行时间!$A:$E,5,0),AK338="","")</f>
        <v>1.42</v>
      </c>
      <c r="AM338" s="77"/>
      <c r="AN338" s="77" t="str" cm="1">
        <f t="array" ref="AN338">_xlfn.IFS(AM338="Monthly",VLOOKUP($O338,PM执行时间!$A:$E,2,0),AM338="Quarterly",VLOOKUP($O338,PM执行时间!$A:$E,3,0),AM338="Semi-an",VLOOKUP($O338,PM执行时间!$A:$E,4,0),AM338="Annual",VLOOKUP($O338,PM执行时间!$A:$E,5,0),AM338="","")</f>
        <v/>
      </c>
      <c r="AO338" s="99">
        <v>44682</v>
      </c>
      <c r="AP338" s="88"/>
    </row>
    <row r="339" spans="1:42" ht="24.75" customHeight="1" x14ac:dyDescent="0.2">
      <c r="A339" s="1">
        <v>91</v>
      </c>
      <c r="B339" s="1">
        <f>SUBTOTAL(3,G$3:G339)+0</f>
        <v>61</v>
      </c>
      <c r="C339" s="1"/>
      <c r="D339" s="9">
        <v>497</v>
      </c>
      <c r="E339" s="79" t="s">
        <v>27</v>
      </c>
      <c r="F339" s="85" t="s">
        <v>673</v>
      </c>
      <c r="G339" s="85" t="s">
        <v>628</v>
      </c>
      <c r="H339" s="95" t="s">
        <v>685</v>
      </c>
      <c r="I339" s="24">
        <v>40725</v>
      </c>
      <c r="J339" s="77" t="s">
        <v>1058</v>
      </c>
      <c r="K339" s="92" t="s">
        <v>511</v>
      </c>
      <c r="L339" s="79" t="s">
        <v>582</v>
      </c>
      <c r="M339" s="24">
        <v>40634</v>
      </c>
      <c r="N339" s="79" t="s">
        <v>529</v>
      </c>
      <c r="O339" s="77" t="s">
        <v>35</v>
      </c>
      <c r="P339" s="77" t="s">
        <v>1105</v>
      </c>
      <c r="Q339" s="77"/>
      <c r="R339" s="77" t="str" cm="1">
        <f t="array" ref="R339">_xlfn.IFS(Q339="Monthly",VLOOKUP($O339,PM执行时间!$A:$E,2,0),Q339="Quarterly",VLOOKUP($O339,PM执行时间!$A:$E,3,0),Q339="Semi-an",VLOOKUP($O339,PM执行时间!$A:$E,4,0),Q339="Annual",VLOOKUP($O339,PM执行时间!$A:$E,5,0),Q339="","")</f>
        <v/>
      </c>
      <c r="S339" s="101" t="s">
        <v>24</v>
      </c>
      <c r="T339" s="77" cm="1">
        <f t="array" ref="T339">_xlfn.IFS(S339="Monthly",VLOOKUP($O339,PM执行时间!$A:$E,2,0),S339="Quarterly",VLOOKUP($O339,PM执行时间!$A:$E,3,0),S339="Semi-an",VLOOKUP($O339,PM执行时间!$A:$E,4,0),S339="Annual",VLOOKUP($O339,PM执行时间!$A:$E,5,0),S339="","")</f>
        <v>1</v>
      </c>
      <c r="U339" s="77"/>
      <c r="V339" s="77" t="str" cm="1">
        <f t="array" ref="V339">_xlfn.IFS(U339="Monthly",VLOOKUP($O339,PM执行时间!$A:$E,2,0),U339="Quarterly",VLOOKUP($O339,PM执行时间!$A:$E,3,0),U339="Semi-an",VLOOKUP($O339,PM执行时间!$A:$E,4,0),U339="Annual",VLOOKUP($O339,PM执行时间!$A:$E,5,0),U339="","")</f>
        <v/>
      </c>
      <c r="W339" s="77"/>
      <c r="X339" s="77" t="str" cm="1">
        <f t="array" ref="X339">_xlfn.IFS(W339="Monthly",VLOOKUP($O339,PM执行时间!$A:$E,2,0),W339="Quarterly",VLOOKUP($O339,PM执行时间!$A:$E,3,0),W339="Semi-an",VLOOKUP($O339,PM执行时间!$A:$E,4,0),W339="Annual",VLOOKUP($O339,PM执行时间!$A:$E,5,0),W339="","")</f>
        <v/>
      </c>
      <c r="Y339" s="98" t="s">
        <v>25</v>
      </c>
      <c r="Z339" s="77" cm="1">
        <f t="array" ref="Z339">_xlfn.IFS(Y339="Monthly",VLOOKUP($O339,PM执行时间!$A:$E,2,0),Y339="Quarterly",VLOOKUP($O339,PM执行时间!$A:$E,3,0),Y339="Semi-an",VLOOKUP($O339,PM执行时间!$A:$E,4,0),Y339="Annual",VLOOKUP($O339,PM执行时间!$A:$E,5,0),Y339="","")</f>
        <v>1.42</v>
      </c>
      <c r="AA339" s="77"/>
      <c r="AB339" s="77" t="str" cm="1">
        <f t="array" ref="AB339">_xlfn.IFS(AA339="Monthly",VLOOKUP($O339,PM执行时间!$A:$E,2,0),AA339="Quarterly",VLOOKUP($O339,PM执行时间!$A:$E,3,0),AA339="Semi-an",VLOOKUP($O339,PM执行时间!$A:$E,4,0),AA339="Annual",VLOOKUP($O339,PM执行时间!$A:$E,5,0),AA339="","")</f>
        <v/>
      </c>
      <c r="AC339" s="77"/>
      <c r="AD339" s="77" t="str" cm="1">
        <f t="array" ref="AD339">_xlfn.IFS(AC339="Monthly",VLOOKUP($O339,PM执行时间!$A:$E,2,0),AC339="Quarterly",VLOOKUP($O339,PM执行时间!$A:$E,3,0),AC339="Semi-an",VLOOKUP($O339,PM执行时间!$A:$E,4,0),AC339="Annual",VLOOKUP($O339,PM执行时间!$A:$E,5,0),AC339="","")</f>
        <v/>
      </c>
      <c r="AE339" s="101" t="s">
        <v>24</v>
      </c>
      <c r="AF339" s="77" cm="1">
        <f t="array" ref="AF339">_xlfn.IFS(AE339="Monthly",VLOOKUP($O339,PM执行时间!$A:$E,2,0),AE339="Quarterly",VLOOKUP($O339,PM执行时间!$A:$E,3,0),AE339="Semi-an",VLOOKUP($O339,PM执行时间!$A:$E,4,0),AE339="Annual",VLOOKUP($O339,PM执行时间!$A:$E,5,0),AE339="","")</f>
        <v>1</v>
      </c>
      <c r="AG339" s="77"/>
      <c r="AH339" s="77" t="str" cm="1">
        <f t="array" ref="AH339">_xlfn.IFS(AG339="Monthly",VLOOKUP($O339,PM执行时间!$A:$E,2,0),AG339="Quarterly",VLOOKUP($O339,PM执行时间!$A:$E,3,0),AG339="Semi-an",VLOOKUP($O339,PM执行时间!$A:$E,4,0),AG339="Annual",VLOOKUP($O339,PM执行时间!$A:$E,5,0),AG339="","")</f>
        <v/>
      </c>
      <c r="AI339" s="77"/>
      <c r="AJ339" s="77" t="str" cm="1">
        <f t="array" ref="AJ339">_xlfn.IFS(AI339="Monthly",VLOOKUP($O339,PM执行时间!$A:$E,2,0),AI339="Quarterly",VLOOKUP($O339,PM执行时间!$A:$E,3,0),AI339="Semi-an",VLOOKUP($O339,PM执行时间!$A:$E,4,0),AI339="Annual",VLOOKUP($O339,PM执行时间!$A:$E,5,0),AI339="","")</f>
        <v/>
      </c>
      <c r="AK339" s="98" t="s">
        <v>25</v>
      </c>
      <c r="AL339" s="77" cm="1">
        <f t="array" ref="AL339">_xlfn.IFS(AK339="Monthly",VLOOKUP($O339,PM执行时间!$A:$E,2,0),AK339="Quarterly",VLOOKUP($O339,PM执行时间!$A:$E,3,0),AK339="Semi-an",VLOOKUP($O339,PM执行时间!$A:$E,4,0),AK339="Annual",VLOOKUP($O339,PM执行时间!$A:$E,5,0),AK339="","")</f>
        <v>1.42</v>
      </c>
      <c r="AM339" s="77"/>
      <c r="AN339" s="77" t="str" cm="1">
        <f t="array" ref="AN339">_xlfn.IFS(AM339="Monthly",VLOOKUP($O339,PM执行时间!$A:$E,2,0),AM339="Quarterly",VLOOKUP($O339,PM执行时间!$A:$E,3,0),AM339="Semi-an",VLOOKUP($O339,PM执行时间!$A:$E,4,0),AM339="Annual",VLOOKUP($O339,PM执行时间!$A:$E,5,0),AM339="","")</f>
        <v/>
      </c>
      <c r="AO339" s="99">
        <v>44682</v>
      </c>
      <c r="AP339" s="88"/>
    </row>
    <row r="340" spans="1:42" ht="24.75" hidden="1" customHeight="1" x14ac:dyDescent="0.2">
      <c r="A340" s="1">
        <v>339</v>
      </c>
      <c r="B340" s="1">
        <f>SUBTOTAL(3,G$3:G340)+0</f>
        <v>61</v>
      </c>
      <c r="C340" s="1"/>
      <c r="D340" s="2">
        <v>1201</v>
      </c>
      <c r="E340" s="79" t="s">
        <v>1000</v>
      </c>
      <c r="F340" s="85" t="s">
        <v>1001</v>
      </c>
      <c r="G340" s="85" t="s">
        <v>1027</v>
      </c>
      <c r="H340" s="95" t="s">
        <v>1028</v>
      </c>
      <c r="I340" s="24">
        <v>44774</v>
      </c>
      <c r="J340" s="79" t="s">
        <v>1075</v>
      </c>
      <c r="K340" s="113" t="s">
        <v>1269</v>
      </c>
      <c r="L340" s="77" t="s">
        <v>1010</v>
      </c>
      <c r="M340" s="24">
        <v>44621</v>
      </c>
      <c r="N340" s="77" t="s">
        <v>514</v>
      </c>
      <c r="O340" s="113" t="s">
        <v>1286</v>
      </c>
      <c r="P340" s="88" t="s">
        <v>517</v>
      </c>
      <c r="Q340" s="113"/>
      <c r="R340" s="77" t="str" cm="1">
        <f t="array" ref="R340">_xlfn.IFS(Q340="Monthly",VLOOKUP($O340,PM执行时间!$A:$E,2,0),Q340="Quarterly",VLOOKUP($O340,PM执行时间!$A:$E,3,0),Q340="Semi-an",VLOOKUP($O340,PM执行时间!$A:$E,4,0),Q340="Annual",VLOOKUP($O340,PM执行时间!$A:$E,5,0),Q340="","")</f>
        <v/>
      </c>
      <c r="S340" s="94" t="s">
        <v>223</v>
      </c>
      <c r="T340" s="77" cm="1">
        <f t="array" ref="T340">_xlfn.IFS(S340="Monthly",VLOOKUP($O340,PM执行时间!$A:$E,2,0),S340="Quarterly",VLOOKUP($O340,PM执行时间!$A:$E,3,0),S340="Semi-an",VLOOKUP($O340,PM执行时间!$A:$E,4,0),S340="Annual",VLOOKUP($O340,PM执行时间!$A:$E,5,0),S340="","")</f>
        <v>0.5</v>
      </c>
      <c r="U340" s="113"/>
      <c r="V340" s="77" t="str" cm="1">
        <f t="array" ref="V340">_xlfn.IFS(U340="Monthly",VLOOKUP($O340,PM执行时间!$A:$E,2,0),U340="Quarterly",VLOOKUP($O340,PM执行时间!$A:$E,3,0),U340="Semi-an",VLOOKUP($O340,PM执行时间!$A:$E,4,0),U340="Annual",VLOOKUP($O340,PM执行时间!$A:$E,5,0),U340="","")</f>
        <v/>
      </c>
      <c r="W340" s="113"/>
      <c r="X340" s="77" t="str" cm="1">
        <f t="array" ref="X340">_xlfn.IFS(W340="Monthly",VLOOKUP($O340,PM执行时间!$A:$E,2,0),W340="Quarterly",VLOOKUP($O340,PM执行时间!$A:$E,3,0),W340="Semi-an",VLOOKUP($O340,PM执行时间!$A:$E,4,0),W340="Annual",VLOOKUP($O340,PM执行时间!$A:$E,5,0),W340="","")</f>
        <v/>
      </c>
      <c r="Y340" s="113"/>
      <c r="Z340" s="77" t="str" cm="1">
        <f t="array" ref="Z340">_xlfn.IFS(Y340="Monthly",VLOOKUP($O340,PM执行时间!$A:$E,2,0),Y340="Quarterly",VLOOKUP($O340,PM执行时间!$A:$E,3,0),Y340="Semi-an",VLOOKUP($O340,PM执行时间!$A:$E,4,0),Y340="Annual",VLOOKUP($O340,PM执行时间!$A:$E,5,0),Y340="","")</f>
        <v/>
      </c>
      <c r="AA340" s="113"/>
      <c r="AB340" s="77" t="str" cm="1">
        <f t="array" ref="AB340">_xlfn.IFS(AA340="Monthly",VLOOKUP($O340,PM执行时间!$A:$E,2,0),AA340="Quarterly",VLOOKUP($O340,PM执行时间!$A:$E,3,0),AA340="Semi-an",VLOOKUP($O340,PM执行时间!$A:$E,4,0),AA340="Annual",VLOOKUP($O340,PM执行时间!$A:$E,5,0),AA340="","")</f>
        <v/>
      </c>
      <c r="AC340" s="113"/>
      <c r="AD340" s="77" t="str" cm="1">
        <f t="array" ref="AD340">_xlfn.IFS(AC340="Monthly",VLOOKUP($O340,PM执行时间!$A:$E,2,0),AC340="Quarterly",VLOOKUP($O340,PM执行时间!$A:$E,3,0),AC340="Semi-an",VLOOKUP($O340,PM执行时间!$A:$E,4,0),AC340="Annual",VLOOKUP($O340,PM执行时间!$A:$E,5,0),AC340="","")</f>
        <v/>
      </c>
      <c r="AE340" s="113"/>
      <c r="AF340" s="77" t="str" cm="1">
        <f t="array" ref="AF340">_xlfn.IFS(AE340="Monthly",VLOOKUP($O340,PM执行时间!$A:$E,2,0),AE340="Quarterly",VLOOKUP($O340,PM执行时间!$A:$E,3,0),AE340="Semi-an",VLOOKUP($O340,PM执行时间!$A:$E,4,0),AE340="Annual",VLOOKUP($O340,PM执行时间!$A:$E,5,0),AE340="","")</f>
        <v/>
      </c>
      <c r="AG340" s="113"/>
      <c r="AH340" s="77" t="str" cm="1">
        <f t="array" ref="AH340">_xlfn.IFS(AG340="Monthly",VLOOKUP($O340,PM执行时间!$A:$E,2,0),AG340="Quarterly",VLOOKUP($O340,PM执行时间!$A:$E,3,0),AG340="Semi-an",VLOOKUP($O340,PM执行时间!$A:$E,4,0),AG340="Annual",VLOOKUP($O340,PM执行时间!$A:$E,5,0),AG340="","")</f>
        <v/>
      </c>
      <c r="AI340" s="113"/>
      <c r="AJ340" s="77" t="str" cm="1">
        <f t="array" ref="AJ340">_xlfn.IFS(AI340="Monthly",VLOOKUP($O340,PM执行时间!$A:$E,2,0),AI340="Quarterly",VLOOKUP($O340,PM执行时间!$A:$E,3,0),AI340="Semi-an",VLOOKUP($O340,PM执行时间!$A:$E,4,0),AI340="Annual",VLOOKUP($O340,PM执行时间!$A:$E,5,0),AI340="","")</f>
        <v/>
      </c>
      <c r="AK340" s="113"/>
      <c r="AL340" s="77" t="str" cm="1">
        <f t="array" ref="AL340">_xlfn.IFS(AK340="Monthly",VLOOKUP($O340,PM执行时间!$A:$E,2,0),AK340="Quarterly",VLOOKUP($O340,PM执行时间!$A:$E,3,0),AK340="Semi-an",VLOOKUP($O340,PM执行时间!$A:$E,4,0),AK340="Annual",VLOOKUP($O340,PM执行时间!$A:$E,5,0),AK340="","")</f>
        <v/>
      </c>
      <c r="AM340" s="113"/>
      <c r="AN340" s="77" t="str" cm="1">
        <f t="array" ref="AN340">_xlfn.IFS(AM340="Monthly",VLOOKUP($O340,PM执行时间!$A:$E,2,0),AM340="Quarterly",VLOOKUP($O340,PM执行时间!$A:$E,3,0),AM340="Semi-an",VLOOKUP($O340,PM执行时间!$A:$E,4,0),AM340="Annual",VLOOKUP($O340,PM执行时间!$A:$E,5,0),AM340="","")</f>
        <v/>
      </c>
      <c r="AO340" s="93">
        <v>44593</v>
      </c>
      <c r="AP340" s="88"/>
    </row>
    <row r="341" spans="1:42" ht="24.75" hidden="1" customHeight="1" x14ac:dyDescent="0.2">
      <c r="A341" s="1">
        <v>340</v>
      </c>
      <c r="B341" s="1">
        <f>SUBTOTAL(3,G$3:G341)+0</f>
        <v>61</v>
      </c>
      <c r="C341" s="1"/>
      <c r="D341" s="2">
        <v>1202</v>
      </c>
      <c r="E341" s="77" t="s">
        <v>238</v>
      </c>
      <c r="F341" s="77" t="s">
        <v>946</v>
      </c>
      <c r="G341" s="77" t="s">
        <v>1029</v>
      </c>
      <c r="H341" s="77" t="s">
        <v>1030</v>
      </c>
      <c r="I341" s="24">
        <v>44743</v>
      </c>
      <c r="J341" s="77" t="s">
        <v>1058</v>
      </c>
      <c r="K341" s="92" t="s">
        <v>511</v>
      </c>
      <c r="L341" s="77" t="s">
        <v>620</v>
      </c>
      <c r="M341" s="24" t="s">
        <v>1031</v>
      </c>
      <c r="N341" s="77" t="s">
        <v>514</v>
      </c>
      <c r="O341" s="77" t="s">
        <v>239</v>
      </c>
      <c r="P341" s="88" t="s">
        <v>517</v>
      </c>
      <c r="Q341" s="113"/>
      <c r="R341" s="77" t="str" cm="1">
        <f t="array" ref="R341">_xlfn.IFS(Q341="Monthly",VLOOKUP($O341,PM执行时间!$A:$E,2,0),Q341="Quarterly",VLOOKUP($O341,PM执行时间!$A:$E,3,0),Q341="Semi-an",VLOOKUP($O341,PM执行时间!$A:$E,4,0),Q341="Annual",VLOOKUP($O341,PM执行时间!$A:$E,5,0),Q341="","")</f>
        <v/>
      </c>
      <c r="S341" s="113"/>
      <c r="T341" s="77" t="str" cm="1">
        <f t="array" ref="T341">_xlfn.IFS(S341="Monthly",VLOOKUP($O341,PM执行时间!$A:$E,2,0),S341="Quarterly",VLOOKUP($O341,PM执行时间!$A:$E,3,0),S341="Semi-an",VLOOKUP($O341,PM执行时间!$A:$E,4,0),S341="Annual",VLOOKUP($O341,PM执行时间!$A:$E,5,0),S341="","")</f>
        <v/>
      </c>
      <c r="U341" s="113"/>
      <c r="V341" s="77" t="str" cm="1">
        <f t="array" ref="V341">_xlfn.IFS(U341="Monthly",VLOOKUP($O341,PM执行时间!$A:$E,2,0),U341="Quarterly",VLOOKUP($O341,PM执行时间!$A:$E,3,0),U341="Semi-an",VLOOKUP($O341,PM执行时间!$A:$E,4,0),U341="Annual",VLOOKUP($O341,PM执行时间!$A:$E,5,0),U341="","")</f>
        <v/>
      </c>
      <c r="W341" s="113"/>
      <c r="X341" s="77" t="str" cm="1">
        <f t="array" ref="X341">_xlfn.IFS(W341="Monthly",VLOOKUP($O341,PM执行时间!$A:$E,2,0),W341="Quarterly",VLOOKUP($O341,PM执行时间!$A:$E,3,0),W341="Semi-an",VLOOKUP($O341,PM执行时间!$A:$E,4,0),W341="Annual",VLOOKUP($O341,PM执行时间!$A:$E,5,0),W341="","")</f>
        <v/>
      </c>
      <c r="Y341" s="113"/>
      <c r="Z341" s="77" t="str" cm="1">
        <f t="array" ref="Z341">_xlfn.IFS(Y341="Monthly",VLOOKUP($O341,PM执行时间!$A:$E,2,0),Y341="Quarterly",VLOOKUP($O341,PM执行时间!$A:$E,3,0),Y341="Semi-an",VLOOKUP($O341,PM执行时间!$A:$E,4,0),Y341="Annual",VLOOKUP($O341,PM执行时间!$A:$E,5,0),Y341="","")</f>
        <v/>
      </c>
      <c r="AA341" s="113"/>
      <c r="AB341" s="77" t="str" cm="1">
        <f t="array" ref="AB341">_xlfn.IFS(AA341="Monthly",VLOOKUP($O341,PM执行时间!$A:$E,2,0),AA341="Quarterly",VLOOKUP($O341,PM执行时间!$A:$E,3,0),AA341="Semi-an",VLOOKUP($O341,PM执行时间!$A:$E,4,0),AA341="Annual",VLOOKUP($O341,PM执行时间!$A:$E,5,0),AA341="","")</f>
        <v/>
      </c>
      <c r="AC341" s="113"/>
      <c r="AD341" s="77" t="str" cm="1">
        <f t="array" ref="AD341">_xlfn.IFS(AC341="Monthly",VLOOKUP($O341,PM执行时间!$A:$E,2,0),AC341="Quarterly",VLOOKUP($O341,PM执行时间!$A:$E,3,0),AC341="Semi-an",VLOOKUP($O341,PM执行时间!$A:$E,4,0),AC341="Annual",VLOOKUP($O341,PM执行时间!$A:$E,5,0),AC341="","")</f>
        <v/>
      </c>
      <c r="AE341" s="113"/>
      <c r="AF341" s="77" t="str" cm="1">
        <f t="array" ref="AF341">_xlfn.IFS(AE341="Monthly",VLOOKUP($O341,PM执行时间!$A:$E,2,0),AE341="Quarterly",VLOOKUP($O341,PM执行时间!$A:$E,3,0),AE341="Semi-an",VLOOKUP($O341,PM执行时间!$A:$E,4,0),AE341="Annual",VLOOKUP($O341,PM执行时间!$A:$E,5,0),AE341="","")</f>
        <v/>
      </c>
      <c r="AG341" s="113"/>
      <c r="AH341" s="77" t="str" cm="1">
        <f t="array" ref="AH341">_xlfn.IFS(AG341="Monthly",VLOOKUP($O341,PM执行时间!$A:$E,2,0),AG341="Quarterly",VLOOKUP($O341,PM执行时间!$A:$E,3,0),AG341="Semi-an",VLOOKUP($O341,PM执行时间!$A:$E,4,0),AG341="Annual",VLOOKUP($O341,PM执行时间!$A:$E,5,0),AG341="","")</f>
        <v/>
      </c>
      <c r="AI341" s="113"/>
      <c r="AJ341" s="77" t="str" cm="1">
        <f t="array" ref="AJ341">_xlfn.IFS(AI341="Monthly",VLOOKUP($O341,PM执行时间!$A:$E,2,0),AI341="Quarterly",VLOOKUP($O341,PM执行时间!$A:$E,3,0),AI341="Semi-an",VLOOKUP($O341,PM执行时间!$A:$E,4,0),AI341="Annual",VLOOKUP($O341,PM执行时间!$A:$E,5,0),AI341="","")</f>
        <v/>
      </c>
      <c r="AK341" s="113"/>
      <c r="AL341" s="77" t="str" cm="1">
        <f t="array" ref="AL341">_xlfn.IFS(AK341="Monthly",VLOOKUP($O341,PM执行时间!$A:$E,2,0),AK341="Quarterly",VLOOKUP($O341,PM执行时间!$A:$E,3,0),AK341="Semi-an",VLOOKUP($O341,PM执行时间!$A:$E,4,0),AK341="Annual",VLOOKUP($O341,PM执行时间!$A:$E,5,0),AK341="","")</f>
        <v/>
      </c>
      <c r="AM341" s="94" t="s">
        <v>223</v>
      </c>
      <c r="AN341" s="77" cm="1">
        <f t="array" ref="AN341">_xlfn.IFS(AM341="Monthly",VLOOKUP($O341,PM执行时间!$A:$E,2,0),AM341="Quarterly",VLOOKUP($O341,PM执行时间!$A:$E,3,0),AM341="Semi-an",VLOOKUP($O341,PM执行时间!$A:$E,4,0),AM341="Annual",VLOOKUP($O341,PM执行时间!$A:$E,5,0),AM341="","")</f>
        <v>2</v>
      </c>
      <c r="AO341" s="93">
        <v>44896</v>
      </c>
      <c r="AP341" s="88"/>
    </row>
    <row r="342" spans="1:42" ht="24.75" hidden="1" customHeight="1" x14ac:dyDescent="0.2">
      <c r="A342" s="1">
        <v>341</v>
      </c>
      <c r="B342" s="1">
        <f>SUBTOTAL(3,G$3:G342)+0</f>
        <v>61</v>
      </c>
      <c r="C342" s="1"/>
      <c r="D342" s="2">
        <v>1203</v>
      </c>
      <c r="E342" s="77" t="s">
        <v>1032</v>
      </c>
      <c r="F342" s="77" t="s">
        <v>1001</v>
      </c>
      <c r="G342" s="77" t="s">
        <v>1027</v>
      </c>
      <c r="H342" s="95" t="s">
        <v>1033</v>
      </c>
      <c r="I342" s="24">
        <v>44774</v>
      </c>
      <c r="J342" s="79" t="s">
        <v>1075</v>
      </c>
      <c r="K342" s="113" t="s">
        <v>1269</v>
      </c>
      <c r="L342" s="77" t="s">
        <v>1034</v>
      </c>
      <c r="M342" s="24">
        <v>44287</v>
      </c>
      <c r="N342" s="77" t="s">
        <v>529</v>
      </c>
      <c r="O342" s="113" t="s">
        <v>1286</v>
      </c>
      <c r="P342" s="88" t="s">
        <v>517</v>
      </c>
      <c r="Q342" s="113"/>
      <c r="R342" s="77" t="str" cm="1">
        <f t="array" ref="R342">_xlfn.IFS(Q342="Monthly",VLOOKUP($O342,PM执行时间!$A:$E,2,0),Q342="Quarterly",VLOOKUP($O342,PM执行时间!$A:$E,3,0),Q342="Semi-an",VLOOKUP($O342,PM执行时间!$A:$E,4,0),Q342="Annual",VLOOKUP($O342,PM执行时间!$A:$E,5,0),Q342="","")</f>
        <v/>
      </c>
      <c r="S342" s="94" t="s">
        <v>223</v>
      </c>
      <c r="T342" s="77" cm="1">
        <f t="array" ref="T342">_xlfn.IFS(S342="Monthly",VLOOKUP($O342,PM执行时间!$A:$E,2,0),S342="Quarterly",VLOOKUP($O342,PM执行时间!$A:$E,3,0),S342="Semi-an",VLOOKUP($O342,PM执行时间!$A:$E,4,0),S342="Annual",VLOOKUP($O342,PM执行时间!$A:$E,5,0),S342="","")</f>
        <v>0.5</v>
      </c>
      <c r="U342" s="113"/>
      <c r="V342" s="77" t="str" cm="1">
        <f t="array" ref="V342">_xlfn.IFS(U342="Monthly",VLOOKUP($O342,PM执行时间!$A:$E,2,0),U342="Quarterly",VLOOKUP($O342,PM执行时间!$A:$E,3,0),U342="Semi-an",VLOOKUP($O342,PM执行时间!$A:$E,4,0),U342="Annual",VLOOKUP($O342,PM执行时间!$A:$E,5,0),U342="","")</f>
        <v/>
      </c>
      <c r="W342" s="113"/>
      <c r="X342" s="77" t="str" cm="1">
        <f t="array" ref="X342">_xlfn.IFS(W342="Monthly",VLOOKUP($O342,PM执行时间!$A:$E,2,0),W342="Quarterly",VLOOKUP($O342,PM执行时间!$A:$E,3,0),W342="Semi-an",VLOOKUP($O342,PM执行时间!$A:$E,4,0),W342="Annual",VLOOKUP($O342,PM执行时间!$A:$E,5,0),W342="","")</f>
        <v/>
      </c>
      <c r="Y342" s="113"/>
      <c r="Z342" s="77" t="str" cm="1">
        <f t="array" ref="Z342">_xlfn.IFS(Y342="Monthly",VLOOKUP($O342,PM执行时间!$A:$E,2,0),Y342="Quarterly",VLOOKUP($O342,PM执行时间!$A:$E,3,0),Y342="Semi-an",VLOOKUP($O342,PM执行时间!$A:$E,4,0),Y342="Annual",VLOOKUP($O342,PM执行时间!$A:$E,5,0),Y342="","")</f>
        <v/>
      </c>
      <c r="AA342" s="113"/>
      <c r="AB342" s="77" t="str" cm="1">
        <f t="array" ref="AB342">_xlfn.IFS(AA342="Monthly",VLOOKUP($O342,PM执行时间!$A:$E,2,0),AA342="Quarterly",VLOOKUP($O342,PM执行时间!$A:$E,3,0),AA342="Semi-an",VLOOKUP($O342,PM执行时间!$A:$E,4,0),AA342="Annual",VLOOKUP($O342,PM执行时间!$A:$E,5,0),AA342="","")</f>
        <v/>
      </c>
      <c r="AC342" s="113"/>
      <c r="AD342" s="77" t="str" cm="1">
        <f t="array" ref="AD342">_xlfn.IFS(AC342="Monthly",VLOOKUP($O342,PM执行时间!$A:$E,2,0),AC342="Quarterly",VLOOKUP($O342,PM执行时间!$A:$E,3,0),AC342="Semi-an",VLOOKUP($O342,PM执行时间!$A:$E,4,0),AC342="Annual",VLOOKUP($O342,PM执行时间!$A:$E,5,0),AC342="","")</f>
        <v/>
      </c>
      <c r="AE342" s="113"/>
      <c r="AF342" s="77" t="str" cm="1">
        <f t="array" ref="AF342">_xlfn.IFS(AE342="Monthly",VLOOKUP($O342,PM执行时间!$A:$E,2,0),AE342="Quarterly",VLOOKUP($O342,PM执行时间!$A:$E,3,0),AE342="Semi-an",VLOOKUP($O342,PM执行时间!$A:$E,4,0),AE342="Annual",VLOOKUP($O342,PM执行时间!$A:$E,5,0),AE342="","")</f>
        <v/>
      </c>
      <c r="AG342" s="113"/>
      <c r="AH342" s="77" t="str" cm="1">
        <f t="array" ref="AH342">_xlfn.IFS(AG342="Monthly",VLOOKUP($O342,PM执行时间!$A:$E,2,0),AG342="Quarterly",VLOOKUP($O342,PM执行时间!$A:$E,3,0),AG342="Semi-an",VLOOKUP($O342,PM执行时间!$A:$E,4,0),AG342="Annual",VLOOKUP($O342,PM执行时间!$A:$E,5,0),AG342="","")</f>
        <v/>
      </c>
      <c r="AI342" s="113"/>
      <c r="AJ342" s="77" t="str" cm="1">
        <f t="array" ref="AJ342">_xlfn.IFS(AI342="Monthly",VLOOKUP($O342,PM执行时间!$A:$E,2,0),AI342="Quarterly",VLOOKUP($O342,PM执行时间!$A:$E,3,0),AI342="Semi-an",VLOOKUP($O342,PM执行时间!$A:$E,4,0),AI342="Annual",VLOOKUP($O342,PM执行时间!$A:$E,5,0),AI342="","")</f>
        <v/>
      </c>
      <c r="AK342" s="113"/>
      <c r="AL342" s="77" t="str" cm="1">
        <f t="array" ref="AL342">_xlfn.IFS(AK342="Monthly",VLOOKUP($O342,PM执行时间!$A:$E,2,0),AK342="Quarterly",VLOOKUP($O342,PM执行时间!$A:$E,3,0),AK342="Semi-an",VLOOKUP($O342,PM执行时间!$A:$E,4,0),AK342="Annual",VLOOKUP($O342,PM执行时间!$A:$E,5,0),AK342="","")</f>
        <v/>
      </c>
      <c r="AM342" s="113"/>
      <c r="AN342" s="77" t="str" cm="1">
        <f t="array" ref="AN342">_xlfn.IFS(AM342="Monthly",VLOOKUP($O342,PM执行时间!$A:$E,2,0),AM342="Quarterly",VLOOKUP($O342,PM执行时间!$A:$E,3,0),AM342="Semi-an",VLOOKUP($O342,PM执行时间!$A:$E,4,0),AM342="Annual",VLOOKUP($O342,PM执行时间!$A:$E,5,0),AM342="","")</f>
        <v/>
      </c>
      <c r="AO342" s="93">
        <v>44593</v>
      </c>
      <c r="AP342" s="88"/>
    </row>
    <row r="343" spans="1:42" ht="24.75" hidden="1" customHeight="1" x14ac:dyDescent="0.2">
      <c r="A343" s="1">
        <v>342</v>
      </c>
      <c r="B343" s="1">
        <f>SUBTOTAL(3,G$3:G343)+0</f>
        <v>61</v>
      </c>
      <c r="C343" s="1"/>
      <c r="D343" s="2">
        <v>1209</v>
      </c>
      <c r="E343" s="77" t="s">
        <v>1032</v>
      </c>
      <c r="F343" s="77" t="s">
        <v>1001</v>
      </c>
      <c r="G343" s="77" t="s">
        <v>1027</v>
      </c>
      <c r="H343" s="95" t="s">
        <v>1035</v>
      </c>
      <c r="I343" s="24">
        <v>44774</v>
      </c>
      <c r="J343" s="79" t="s">
        <v>1075</v>
      </c>
      <c r="K343" s="113" t="s">
        <v>1269</v>
      </c>
      <c r="L343" s="77" t="s">
        <v>1034</v>
      </c>
      <c r="M343" s="24">
        <v>44287</v>
      </c>
      <c r="N343" s="77" t="s">
        <v>529</v>
      </c>
      <c r="O343" s="113" t="s">
        <v>1286</v>
      </c>
      <c r="P343" s="88" t="s">
        <v>517</v>
      </c>
      <c r="Q343" s="113"/>
      <c r="R343" s="77" t="str" cm="1">
        <f t="array" ref="R343">_xlfn.IFS(Q343="Monthly",VLOOKUP($O343,PM执行时间!$A:$E,2,0),Q343="Quarterly",VLOOKUP($O343,PM执行时间!$A:$E,3,0),Q343="Semi-an",VLOOKUP($O343,PM执行时间!$A:$E,4,0),Q343="Annual",VLOOKUP($O343,PM执行时间!$A:$E,5,0),Q343="","")</f>
        <v/>
      </c>
      <c r="S343" s="94" t="s">
        <v>223</v>
      </c>
      <c r="T343" s="77" cm="1">
        <f t="array" ref="T343">_xlfn.IFS(S343="Monthly",VLOOKUP($O343,PM执行时间!$A:$E,2,0),S343="Quarterly",VLOOKUP($O343,PM执行时间!$A:$E,3,0),S343="Semi-an",VLOOKUP($O343,PM执行时间!$A:$E,4,0),S343="Annual",VLOOKUP($O343,PM执行时间!$A:$E,5,0),S343="","")</f>
        <v>0.5</v>
      </c>
      <c r="U343" s="113"/>
      <c r="V343" s="77" t="str" cm="1">
        <f t="array" ref="V343">_xlfn.IFS(U343="Monthly",VLOOKUP($O343,PM执行时间!$A:$E,2,0),U343="Quarterly",VLOOKUP($O343,PM执行时间!$A:$E,3,0),U343="Semi-an",VLOOKUP($O343,PM执行时间!$A:$E,4,0),U343="Annual",VLOOKUP($O343,PM执行时间!$A:$E,5,0),U343="","")</f>
        <v/>
      </c>
      <c r="W343" s="113"/>
      <c r="X343" s="77" t="str" cm="1">
        <f t="array" ref="X343">_xlfn.IFS(W343="Monthly",VLOOKUP($O343,PM执行时间!$A:$E,2,0),W343="Quarterly",VLOOKUP($O343,PM执行时间!$A:$E,3,0),W343="Semi-an",VLOOKUP($O343,PM执行时间!$A:$E,4,0),W343="Annual",VLOOKUP($O343,PM执行时间!$A:$E,5,0),W343="","")</f>
        <v/>
      </c>
      <c r="Y343" s="113"/>
      <c r="Z343" s="77" t="str" cm="1">
        <f t="array" ref="Z343">_xlfn.IFS(Y343="Monthly",VLOOKUP($O343,PM执行时间!$A:$E,2,0),Y343="Quarterly",VLOOKUP($O343,PM执行时间!$A:$E,3,0),Y343="Semi-an",VLOOKUP($O343,PM执行时间!$A:$E,4,0),Y343="Annual",VLOOKUP($O343,PM执行时间!$A:$E,5,0),Y343="","")</f>
        <v/>
      </c>
      <c r="AA343" s="113"/>
      <c r="AB343" s="77" t="str" cm="1">
        <f t="array" ref="AB343">_xlfn.IFS(AA343="Monthly",VLOOKUP($O343,PM执行时间!$A:$E,2,0),AA343="Quarterly",VLOOKUP($O343,PM执行时间!$A:$E,3,0),AA343="Semi-an",VLOOKUP($O343,PM执行时间!$A:$E,4,0),AA343="Annual",VLOOKUP($O343,PM执行时间!$A:$E,5,0),AA343="","")</f>
        <v/>
      </c>
      <c r="AC343" s="113"/>
      <c r="AD343" s="77" t="str" cm="1">
        <f t="array" ref="AD343">_xlfn.IFS(AC343="Monthly",VLOOKUP($O343,PM执行时间!$A:$E,2,0),AC343="Quarterly",VLOOKUP($O343,PM执行时间!$A:$E,3,0),AC343="Semi-an",VLOOKUP($O343,PM执行时间!$A:$E,4,0),AC343="Annual",VLOOKUP($O343,PM执行时间!$A:$E,5,0),AC343="","")</f>
        <v/>
      </c>
      <c r="AE343" s="113"/>
      <c r="AF343" s="77" t="str" cm="1">
        <f t="array" ref="AF343">_xlfn.IFS(AE343="Monthly",VLOOKUP($O343,PM执行时间!$A:$E,2,0),AE343="Quarterly",VLOOKUP($O343,PM执行时间!$A:$E,3,0),AE343="Semi-an",VLOOKUP($O343,PM执行时间!$A:$E,4,0),AE343="Annual",VLOOKUP($O343,PM执行时间!$A:$E,5,0),AE343="","")</f>
        <v/>
      </c>
      <c r="AG343" s="113"/>
      <c r="AH343" s="77" t="str" cm="1">
        <f t="array" ref="AH343">_xlfn.IFS(AG343="Monthly",VLOOKUP($O343,PM执行时间!$A:$E,2,0),AG343="Quarterly",VLOOKUP($O343,PM执行时间!$A:$E,3,0),AG343="Semi-an",VLOOKUP($O343,PM执行时间!$A:$E,4,0),AG343="Annual",VLOOKUP($O343,PM执行时间!$A:$E,5,0),AG343="","")</f>
        <v/>
      </c>
      <c r="AI343" s="113"/>
      <c r="AJ343" s="77" t="str" cm="1">
        <f t="array" ref="AJ343">_xlfn.IFS(AI343="Monthly",VLOOKUP($O343,PM执行时间!$A:$E,2,0),AI343="Quarterly",VLOOKUP($O343,PM执行时间!$A:$E,3,0),AI343="Semi-an",VLOOKUP($O343,PM执行时间!$A:$E,4,0),AI343="Annual",VLOOKUP($O343,PM执行时间!$A:$E,5,0),AI343="","")</f>
        <v/>
      </c>
      <c r="AK343" s="113"/>
      <c r="AL343" s="77" t="str" cm="1">
        <f t="array" ref="AL343">_xlfn.IFS(AK343="Monthly",VLOOKUP($O343,PM执行时间!$A:$E,2,0),AK343="Quarterly",VLOOKUP($O343,PM执行时间!$A:$E,3,0),AK343="Semi-an",VLOOKUP($O343,PM执行时间!$A:$E,4,0),AK343="Annual",VLOOKUP($O343,PM执行时间!$A:$E,5,0),AK343="","")</f>
        <v/>
      </c>
      <c r="AM343" s="113"/>
      <c r="AN343" s="77" t="str" cm="1">
        <f t="array" ref="AN343">_xlfn.IFS(AM343="Monthly",VLOOKUP($O343,PM执行时间!$A:$E,2,0),AM343="Quarterly",VLOOKUP($O343,PM执行时间!$A:$E,3,0),AM343="Semi-an",VLOOKUP($O343,PM执行时间!$A:$E,4,0),AM343="Annual",VLOOKUP($O343,PM执行时间!$A:$E,5,0),AM343="","")</f>
        <v/>
      </c>
      <c r="AO343" s="93">
        <v>44593</v>
      </c>
      <c r="AP343" s="88"/>
    </row>
    <row r="344" spans="1:42" ht="24.75" hidden="1" customHeight="1" x14ac:dyDescent="0.2">
      <c r="A344" s="1">
        <v>343</v>
      </c>
      <c r="B344" s="1">
        <f>SUBTOTAL(3,G$3:G344)+0</f>
        <v>61</v>
      </c>
      <c r="C344" s="1"/>
      <c r="D344" s="2">
        <v>1210</v>
      </c>
      <c r="E344" s="77" t="s">
        <v>1032</v>
      </c>
      <c r="F344" s="77" t="s">
        <v>1001</v>
      </c>
      <c r="G344" s="77" t="s">
        <v>1027</v>
      </c>
      <c r="H344" s="95" t="s">
        <v>1036</v>
      </c>
      <c r="I344" s="24">
        <v>44774</v>
      </c>
      <c r="J344" s="79" t="s">
        <v>1075</v>
      </c>
      <c r="K344" s="113" t="s">
        <v>1269</v>
      </c>
      <c r="L344" s="77" t="s">
        <v>1034</v>
      </c>
      <c r="M344" s="24">
        <v>44287</v>
      </c>
      <c r="N344" s="77" t="s">
        <v>529</v>
      </c>
      <c r="O344" s="113" t="s">
        <v>1286</v>
      </c>
      <c r="P344" s="88" t="s">
        <v>517</v>
      </c>
      <c r="Q344" s="113"/>
      <c r="R344" s="77" t="str" cm="1">
        <f t="array" ref="R344">_xlfn.IFS(Q344="Monthly",VLOOKUP($O344,PM执行时间!$A:$E,2,0),Q344="Quarterly",VLOOKUP($O344,PM执行时间!$A:$E,3,0),Q344="Semi-an",VLOOKUP($O344,PM执行时间!$A:$E,4,0),Q344="Annual",VLOOKUP($O344,PM执行时间!$A:$E,5,0),Q344="","")</f>
        <v/>
      </c>
      <c r="S344" s="94" t="s">
        <v>223</v>
      </c>
      <c r="T344" s="77" cm="1">
        <f t="array" ref="T344">_xlfn.IFS(S344="Monthly",VLOOKUP($O344,PM执行时间!$A:$E,2,0),S344="Quarterly",VLOOKUP($O344,PM执行时间!$A:$E,3,0),S344="Semi-an",VLOOKUP($O344,PM执行时间!$A:$E,4,0),S344="Annual",VLOOKUP($O344,PM执行时间!$A:$E,5,0),S344="","")</f>
        <v>0.5</v>
      </c>
      <c r="U344" s="113"/>
      <c r="V344" s="77" t="str" cm="1">
        <f t="array" ref="V344">_xlfn.IFS(U344="Monthly",VLOOKUP($O344,PM执行时间!$A:$E,2,0),U344="Quarterly",VLOOKUP($O344,PM执行时间!$A:$E,3,0),U344="Semi-an",VLOOKUP($O344,PM执行时间!$A:$E,4,0),U344="Annual",VLOOKUP($O344,PM执行时间!$A:$E,5,0),U344="","")</f>
        <v/>
      </c>
      <c r="W344" s="113"/>
      <c r="X344" s="77" t="str" cm="1">
        <f t="array" ref="X344">_xlfn.IFS(W344="Monthly",VLOOKUP($O344,PM执行时间!$A:$E,2,0),W344="Quarterly",VLOOKUP($O344,PM执行时间!$A:$E,3,0),W344="Semi-an",VLOOKUP($O344,PM执行时间!$A:$E,4,0),W344="Annual",VLOOKUP($O344,PM执行时间!$A:$E,5,0),W344="","")</f>
        <v/>
      </c>
      <c r="Y344" s="113"/>
      <c r="Z344" s="77" t="str" cm="1">
        <f t="array" ref="Z344">_xlfn.IFS(Y344="Monthly",VLOOKUP($O344,PM执行时间!$A:$E,2,0),Y344="Quarterly",VLOOKUP($O344,PM执行时间!$A:$E,3,0),Y344="Semi-an",VLOOKUP($O344,PM执行时间!$A:$E,4,0),Y344="Annual",VLOOKUP($O344,PM执行时间!$A:$E,5,0),Y344="","")</f>
        <v/>
      </c>
      <c r="AA344" s="113"/>
      <c r="AB344" s="77" t="str" cm="1">
        <f t="array" ref="AB344">_xlfn.IFS(AA344="Monthly",VLOOKUP($O344,PM执行时间!$A:$E,2,0),AA344="Quarterly",VLOOKUP($O344,PM执行时间!$A:$E,3,0),AA344="Semi-an",VLOOKUP($O344,PM执行时间!$A:$E,4,0),AA344="Annual",VLOOKUP($O344,PM执行时间!$A:$E,5,0),AA344="","")</f>
        <v/>
      </c>
      <c r="AC344" s="113"/>
      <c r="AD344" s="77" t="str" cm="1">
        <f t="array" ref="AD344">_xlfn.IFS(AC344="Monthly",VLOOKUP($O344,PM执行时间!$A:$E,2,0),AC344="Quarterly",VLOOKUP($O344,PM执行时间!$A:$E,3,0),AC344="Semi-an",VLOOKUP($O344,PM执行时间!$A:$E,4,0),AC344="Annual",VLOOKUP($O344,PM执行时间!$A:$E,5,0),AC344="","")</f>
        <v/>
      </c>
      <c r="AE344" s="113"/>
      <c r="AF344" s="77" t="str" cm="1">
        <f t="array" ref="AF344">_xlfn.IFS(AE344="Monthly",VLOOKUP($O344,PM执行时间!$A:$E,2,0),AE344="Quarterly",VLOOKUP($O344,PM执行时间!$A:$E,3,0),AE344="Semi-an",VLOOKUP($O344,PM执行时间!$A:$E,4,0),AE344="Annual",VLOOKUP($O344,PM执行时间!$A:$E,5,0),AE344="","")</f>
        <v/>
      </c>
      <c r="AG344" s="113"/>
      <c r="AH344" s="77" t="str" cm="1">
        <f t="array" ref="AH344">_xlfn.IFS(AG344="Monthly",VLOOKUP($O344,PM执行时间!$A:$E,2,0),AG344="Quarterly",VLOOKUP($O344,PM执行时间!$A:$E,3,0),AG344="Semi-an",VLOOKUP($O344,PM执行时间!$A:$E,4,0),AG344="Annual",VLOOKUP($O344,PM执行时间!$A:$E,5,0),AG344="","")</f>
        <v/>
      </c>
      <c r="AI344" s="113"/>
      <c r="AJ344" s="77" t="str" cm="1">
        <f t="array" ref="AJ344">_xlfn.IFS(AI344="Monthly",VLOOKUP($O344,PM执行时间!$A:$E,2,0),AI344="Quarterly",VLOOKUP($O344,PM执行时间!$A:$E,3,0),AI344="Semi-an",VLOOKUP($O344,PM执行时间!$A:$E,4,0),AI344="Annual",VLOOKUP($O344,PM执行时间!$A:$E,5,0),AI344="","")</f>
        <v/>
      </c>
      <c r="AK344" s="113"/>
      <c r="AL344" s="77" t="str" cm="1">
        <f t="array" ref="AL344">_xlfn.IFS(AK344="Monthly",VLOOKUP($O344,PM执行时间!$A:$E,2,0),AK344="Quarterly",VLOOKUP($O344,PM执行时间!$A:$E,3,0),AK344="Semi-an",VLOOKUP($O344,PM执行时间!$A:$E,4,0),AK344="Annual",VLOOKUP($O344,PM执行时间!$A:$E,5,0),AK344="","")</f>
        <v/>
      </c>
      <c r="AM344" s="113"/>
      <c r="AN344" s="77" t="str" cm="1">
        <f t="array" ref="AN344">_xlfn.IFS(AM344="Monthly",VLOOKUP($O344,PM执行时间!$A:$E,2,0),AM344="Quarterly",VLOOKUP($O344,PM执行时间!$A:$E,3,0),AM344="Semi-an",VLOOKUP($O344,PM执行时间!$A:$E,4,0),AM344="Annual",VLOOKUP($O344,PM执行时间!$A:$E,5,0),AM344="","")</f>
        <v/>
      </c>
      <c r="AO344" s="93">
        <v>44593</v>
      </c>
      <c r="AP344" s="88"/>
    </row>
    <row r="345" spans="1:42" ht="24.75" hidden="1" customHeight="1" x14ac:dyDescent="0.2">
      <c r="A345" s="1">
        <v>344</v>
      </c>
      <c r="B345" s="1">
        <f>SUBTOTAL(3,G$3:G345)+0</f>
        <v>61</v>
      </c>
      <c r="C345" s="1"/>
      <c r="D345" s="2">
        <v>1212</v>
      </c>
      <c r="E345" s="77" t="s">
        <v>1021</v>
      </c>
      <c r="F345" s="77" t="s">
        <v>1037</v>
      </c>
      <c r="G345" s="77" t="s">
        <v>1027</v>
      </c>
      <c r="H345" s="95">
        <v>121718</v>
      </c>
      <c r="I345" s="24">
        <v>44774</v>
      </c>
      <c r="J345" s="79" t="s">
        <v>1075</v>
      </c>
      <c r="K345" s="113" t="s">
        <v>1269</v>
      </c>
      <c r="L345" s="77" t="s">
        <v>1038</v>
      </c>
      <c r="M345" s="24">
        <v>44531</v>
      </c>
      <c r="N345" s="77" t="s">
        <v>1039</v>
      </c>
      <c r="O345" s="113" t="s">
        <v>1286</v>
      </c>
      <c r="P345" s="88" t="s">
        <v>517</v>
      </c>
      <c r="Q345" s="113"/>
      <c r="R345" s="77" t="str" cm="1">
        <f t="array" ref="R345">_xlfn.IFS(Q345="Monthly",VLOOKUP($O345,PM执行时间!$A:$E,2,0),Q345="Quarterly",VLOOKUP($O345,PM执行时间!$A:$E,3,0),Q345="Semi-an",VLOOKUP($O345,PM执行时间!$A:$E,4,0),Q345="Annual",VLOOKUP($O345,PM执行时间!$A:$E,5,0),Q345="","")</f>
        <v/>
      </c>
      <c r="S345" s="94" t="s">
        <v>223</v>
      </c>
      <c r="T345" s="77" cm="1">
        <f t="array" ref="T345">_xlfn.IFS(S345="Monthly",VLOOKUP($O345,PM执行时间!$A:$E,2,0),S345="Quarterly",VLOOKUP($O345,PM执行时间!$A:$E,3,0),S345="Semi-an",VLOOKUP($O345,PM执行时间!$A:$E,4,0),S345="Annual",VLOOKUP($O345,PM执行时间!$A:$E,5,0),S345="","")</f>
        <v>0.5</v>
      </c>
      <c r="U345" s="113"/>
      <c r="V345" s="77" t="str" cm="1">
        <f t="array" ref="V345">_xlfn.IFS(U345="Monthly",VLOOKUP($O345,PM执行时间!$A:$E,2,0),U345="Quarterly",VLOOKUP($O345,PM执行时间!$A:$E,3,0),U345="Semi-an",VLOOKUP($O345,PM执行时间!$A:$E,4,0),U345="Annual",VLOOKUP($O345,PM执行时间!$A:$E,5,0),U345="","")</f>
        <v/>
      </c>
      <c r="W345" s="113"/>
      <c r="X345" s="77" t="str" cm="1">
        <f t="array" ref="X345">_xlfn.IFS(W345="Monthly",VLOOKUP($O345,PM执行时间!$A:$E,2,0),W345="Quarterly",VLOOKUP($O345,PM执行时间!$A:$E,3,0),W345="Semi-an",VLOOKUP($O345,PM执行时间!$A:$E,4,0),W345="Annual",VLOOKUP($O345,PM执行时间!$A:$E,5,0),W345="","")</f>
        <v/>
      </c>
      <c r="Y345" s="113"/>
      <c r="Z345" s="77" t="str" cm="1">
        <f t="array" ref="Z345">_xlfn.IFS(Y345="Monthly",VLOOKUP($O345,PM执行时间!$A:$E,2,0),Y345="Quarterly",VLOOKUP($O345,PM执行时间!$A:$E,3,0),Y345="Semi-an",VLOOKUP($O345,PM执行时间!$A:$E,4,0),Y345="Annual",VLOOKUP($O345,PM执行时间!$A:$E,5,0),Y345="","")</f>
        <v/>
      </c>
      <c r="AA345" s="113"/>
      <c r="AB345" s="77" t="str" cm="1">
        <f t="array" ref="AB345">_xlfn.IFS(AA345="Monthly",VLOOKUP($O345,PM执行时间!$A:$E,2,0),AA345="Quarterly",VLOOKUP($O345,PM执行时间!$A:$E,3,0),AA345="Semi-an",VLOOKUP($O345,PM执行时间!$A:$E,4,0),AA345="Annual",VLOOKUP($O345,PM执行时间!$A:$E,5,0),AA345="","")</f>
        <v/>
      </c>
      <c r="AC345" s="113"/>
      <c r="AD345" s="77" t="str" cm="1">
        <f t="array" ref="AD345">_xlfn.IFS(AC345="Monthly",VLOOKUP($O345,PM执行时间!$A:$E,2,0),AC345="Quarterly",VLOOKUP($O345,PM执行时间!$A:$E,3,0),AC345="Semi-an",VLOOKUP($O345,PM执行时间!$A:$E,4,0),AC345="Annual",VLOOKUP($O345,PM执行时间!$A:$E,5,0),AC345="","")</f>
        <v/>
      </c>
      <c r="AE345" s="113"/>
      <c r="AF345" s="77" t="str" cm="1">
        <f t="array" ref="AF345">_xlfn.IFS(AE345="Monthly",VLOOKUP($O345,PM执行时间!$A:$E,2,0),AE345="Quarterly",VLOOKUP($O345,PM执行时间!$A:$E,3,0),AE345="Semi-an",VLOOKUP($O345,PM执行时间!$A:$E,4,0),AE345="Annual",VLOOKUP($O345,PM执行时间!$A:$E,5,0),AE345="","")</f>
        <v/>
      </c>
      <c r="AG345" s="113"/>
      <c r="AH345" s="77" t="str" cm="1">
        <f t="array" ref="AH345">_xlfn.IFS(AG345="Monthly",VLOOKUP($O345,PM执行时间!$A:$E,2,0),AG345="Quarterly",VLOOKUP($O345,PM执行时间!$A:$E,3,0),AG345="Semi-an",VLOOKUP($O345,PM执行时间!$A:$E,4,0),AG345="Annual",VLOOKUP($O345,PM执行时间!$A:$E,5,0),AG345="","")</f>
        <v/>
      </c>
      <c r="AI345" s="113"/>
      <c r="AJ345" s="77" t="str" cm="1">
        <f t="array" ref="AJ345">_xlfn.IFS(AI345="Monthly",VLOOKUP($O345,PM执行时间!$A:$E,2,0),AI345="Quarterly",VLOOKUP($O345,PM执行时间!$A:$E,3,0),AI345="Semi-an",VLOOKUP($O345,PM执行时间!$A:$E,4,0),AI345="Annual",VLOOKUP($O345,PM执行时间!$A:$E,5,0),AI345="","")</f>
        <v/>
      </c>
      <c r="AK345" s="113"/>
      <c r="AL345" s="77" t="str" cm="1">
        <f t="array" ref="AL345">_xlfn.IFS(AK345="Monthly",VLOOKUP($O345,PM执行时间!$A:$E,2,0),AK345="Quarterly",VLOOKUP($O345,PM执行时间!$A:$E,3,0),AK345="Semi-an",VLOOKUP($O345,PM执行时间!$A:$E,4,0),AK345="Annual",VLOOKUP($O345,PM执行时间!$A:$E,5,0),AK345="","")</f>
        <v/>
      </c>
      <c r="AM345" s="113"/>
      <c r="AN345" s="77" t="str" cm="1">
        <f t="array" ref="AN345">_xlfn.IFS(AM345="Monthly",VLOOKUP($O345,PM执行时间!$A:$E,2,0),AM345="Quarterly",VLOOKUP($O345,PM执行时间!$A:$E,3,0),AM345="Semi-an",VLOOKUP($O345,PM执行时间!$A:$E,4,0),AM345="Annual",VLOOKUP($O345,PM执行时间!$A:$E,5,0),AM345="","")</f>
        <v/>
      </c>
      <c r="AO345" s="93">
        <v>44593</v>
      </c>
      <c r="AP345" s="88"/>
    </row>
    <row r="346" spans="1:42" ht="24.75" hidden="1" customHeight="1" x14ac:dyDescent="0.2">
      <c r="A346" s="1">
        <v>345</v>
      </c>
      <c r="B346" s="1">
        <f>SUBTOTAL(3,G$3:G346)+0</f>
        <v>61</v>
      </c>
      <c r="C346" s="1"/>
      <c r="D346" s="2">
        <v>1213</v>
      </c>
      <c r="E346" s="77" t="s">
        <v>1021</v>
      </c>
      <c r="F346" s="77" t="s">
        <v>1040</v>
      </c>
      <c r="G346" s="77" t="s">
        <v>1027</v>
      </c>
      <c r="H346" s="95">
        <v>12182</v>
      </c>
      <c r="I346" s="24">
        <v>44774</v>
      </c>
      <c r="J346" s="79" t="s">
        <v>1075</v>
      </c>
      <c r="K346" s="113" t="s">
        <v>1269</v>
      </c>
      <c r="L346" s="77" t="s">
        <v>1038</v>
      </c>
      <c r="M346" s="24">
        <v>44593</v>
      </c>
      <c r="N346" s="77" t="s">
        <v>1039</v>
      </c>
      <c r="O346" s="113" t="s">
        <v>1286</v>
      </c>
      <c r="P346" s="88" t="s">
        <v>517</v>
      </c>
      <c r="Q346" s="113"/>
      <c r="R346" s="77" t="str" cm="1">
        <f t="array" ref="R346">_xlfn.IFS(Q346="Monthly",VLOOKUP($O346,PM执行时间!$A:$E,2,0),Q346="Quarterly",VLOOKUP($O346,PM执行时间!$A:$E,3,0),Q346="Semi-an",VLOOKUP($O346,PM执行时间!$A:$E,4,0),Q346="Annual",VLOOKUP($O346,PM执行时间!$A:$E,5,0),Q346="","")</f>
        <v/>
      </c>
      <c r="S346" s="94" t="s">
        <v>223</v>
      </c>
      <c r="T346" s="77" cm="1">
        <f t="array" ref="T346">_xlfn.IFS(S346="Monthly",VLOOKUP($O346,PM执行时间!$A:$E,2,0),S346="Quarterly",VLOOKUP($O346,PM执行时间!$A:$E,3,0),S346="Semi-an",VLOOKUP($O346,PM执行时间!$A:$E,4,0),S346="Annual",VLOOKUP($O346,PM执行时间!$A:$E,5,0),S346="","")</f>
        <v>0.5</v>
      </c>
      <c r="U346" s="113"/>
      <c r="V346" s="77" t="str" cm="1">
        <f t="array" ref="V346">_xlfn.IFS(U346="Monthly",VLOOKUP($O346,PM执行时间!$A:$E,2,0),U346="Quarterly",VLOOKUP($O346,PM执行时间!$A:$E,3,0),U346="Semi-an",VLOOKUP($O346,PM执行时间!$A:$E,4,0),U346="Annual",VLOOKUP($O346,PM执行时间!$A:$E,5,0),U346="","")</f>
        <v/>
      </c>
      <c r="W346" s="113"/>
      <c r="X346" s="77" t="str" cm="1">
        <f t="array" ref="X346">_xlfn.IFS(W346="Monthly",VLOOKUP($O346,PM执行时间!$A:$E,2,0),W346="Quarterly",VLOOKUP($O346,PM执行时间!$A:$E,3,0),W346="Semi-an",VLOOKUP($O346,PM执行时间!$A:$E,4,0),W346="Annual",VLOOKUP($O346,PM执行时间!$A:$E,5,0),W346="","")</f>
        <v/>
      </c>
      <c r="Y346" s="113"/>
      <c r="Z346" s="77" t="str" cm="1">
        <f t="array" ref="Z346">_xlfn.IFS(Y346="Monthly",VLOOKUP($O346,PM执行时间!$A:$E,2,0),Y346="Quarterly",VLOOKUP($O346,PM执行时间!$A:$E,3,0),Y346="Semi-an",VLOOKUP($O346,PM执行时间!$A:$E,4,0),Y346="Annual",VLOOKUP($O346,PM执行时间!$A:$E,5,0),Y346="","")</f>
        <v/>
      </c>
      <c r="AA346" s="113"/>
      <c r="AB346" s="77" t="str" cm="1">
        <f t="array" ref="AB346">_xlfn.IFS(AA346="Monthly",VLOOKUP($O346,PM执行时间!$A:$E,2,0),AA346="Quarterly",VLOOKUP($O346,PM执行时间!$A:$E,3,0),AA346="Semi-an",VLOOKUP($O346,PM执行时间!$A:$E,4,0),AA346="Annual",VLOOKUP($O346,PM执行时间!$A:$E,5,0),AA346="","")</f>
        <v/>
      </c>
      <c r="AC346" s="113"/>
      <c r="AD346" s="77" t="str" cm="1">
        <f t="array" ref="AD346">_xlfn.IFS(AC346="Monthly",VLOOKUP($O346,PM执行时间!$A:$E,2,0),AC346="Quarterly",VLOOKUP($O346,PM执行时间!$A:$E,3,0),AC346="Semi-an",VLOOKUP($O346,PM执行时间!$A:$E,4,0),AC346="Annual",VLOOKUP($O346,PM执行时间!$A:$E,5,0),AC346="","")</f>
        <v/>
      </c>
      <c r="AE346" s="113"/>
      <c r="AF346" s="77" t="str" cm="1">
        <f t="array" ref="AF346">_xlfn.IFS(AE346="Monthly",VLOOKUP($O346,PM执行时间!$A:$E,2,0),AE346="Quarterly",VLOOKUP($O346,PM执行时间!$A:$E,3,0),AE346="Semi-an",VLOOKUP($O346,PM执行时间!$A:$E,4,0),AE346="Annual",VLOOKUP($O346,PM执行时间!$A:$E,5,0),AE346="","")</f>
        <v/>
      </c>
      <c r="AG346" s="113"/>
      <c r="AH346" s="77" t="str" cm="1">
        <f t="array" ref="AH346">_xlfn.IFS(AG346="Monthly",VLOOKUP($O346,PM执行时间!$A:$E,2,0),AG346="Quarterly",VLOOKUP($O346,PM执行时间!$A:$E,3,0),AG346="Semi-an",VLOOKUP($O346,PM执行时间!$A:$E,4,0),AG346="Annual",VLOOKUP($O346,PM执行时间!$A:$E,5,0),AG346="","")</f>
        <v/>
      </c>
      <c r="AI346" s="113"/>
      <c r="AJ346" s="77" t="str" cm="1">
        <f t="array" ref="AJ346">_xlfn.IFS(AI346="Monthly",VLOOKUP($O346,PM执行时间!$A:$E,2,0),AI346="Quarterly",VLOOKUP($O346,PM执行时间!$A:$E,3,0),AI346="Semi-an",VLOOKUP($O346,PM执行时间!$A:$E,4,0),AI346="Annual",VLOOKUP($O346,PM执行时间!$A:$E,5,0),AI346="","")</f>
        <v/>
      </c>
      <c r="AK346" s="113"/>
      <c r="AL346" s="77" t="str" cm="1">
        <f t="array" ref="AL346">_xlfn.IFS(AK346="Monthly",VLOOKUP($O346,PM执行时间!$A:$E,2,0),AK346="Quarterly",VLOOKUP($O346,PM执行时间!$A:$E,3,0),AK346="Semi-an",VLOOKUP($O346,PM执行时间!$A:$E,4,0),AK346="Annual",VLOOKUP($O346,PM执行时间!$A:$E,5,0),AK346="","")</f>
        <v/>
      </c>
      <c r="AM346" s="113"/>
      <c r="AN346" s="77" t="str" cm="1">
        <f t="array" ref="AN346">_xlfn.IFS(AM346="Monthly",VLOOKUP($O346,PM执行时间!$A:$E,2,0),AM346="Quarterly",VLOOKUP($O346,PM执行时间!$A:$E,3,0),AM346="Semi-an",VLOOKUP($O346,PM执行时间!$A:$E,4,0),AM346="Annual",VLOOKUP($O346,PM执行时间!$A:$E,5,0),AM346="","")</f>
        <v/>
      </c>
      <c r="AO346" s="93">
        <v>44593</v>
      </c>
      <c r="AP346" s="88"/>
    </row>
    <row r="347" spans="1:42" ht="24.75" hidden="1" customHeight="1" x14ac:dyDescent="0.2">
      <c r="A347" s="1">
        <v>346</v>
      </c>
      <c r="B347" s="1">
        <f>SUBTOTAL(3,G$3:G347)+0</f>
        <v>61</v>
      </c>
      <c r="C347" s="1"/>
      <c r="D347" s="2">
        <v>1214</v>
      </c>
      <c r="E347" s="79" t="s">
        <v>731</v>
      </c>
      <c r="F347" s="85" t="s">
        <v>1041</v>
      </c>
      <c r="G347" s="85" t="s">
        <v>1114</v>
      </c>
      <c r="H347" s="112" t="s">
        <v>1042</v>
      </c>
      <c r="I347" s="24">
        <v>44774</v>
      </c>
      <c r="J347" s="79" t="s">
        <v>1075</v>
      </c>
      <c r="K347" s="113" t="s">
        <v>1269</v>
      </c>
      <c r="L347" s="79" t="s">
        <v>1043</v>
      </c>
      <c r="M347" s="24">
        <v>44713</v>
      </c>
      <c r="N347" s="79" t="s">
        <v>526</v>
      </c>
      <c r="O347" s="77" t="s">
        <v>1289</v>
      </c>
      <c r="P347" s="88" t="s">
        <v>517</v>
      </c>
      <c r="Q347" s="113"/>
      <c r="R347" s="77" t="str" cm="1">
        <f t="array" ref="R347">_xlfn.IFS(Q347="Monthly",VLOOKUP($O347,PM执行时间!$A:$E,2,0),Q347="Quarterly",VLOOKUP($O347,PM执行时间!$A:$E,3,0),Q347="Semi-an",VLOOKUP($O347,PM执行时间!$A:$E,4,0),Q347="Annual",VLOOKUP($O347,PM执行时间!$A:$E,5,0),Q347="","")</f>
        <v/>
      </c>
      <c r="S347" s="113"/>
      <c r="T347" s="77" t="str" cm="1">
        <f t="array" ref="T347">_xlfn.IFS(S347="Monthly",VLOOKUP($O347,PM执行时间!$A:$E,2,0),S347="Quarterly",VLOOKUP($O347,PM执行时间!$A:$E,3,0),S347="Semi-an",VLOOKUP($O347,PM执行时间!$A:$E,4,0),S347="Annual",VLOOKUP($O347,PM执行时间!$A:$E,5,0),S347="","")</f>
        <v/>
      </c>
      <c r="U347" s="94" t="s">
        <v>223</v>
      </c>
      <c r="V347" s="77" cm="1">
        <f t="array" ref="V347">_xlfn.IFS(U347="Monthly",VLOOKUP($O347,PM执行时间!$A:$E,2,0),U347="Quarterly",VLOOKUP($O347,PM执行时间!$A:$E,3,0),U347="Semi-an",VLOOKUP($O347,PM执行时间!$A:$E,4,0),U347="Annual",VLOOKUP($O347,PM执行时间!$A:$E,5,0),U347="","")</f>
        <v>0.5</v>
      </c>
      <c r="W347" s="113"/>
      <c r="X347" s="77" t="str" cm="1">
        <f t="array" ref="X347">_xlfn.IFS(W347="Monthly",VLOOKUP($O347,PM执行时间!$A:$E,2,0),W347="Quarterly",VLOOKUP($O347,PM执行时间!$A:$E,3,0),W347="Semi-an",VLOOKUP($O347,PM执行时间!$A:$E,4,0),W347="Annual",VLOOKUP($O347,PM执行时间!$A:$E,5,0),W347="","")</f>
        <v/>
      </c>
      <c r="Y347" s="113"/>
      <c r="Z347" s="77" t="str" cm="1">
        <f t="array" ref="Z347">_xlfn.IFS(Y347="Monthly",VLOOKUP($O347,PM执行时间!$A:$E,2,0),Y347="Quarterly",VLOOKUP($O347,PM执行时间!$A:$E,3,0),Y347="Semi-an",VLOOKUP($O347,PM执行时间!$A:$E,4,0),Y347="Annual",VLOOKUP($O347,PM执行时间!$A:$E,5,0),Y347="","")</f>
        <v/>
      </c>
      <c r="AA347" s="113"/>
      <c r="AB347" s="77" t="str" cm="1">
        <f t="array" ref="AB347">_xlfn.IFS(AA347="Monthly",VLOOKUP($O347,PM执行时间!$A:$E,2,0),AA347="Quarterly",VLOOKUP($O347,PM执行时间!$A:$E,3,0),AA347="Semi-an",VLOOKUP($O347,PM执行时间!$A:$E,4,0),AA347="Annual",VLOOKUP($O347,PM执行时间!$A:$E,5,0),AA347="","")</f>
        <v/>
      </c>
      <c r="AC347" s="113"/>
      <c r="AD347" s="77" t="str" cm="1">
        <f t="array" ref="AD347">_xlfn.IFS(AC347="Monthly",VLOOKUP($O347,PM执行时间!$A:$E,2,0),AC347="Quarterly",VLOOKUP($O347,PM执行时间!$A:$E,3,0),AC347="Semi-an",VLOOKUP($O347,PM执行时间!$A:$E,4,0),AC347="Annual",VLOOKUP($O347,PM执行时间!$A:$E,5,0),AC347="","")</f>
        <v/>
      </c>
      <c r="AE347" s="113"/>
      <c r="AF347" s="77" t="str" cm="1">
        <f t="array" ref="AF347">_xlfn.IFS(AE347="Monthly",VLOOKUP($O347,PM执行时间!$A:$E,2,0),AE347="Quarterly",VLOOKUP($O347,PM执行时间!$A:$E,3,0),AE347="Semi-an",VLOOKUP($O347,PM执行时间!$A:$E,4,0),AE347="Annual",VLOOKUP($O347,PM执行时间!$A:$E,5,0),AE347="","")</f>
        <v/>
      </c>
      <c r="AG347" s="113"/>
      <c r="AH347" s="77" t="str" cm="1">
        <f t="array" ref="AH347">_xlfn.IFS(AG347="Monthly",VLOOKUP($O347,PM执行时间!$A:$E,2,0),AG347="Quarterly",VLOOKUP($O347,PM执行时间!$A:$E,3,0),AG347="Semi-an",VLOOKUP($O347,PM执行时间!$A:$E,4,0),AG347="Annual",VLOOKUP($O347,PM执行时间!$A:$E,5,0),AG347="","")</f>
        <v/>
      </c>
      <c r="AI347" s="113"/>
      <c r="AJ347" s="77" t="str" cm="1">
        <f t="array" ref="AJ347">_xlfn.IFS(AI347="Monthly",VLOOKUP($O347,PM执行时间!$A:$E,2,0),AI347="Quarterly",VLOOKUP($O347,PM执行时间!$A:$E,3,0),AI347="Semi-an",VLOOKUP($O347,PM执行时间!$A:$E,4,0),AI347="Annual",VLOOKUP($O347,PM执行时间!$A:$E,5,0),AI347="","")</f>
        <v/>
      </c>
      <c r="AK347" s="113"/>
      <c r="AL347" s="77" t="str" cm="1">
        <f t="array" ref="AL347">_xlfn.IFS(AK347="Monthly",VLOOKUP($O347,PM执行时间!$A:$E,2,0),AK347="Quarterly",VLOOKUP($O347,PM执行时间!$A:$E,3,0),AK347="Semi-an",VLOOKUP($O347,PM执行时间!$A:$E,4,0),AK347="Annual",VLOOKUP($O347,PM执行时间!$A:$E,5,0),AK347="","")</f>
        <v/>
      </c>
      <c r="AM347" s="113"/>
      <c r="AN347" s="77" t="str" cm="1">
        <f t="array" ref="AN347">_xlfn.IFS(AM347="Monthly",VLOOKUP($O347,PM执行时间!$A:$E,2,0),AM347="Quarterly",VLOOKUP($O347,PM执行时间!$A:$E,3,0),AM347="Semi-an",VLOOKUP($O347,PM执行时间!$A:$E,4,0),AM347="Annual",VLOOKUP($O347,PM执行时间!$A:$E,5,0),AM347="","")</f>
        <v/>
      </c>
      <c r="AO347" s="93">
        <v>44986</v>
      </c>
      <c r="AP347" s="88"/>
    </row>
    <row r="348" spans="1:42" ht="24.75" hidden="1" customHeight="1" x14ac:dyDescent="0.2">
      <c r="A348" s="1">
        <v>347</v>
      </c>
      <c r="B348" s="1">
        <f>SUBTOTAL(3,G$3:G348)+0</f>
        <v>61</v>
      </c>
      <c r="C348" s="1"/>
      <c r="D348" s="2">
        <v>1215</v>
      </c>
      <c r="E348" s="77" t="s">
        <v>1018</v>
      </c>
      <c r="F348" s="77" t="s">
        <v>1019</v>
      </c>
      <c r="G348" s="77" t="s">
        <v>1020</v>
      </c>
      <c r="H348" s="77">
        <v>2204236</v>
      </c>
      <c r="I348" s="24">
        <v>44743</v>
      </c>
      <c r="J348" s="79" t="s">
        <v>1075</v>
      </c>
      <c r="K348" s="113" t="s">
        <v>1269</v>
      </c>
      <c r="L348" s="77" t="s">
        <v>1044</v>
      </c>
      <c r="M348" s="24">
        <v>44713</v>
      </c>
      <c r="N348" s="77" t="s">
        <v>623</v>
      </c>
      <c r="O348" s="77" t="s">
        <v>1230</v>
      </c>
      <c r="P348" s="77" t="s">
        <v>517</v>
      </c>
      <c r="Q348" s="113"/>
      <c r="R348" s="77" t="str" cm="1">
        <f t="array" ref="R348">_xlfn.IFS(Q348="Monthly",VLOOKUP($O348,PM执行时间!$A:$E,2,0),Q348="Quarterly",VLOOKUP($O348,PM执行时间!$A:$E,3,0),Q348="Semi-an",VLOOKUP($O348,PM执行时间!$A:$E,4,0),Q348="Annual",VLOOKUP($O348,PM执行时间!$A:$E,5,0),Q348="","")</f>
        <v/>
      </c>
      <c r="S348" s="113"/>
      <c r="T348" s="77" t="str" cm="1">
        <f t="array" ref="T348">_xlfn.IFS(S348="Monthly",VLOOKUP($O348,PM执行时间!$A:$E,2,0),S348="Quarterly",VLOOKUP($O348,PM执行时间!$A:$E,3,0),S348="Semi-an",VLOOKUP($O348,PM执行时间!$A:$E,4,0),S348="Annual",VLOOKUP($O348,PM执行时间!$A:$E,5,0),S348="","")</f>
        <v/>
      </c>
      <c r="U348" s="94" t="s">
        <v>223</v>
      </c>
      <c r="V348" s="77" cm="1">
        <f t="array" ref="V348">_xlfn.IFS(U348="Monthly",VLOOKUP($O348,PM执行时间!$A:$E,2,0),U348="Quarterly",VLOOKUP($O348,PM执行时间!$A:$E,3,0),U348="Semi-an",VLOOKUP($O348,PM执行时间!$A:$E,4,0),U348="Annual",VLOOKUP($O348,PM执行时间!$A:$E,5,0),U348="","")</f>
        <v>1</v>
      </c>
      <c r="W348" s="113"/>
      <c r="X348" s="77" t="str" cm="1">
        <f t="array" ref="X348">_xlfn.IFS(W348="Monthly",VLOOKUP($O348,PM执行时间!$A:$E,2,0),W348="Quarterly",VLOOKUP($O348,PM执行时间!$A:$E,3,0),W348="Semi-an",VLOOKUP($O348,PM执行时间!$A:$E,4,0),W348="Annual",VLOOKUP($O348,PM执行时间!$A:$E,5,0),W348="","")</f>
        <v/>
      </c>
      <c r="Y348" s="113"/>
      <c r="Z348" s="77" t="str" cm="1">
        <f t="array" ref="Z348">_xlfn.IFS(Y348="Monthly",VLOOKUP($O348,PM执行时间!$A:$E,2,0),Y348="Quarterly",VLOOKUP($O348,PM执行时间!$A:$E,3,0),Y348="Semi-an",VLOOKUP($O348,PM执行时间!$A:$E,4,0),Y348="Annual",VLOOKUP($O348,PM执行时间!$A:$E,5,0),Y348="","")</f>
        <v/>
      </c>
      <c r="AA348" s="113"/>
      <c r="AB348" s="77" t="str" cm="1">
        <f t="array" ref="AB348">_xlfn.IFS(AA348="Monthly",VLOOKUP($O348,PM执行时间!$A:$E,2,0),AA348="Quarterly",VLOOKUP($O348,PM执行时间!$A:$E,3,0),AA348="Semi-an",VLOOKUP($O348,PM执行时间!$A:$E,4,0),AA348="Annual",VLOOKUP($O348,PM执行时间!$A:$E,5,0),AA348="","")</f>
        <v/>
      </c>
      <c r="AC348" s="113"/>
      <c r="AD348" s="77" t="str" cm="1">
        <f t="array" ref="AD348">_xlfn.IFS(AC348="Monthly",VLOOKUP($O348,PM执行时间!$A:$E,2,0),AC348="Quarterly",VLOOKUP($O348,PM执行时间!$A:$E,3,0),AC348="Semi-an",VLOOKUP($O348,PM执行时间!$A:$E,4,0),AC348="Annual",VLOOKUP($O348,PM执行时间!$A:$E,5,0),AC348="","")</f>
        <v/>
      </c>
      <c r="AE348" s="113"/>
      <c r="AF348" s="77" t="str" cm="1">
        <f t="array" ref="AF348">_xlfn.IFS(AE348="Monthly",VLOOKUP($O348,PM执行时间!$A:$E,2,0),AE348="Quarterly",VLOOKUP($O348,PM执行时间!$A:$E,3,0),AE348="Semi-an",VLOOKUP($O348,PM执行时间!$A:$E,4,0),AE348="Annual",VLOOKUP($O348,PM执行时间!$A:$E,5,0),AE348="","")</f>
        <v/>
      </c>
      <c r="AG348" s="113"/>
      <c r="AH348" s="77" t="str" cm="1">
        <f t="array" ref="AH348">_xlfn.IFS(AG348="Monthly",VLOOKUP($O348,PM执行时间!$A:$E,2,0),AG348="Quarterly",VLOOKUP($O348,PM执行时间!$A:$E,3,0),AG348="Semi-an",VLOOKUP($O348,PM执行时间!$A:$E,4,0),AG348="Annual",VLOOKUP($O348,PM执行时间!$A:$E,5,0),AG348="","")</f>
        <v/>
      </c>
      <c r="AI348" s="113"/>
      <c r="AJ348" s="77" t="str" cm="1">
        <f t="array" ref="AJ348">_xlfn.IFS(AI348="Monthly",VLOOKUP($O348,PM执行时间!$A:$E,2,0),AI348="Quarterly",VLOOKUP($O348,PM执行时间!$A:$E,3,0),AI348="Semi-an",VLOOKUP($O348,PM执行时间!$A:$E,4,0),AI348="Annual",VLOOKUP($O348,PM执行时间!$A:$E,5,0),AI348="","")</f>
        <v/>
      </c>
      <c r="AK348" s="113"/>
      <c r="AL348" s="77" t="str" cm="1">
        <f t="array" ref="AL348">_xlfn.IFS(AK348="Monthly",VLOOKUP($O348,PM执行时间!$A:$E,2,0),AK348="Quarterly",VLOOKUP($O348,PM执行时间!$A:$E,3,0),AK348="Semi-an",VLOOKUP($O348,PM执行时间!$A:$E,4,0),AK348="Annual",VLOOKUP($O348,PM执行时间!$A:$E,5,0),AK348="","")</f>
        <v/>
      </c>
      <c r="AM348" s="113"/>
      <c r="AN348" s="77" t="str" cm="1">
        <f t="array" ref="AN348">_xlfn.IFS(AM348="Monthly",VLOOKUP($O348,PM执行时间!$A:$E,2,0),AM348="Quarterly",VLOOKUP($O348,PM执行时间!$A:$E,3,0),AM348="Semi-an",VLOOKUP($O348,PM执行时间!$A:$E,4,0),AM348="Annual",VLOOKUP($O348,PM执行时间!$A:$E,5,0),AM348="","")</f>
        <v/>
      </c>
      <c r="AO348" s="93">
        <v>44621</v>
      </c>
      <c r="AP348" s="88"/>
    </row>
    <row r="349" spans="1:42" ht="24.75" hidden="1" customHeight="1" x14ac:dyDescent="0.2">
      <c r="A349" s="1">
        <v>348</v>
      </c>
      <c r="B349" s="1">
        <f>SUBTOTAL(3,G$3:G349)+0</f>
        <v>61</v>
      </c>
      <c r="C349" s="1"/>
      <c r="D349" s="2">
        <v>1216</v>
      </c>
      <c r="E349" s="77" t="s">
        <v>1018</v>
      </c>
      <c r="F349" s="77" t="s">
        <v>1019</v>
      </c>
      <c r="G349" s="77" t="s">
        <v>1020</v>
      </c>
      <c r="H349" s="77">
        <v>2204237</v>
      </c>
      <c r="I349" s="24">
        <v>44743</v>
      </c>
      <c r="J349" s="79" t="s">
        <v>1075</v>
      </c>
      <c r="K349" s="113" t="s">
        <v>1269</v>
      </c>
      <c r="L349" s="77" t="s">
        <v>1044</v>
      </c>
      <c r="M349" s="24">
        <v>44713</v>
      </c>
      <c r="N349" s="77" t="s">
        <v>623</v>
      </c>
      <c r="O349" s="77" t="s">
        <v>1230</v>
      </c>
      <c r="P349" s="77" t="s">
        <v>517</v>
      </c>
      <c r="Q349" s="113"/>
      <c r="R349" s="77" t="str" cm="1">
        <f t="array" ref="R349">_xlfn.IFS(Q349="Monthly",VLOOKUP($O349,PM执行时间!$A:$E,2,0),Q349="Quarterly",VLOOKUP($O349,PM执行时间!$A:$E,3,0),Q349="Semi-an",VLOOKUP($O349,PM执行时间!$A:$E,4,0),Q349="Annual",VLOOKUP($O349,PM执行时间!$A:$E,5,0),Q349="","")</f>
        <v/>
      </c>
      <c r="S349" s="113"/>
      <c r="T349" s="77" t="str" cm="1">
        <f t="array" ref="T349">_xlfn.IFS(S349="Monthly",VLOOKUP($O349,PM执行时间!$A:$E,2,0),S349="Quarterly",VLOOKUP($O349,PM执行时间!$A:$E,3,0),S349="Semi-an",VLOOKUP($O349,PM执行时间!$A:$E,4,0),S349="Annual",VLOOKUP($O349,PM执行时间!$A:$E,5,0),S349="","")</f>
        <v/>
      </c>
      <c r="U349" s="94" t="s">
        <v>223</v>
      </c>
      <c r="V349" s="77" cm="1">
        <f t="array" ref="V349">_xlfn.IFS(U349="Monthly",VLOOKUP($O349,PM执行时间!$A:$E,2,0),U349="Quarterly",VLOOKUP($O349,PM执行时间!$A:$E,3,0),U349="Semi-an",VLOOKUP($O349,PM执行时间!$A:$E,4,0),U349="Annual",VLOOKUP($O349,PM执行时间!$A:$E,5,0),U349="","")</f>
        <v>1</v>
      </c>
      <c r="W349" s="113"/>
      <c r="X349" s="77" t="str" cm="1">
        <f t="array" ref="X349">_xlfn.IFS(W349="Monthly",VLOOKUP($O349,PM执行时间!$A:$E,2,0),W349="Quarterly",VLOOKUP($O349,PM执行时间!$A:$E,3,0),W349="Semi-an",VLOOKUP($O349,PM执行时间!$A:$E,4,0),W349="Annual",VLOOKUP($O349,PM执行时间!$A:$E,5,0),W349="","")</f>
        <v/>
      </c>
      <c r="Y349" s="113"/>
      <c r="Z349" s="77" t="str" cm="1">
        <f t="array" ref="Z349">_xlfn.IFS(Y349="Monthly",VLOOKUP($O349,PM执行时间!$A:$E,2,0),Y349="Quarterly",VLOOKUP($O349,PM执行时间!$A:$E,3,0),Y349="Semi-an",VLOOKUP($O349,PM执行时间!$A:$E,4,0),Y349="Annual",VLOOKUP($O349,PM执行时间!$A:$E,5,0),Y349="","")</f>
        <v/>
      </c>
      <c r="AA349" s="113"/>
      <c r="AB349" s="77" t="str" cm="1">
        <f t="array" ref="AB349">_xlfn.IFS(AA349="Monthly",VLOOKUP($O349,PM执行时间!$A:$E,2,0),AA349="Quarterly",VLOOKUP($O349,PM执行时间!$A:$E,3,0),AA349="Semi-an",VLOOKUP($O349,PM执行时间!$A:$E,4,0),AA349="Annual",VLOOKUP($O349,PM执行时间!$A:$E,5,0),AA349="","")</f>
        <v/>
      </c>
      <c r="AC349" s="113"/>
      <c r="AD349" s="77" t="str" cm="1">
        <f t="array" ref="AD349">_xlfn.IFS(AC349="Monthly",VLOOKUP($O349,PM执行时间!$A:$E,2,0),AC349="Quarterly",VLOOKUP($O349,PM执行时间!$A:$E,3,0),AC349="Semi-an",VLOOKUP($O349,PM执行时间!$A:$E,4,0),AC349="Annual",VLOOKUP($O349,PM执行时间!$A:$E,5,0),AC349="","")</f>
        <v/>
      </c>
      <c r="AE349" s="113"/>
      <c r="AF349" s="77" t="str" cm="1">
        <f t="array" ref="AF349">_xlfn.IFS(AE349="Monthly",VLOOKUP($O349,PM执行时间!$A:$E,2,0),AE349="Quarterly",VLOOKUP($O349,PM执行时间!$A:$E,3,0),AE349="Semi-an",VLOOKUP($O349,PM执行时间!$A:$E,4,0),AE349="Annual",VLOOKUP($O349,PM执行时间!$A:$E,5,0),AE349="","")</f>
        <v/>
      </c>
      <c r="AG349" s="113"/>
      <c r="AH349" s="77" t="str" cm="1">
        <f t="array" ref="AH349">_xlfn.IFS(AG349="Monthly",VLOOKUP($O349,PM执行时间!$A:$E,2,0),AG349="Quarterly",VLOOKUP($O349,PM执行时间!$A:$E,3,0),AG349="Semi-an",VLOOKUP($O349,PM执行时间!$A:$E,4,0),AG349="Annual",VLOOKUP($O349,PM执行时间!$A:$E,5,0),AG349="","")</f>
        <v/>
      </c>
      <c r="AI349" s="113"/>
      <c r="AJ349" s="77" t="str" cm="1">
        <f t="array" ref="AJ349">_xlfn.IFS(AI349="Monthly",VLOOKUP($O349,PM执行时间!$A:$E,2,0),AI349="Quarterly",VLOOKUP($O349,PM执行时间!$A:$E,3,0),AI349="Semi-an",VLOOKUP($O349,PM执行时间!$A:$E,4,0),AI349="Annual",VLOOKUP($O349,PM执行时间!$A:$E,5,0),AI349="","")</f>
        <v/>
      </c>
      <c r="AK349" s="113"/>
      <c r="AL349" s="77" t="str" cm="1">
        <f t="array" ref="AL349">_xlfn.IFS(AK349="Monthly",VLOOKUP($O349,PM执行时间!$A:$E,2,0),AK349="Quarterly",VLOOKUP($O349,PM执行时间!$A:$E,3,0),AK349="Semi-an",VLOOKUP($O349,PM执行时间!$A:$E,4,0),AK349="Annual",VLOOKUP($O349,PM执行时间!$A:$E,5,0),AK349="","")</f>
        <v/>
      </c>
      <c r="AM349" s="113"/>
      <c r="AN349" s="77" t="str" cm="1">
        <f t="array" ref="AN349">_xlfn.IFS(AM349="Monthly",VLOOKUP($O349,PM执行时间!$A:$E,2,0),AM349="Quarterly",VLOOKUP($O349,PM执行时间!$A:$E,3,0),AM349="Semi-an",VLOOKUP($O349,PM执行时间!$A:$E,4,0),AM349="Annual",VLOOKUP($O349,PM执行时间!$A:$E,5,0),AM349="","")</f>
        <v/>
      </c>
      <c r="AO349" s="93">
        <v>44621</v>
      </c>
      <c r="AP349" s="88"/>
    </row>
    <row r="350" spans="1:42" ht="24.75" hidden="1" customHeight="1" x14ac:dyDescent="0.2">
      <c r="A350" s="1">
        <v>349</v>
      </c>
      <c r="B350" s="1">
        <f>SUBTOTAL(3,G$3:G350)+0</f>
        <v>61</v>
      </c>
      <c r="C350" s="1"/>
      <c r="D350" s="2">
        <v>1217</v>
      </c>
      <c r="E350" s="77" t="s">
        <v>1018</v>
      </c>
      <c r="F350" s="77" t="s">
        <v>1019</v>
      </c>
      <c r="G350" s="77" t="s">
        <v>1020</v>
      </c>
      <c r="H350" s="77">
        <v>2204238</v>
      </c>
      <c r="I350" s="24">
        <v>44743</v>
      </c>
      <c r="J350" s="79" t="s">
        <v>1075</v>
      </c>
      <c r="K350" s="113" t="s">
        <v>1269</v>
      </c>
      <c r="L350" s="77" t="s">
        <v>1044</v>
      </c>
      <c r="M350" s="24">
        <v>44713</v>
      </c>
      <c r="N350" s="77" t="s">
        <v>623</v>
      </c>
      <c r="O350" s="77" t="s">
        <v>1230</v>
      </c>
      <c r="P350" s="77" t="s">
        <v>517</v>
      </c>
      <c r="Q350" s="113"/>
      <c r="R350" s="77" t="str" cm="1">
        <f t="array" ref="R350">_xlfn.IFS(Q350="Monthly",VLOOKUP($O350,PM执行时间!$A:$E,2,0),Q350="Quarterly",VLOOKUP($O350,PM执行时间!$A:$E,3,0),Q350="Semi-an",VLOOKUP($O350,PM执行时间!$A:$E,4,0),Q350="Annual",VLOOKUP($O350,PM执行时间!$A:$E,5,0),Q350="","")</f>
        <v/>
      </c>
      <c r="S350" s="113"/>
      <c r="T350" s="77" t="str" cm="1">
        <f t="array" ref="T350">_xlfn.IFS(S350="Monthly",VLOOKUP($O350,PM执行时间!$A:$E,2,0),S350="Quarterly",VLOOKUP($O350,PM执行时间!$A:$E,3,0),S350="Semi-an",VLOOKUP($O350,PM执行时间!$A:$E,4,0),S350="Annual",VLOOKUP($O350,PM执行时间!$A:$E,5,0),S350="","")</f>
        <v/>
      </c>
      <c r="U350" s="94" t="s">
        <v>223</v>
      </c>
      <c r="V350" s="77" cm="1">
        <f t="array" ref="V350">_xlfn.IFS(U350="Monthly",VLOOKUP($O350,PM执行时间!$A:$E,2,0),U350="Quarterly",VLOOKUP($O350,PM执行时间!$A:$E,3,0),U350="Semi-an",VLOOKUP($O350,PM执行时间!$A:$E,4,0),U350="Annual",VLOOKUP($O350,PM执行时间!$A:$E,5,0),U350="","")</f>
        <v>1</v>
      </c>
      <c r="W350" s="113"/>
      <c r="X350" s="77" t="str" cm="1">
        <f t="array" ref="X350">_xlfn.IFS(W350="Monthly",VLOOKUP($O350,PM执行时间!$A:$E,2,0),W350="Quarterly",VLOOKUP($O350,PM执行时间!$A:$E,3,0),W350="Semi-an",VLOOKUP($O350,PM执行时间!$A:$E,4,0),W350="Annual",VLOOKUP($O350,PM执行时间!$A:$E,5,0),W350="","")</f>
        <v/>
      </c>
      <c r="Y350" s="113"/>
      <c r="Z350" s="77" t="str" cm="1">
        <f t="array" ref="Z350">_xlfn.IFS(Y350="Monthly",VLOOKUP($O350,PM执行时间!$A:$E,2,0),Y350="Quarterly",VLOOKUP($O350,PM执行时间!$A:$E,3,0),Y350="Semi-an",VLOOKUP($O350,PM执行时间!$A:$E,4,0),Y350="Annual",VLOOKUP($O350,PM执行时间!$A:$E,5,0),Y350="","")</f>
        <v/>
      </c>
      <c r="AA350" s="113"/>
      <c r="AB350" s="77" t="str" cm="1">
        <f t="array" ref="AB350">_xlfn.IFS(AA350="Monthly",VLOOKUP($O350,PM执行时间!$A:$E,2,0),AA350="Quarterly",VLOOKUP($O350,PM执行时间!$A:$E,3,0),AA350="Semi-an",VLOOKUP($O350,PM执行时间!$A:$E,4,0),AA350="Annual",VLOOKUP($O350,PM执行时间!$A:$E,5,0),AA350="","")</f>
        <v/>
      </c>
      <c r="AC350" s="113"/>
      <c r="AD350" s="77" t="str" cm="1">
        <f t="array" ref="AD350">_xlfn.IFS(AC350="Monthly",VLOOKUP($O350,PM执行时间!$A:$E,2,0),AC350="Quarterly",VLOOKUP($O350,PM执行时间!$A:$E,3,0),AC350="Semi-an",VLOOKUP($O350,PM执行时间!$A:$E,4,0),AC350="Annual",VLOOKUP($O350,PM执行时间!$A:$E,5,0),AC350="","")</f>
        <v/>
      </c>
      <c r="AE350" s="113"/>
      <c r="AF350" s="77" t="str" cm="1">
        <f t="array" ref="AF350">_xlfn.IFS(AE350="Monthly",VLOOKUP($O350,PM执行时间!$A:$E,2,0),AE350="Quarterly",VLOOKUP($O350,PM执行时间!$A:$E,3,0),AE350="Semi-an",VLOOKUP($O350,PM执行时间!$A:$E,4,0),AE350="Annual",VLOOKUP($O350,PM执行时间!$A:$E,5,0),AE350="","")</f>
        <v/>
      </c>
      <c r="AG350" s="113"/>
      <c r="AH350" s="77" t="str" cm="1">
        <f t="array" ref="AH350">_xlfn.IFS(AG350="Monthly",VLOOKUP($O350,PM执行时间!$A:$E,2,0),AG350="Quarterly",VLOOKUP($O350,PM执行时间!$A:$E,3,0),AG350="Semi-an",VLOOKUP($O350,PM执行时间!$A:$E,4,0),AG350="Annual",VLOOKUP($O350,PM执行时间!$A:$E,5,0),AG350="","")</f>
        <v/>
      </c>
      <c r="AI350" s="113"/>
      <c r="AJ350" s="77" t="str" cm="1">
        <f t="array" ref="AJ350">_xlfn.IFS(AI350="Monthly",VLOOKUP($O350,PM执行时间!$A:$E,2,0),AI350="Quarterly",VLOOKUP($O350,PM执行时间!$A:$E,3,0),AI350="Semi-an",VLOOKUP($O350,PM执行时间!$A:$E,4,0),AI350="Annual",VLOOKUP($O350,PM执行时间!$A:$E,5,0),AI350="","")</f>
        <v/>
      </c>
      <c r="AK350" s="113"/>
      <c r="AL350" s="77" t="str" cm="1">
        <f t="array" ref="AL350">_xlfn.IFS(AK350="Monthly",VLOOKUP($O350,PM执行时间!$A:$E,2,0),AK350="Quarterly",VLOOKUP($O350,PM执行时间!$A:$E,3,0),AK350="Semi-an",VLOOKUP($O350,PM执行时间!$A:$E,4,0),AK350="Annual",VLOOKUP($O350,PM执行时间!$A:$E,5,0),AK350="","")</f>
        <v/>
      </c>
      <c r="AM350" s="113"/>
      <c r="AN350" s="77" t="str" cm="1">
        <f t="array" ref="AN350">_xlfn.IFS(AM350="Monthly",VLOOKUP($O350,PM执行时间!$A:$E,2,0),AM350="Quarterly",VLOOKUP($O350,PM执行时间!$A:$E,3,0),AM350="Semi-an",VLOOKUP($O350,PM执行时间!$A:$E,4,0),AM350="Annual",VLOOKUP($O350,PM执行时间!$A:$E,5,0),AM350="","")</f>
        <v/>
      </c>
      <c r="AO350" s="93">
        <v>44621</v>
      </c>
      <c r="AP350" s="88"/>
    </row>
    <row r="351" spans="1:42" ht="24.75" hidden="1" customHeight="1" x14ac:dyDescent="0.2">
      <c r="A351" s="1">
        <v>350</v>
      </c>
      <c r="B351" s="1">
        <f>SUBTOTAL(3,G$3:G351)+0</f>
        <v>61</v>
      </c>
      <c r="C351" s="5"/>
      <c r="D351" s="5">
        <v>1221</v>
      </c>
      <c r="E351" s="77" t="s">
        <v>1045</v>
      </c>
      <c r="F351" s="77" t="s">
        <v>1046</v>
      </c>
      <c r="G351" s="77" t="s">
        <v>1115</v>
      </c>
      <c r="H351" s="77" t="s">
        <v>1047</v>
      </c>
      <c r="I351" s="24">
        <v>44743</v>
      </c>
      <c r="J351" s="79" t="s">
        <v>1075</v>
      </c>
      <c r="K351" s="113" t="s">
        <v>1269</v>
      </c>
      <c r="L351" s="77" t="s">
        <v>1048</v>
      </c>
      <c r="M351" s="24">
        <v>44743</v>
      </c>
      <c r="N351" s="77" t="s">
        <v>1048</v>
      </c>
      <c r="O351" s="77" t="s">
        <v>1289</v>
      </c>
      <c r="P351" s="77" t="s">
        <v>517</v>
      </c>
      <c r="Q351" s="113"/>
      <c r="R351" s="77" t="str" cm="1">
        <f t="array" ref="R351">_xlfn.IFS(Q351="Monthly",VLOOKUP($O351,PM执行时间!$A:$E,2,0),Q351="Quarterly",VLOOKUP($O351,PM执行时间!$A:$E,3,0),Q351="Semi-an",VLOOKUP($O351,PM执行时间!$A:$E,4,0),Q351="Annual",VLOOKUP($O351,PM执行时间!$A:$E,5,0),Q351="","")</f>
        <v/>
      </c>
      <c r="S351" s="113"/>
      <c r="T351" s="77" t="str" cm="1">
        <f t="array" ref="T351">_xlfn.IFS(S351="Monthly",VLOOKUP($O351,PM执行时间!$A:$E,2,0),S351="Quarterly",VLOOKUP($O351,PM执行时间!$A:$E,3,0),S351="Semi-an",VLOOKUP($O351,PM执行时间!$A:$E,4,0),S351="Annual",VLOOKUP($O351,PM执行时间!$A:$E,5,0),S351="","")</f>
        <v/>
      </c>
      <c r="U351" s="94" t="s">
        <v>223</v>
      </c>
      <c r="V351" s="77" cm="1">
        <f t="array" ref="V351">_xlfn.IFS(U351="Monthly",VLOOKUP($O351,PM执行时间!$A:$E,2,0),U351="Quarterly",VLOOKUP($O351,PM执行时间!$A:$E,3,0),U351="Semi-an",VLOOKUP($O351,PM执行时间!$A:$E,4,0),U351="Annual",VLOOKUP($O351,PM执行时间!$A:$E,5,0),U351="","")</f>
        <v>0.5</v>
      </c>
      <c r="W351" s="113"/>
      <c r="X351" s="77" t="str" cm="1">
        <f t="array" ref="X351">_xlfn.IFS(W351="Monthly",VLOOKUP($O351,PM执行时间!$A:$E,2,0),W351="Quarterly",VLOOKUP($O351,PM执行时间!$A:$E,3,0),W351="Semi-an",VLOOKUP($O351,PM执行时间!$A:$E,4,0),W351="Annual",VLOOKUP($O351,PM执行时间!$A:$E,5,0),W351="","")</f>
        <v/>
      </c>
      <c r="Y351" s="113"/>
      <c r="Z351" s="77" t="str" cm="1">
        <f t="array" ref="Z351">_xlfn.IFS(Y351="Monthly",VLOOKUP($O351,PM执行时间!$A:$E,2,0),Y351="Quarterly",VLOOKUP($O351,PM执行时间!$A:$E,3,0),Y351="Semi-an",VLOOKUP($O351,PM执行时间!$A:$E,4,0),Y351="Annual",VLOOKUP($O351,PM执行时间!$A:$E,5,0),Y351="","")</f>
        <v/>
      </c>
      <c r="AA351" s="113"/>
      <c r="AB351" s="77" t="str" cm="1">
        <f t="array" ref="AB351">_xlfn.IFS(AA351="Monthly",VLOOKUP($O351,PM执行时间!$A:$E,2,0),AA351="Quarterly",VLOOKUP($O351,PM执行时间!$A:$E,3,0),AA351="Semi-an",VLOOKUP($O351,PM执行时间!$A:$E,4,0),AA351="Annual",VLOOKUP($O351,PM执行时间!$A:$E,5,0),AA351="","")</f>
        <v/>
      </c>
      <c r="AC351" s="113"/>
      <c r="AD351" s="77" t="str" cm="1">
        <f t="array" ref="AD351">_xlfn.IFS(AC351="Monthly",VLOOKUP($O351,PM执行时间!$A:$E,2,0),AC351="Quarterly",VLOOKUP($O351,PM执行时间!$A:$E,3,0),AC351="Semi-an",VLOOKUP($O351,PM执行时间!$A:$E,4,0),AC351="Annual",VLOOKUP($O351,PM执行时间!$A:$E,5,0),AC351="","")</f>
        <v/>
      </c>
      <c r="AE351" s="113"/>
      <c r="AF351" s="77" t="str" cm="1">
        <f t="array" ref="AF351">_xlfn.IFS(AE351="Monthly",VLOOKUP($O351,PM执行时间!$A:$E,2,0),AE351="Quarterly",VLOOKUP($O351,PM执行时间!$A:$E,3,0),AE351="Semi-an",VLOOKUP($O351,PM执行时间!$A:$E,4,0),AE351="Annual",VLOOKUP($O351,PM执行时间!$A:$E,5,0),AE351="","")</f>
        <v/>
      </c>
      <c r="AG351" s="113"/>
      <c r="AH351" s="77" t="str" cm="1">
        <f t="array" ref="AH351">_xlfn.IFS(AG351="Monthly",VLOOKUP($O351,PM执行时间!$A:$E,2,0),AG351="Quarterly",VLOOKUP($O351,PM执行时间!$A:$E,3,0),AG351="Semi-an",VLOOKUP($O351,PM执行时间!$A:$E,4,0),AG351="Annual",VLOOKUP($O351,PM执行时间!$A:$E,5,0),AG351="","")</f>
        <v/>
      </c>
      <c r="AI351" s="113"/>
      <c r="AJ351" s="77" t="str" cm="1">
        <f t="array" ref="AJ351">_xlfn.IFS(AI351="Monthly",VLOOKUP($O351,PM执行时间!$A:$E,2,0),AI351="Quarterly",VLOOKUP($O351,PM执行时间!$A:$E,3,0),AI351="Semi-an",VLOOKUP($O351,PM执行时间!$A:$E,4,0),AI351="Annual",VLOOKUP($O351,PM执行时间!$A:$E,5,0),AI351="","")</f>
        <v/>
      </c>
      <c r="AK351" s="113"/>
      <c r="AL351" s="77" t="str" cm="1">
        <f t="array" ref="AL351">_xlfn.IFS(AK351="Monthly",VLOOKUP($O351,PM执行时间!$A:$E,2,0),AK351="Quarterly",VLOOKUP($O351,PM执行时间!$A:$E,3,0),AK351="Semi-an",VLOOKUP($O351,PM执行时间!$A:$E,4,0),AK351="Annual",VLOOKUP($O351,PM执行时间!$A:$E,5,0),AK351="","")</f>
        <v/>
      </c>
      <c r="AM351" s="113"/>
      <c r="AN351" s="77" t="str" cm="1">
        <f t="array" ref="AN351">_xlfn.IFS(AM351="Monthly",VLOOKUP($O351,PM执行时间!$A:$E,2,0),AM351="Quarterly",VLOOKUP($O351,PM执行时间!$A:$E,3,0),AM351="Semi-an",VLOOKUP($O351,PM执行时间!$A:$E,4,0),AM351="Annual",VLOOKUP($O351,PM执行时间!$A:$E,5,0),AM351="","")</f>
        <v/>
      </c>
      <c r="AO351" s="93">
        <v>44986</v>
      </c>
      <c r="AP351" s="77"/>
    </row>
    <row r="352" spans="1:42" ht="24.75" hidden="1" customHeight="1" x14ac:dyDescent="0.2">
      <c r="A352" s="1">
        <v>351</v>
      </c>
      <c r="B352" s="1">
        <f>SUBTOTAL(3,G$3:G352)+0</f>
        <v>61</v>
      </c>
      <c r="C352" s="5"/>
      <c r="D352" s="5">
        <v>1222</v>
      </c>
      <c r="E352" s="79" t="s">
        <v>1000</v>
      </c>
      <c r="F352" s="85" t="s">
        <v>1001</v>
      </c>
      <c r="G352" s="85" t="s">
        <v>1027</v>
      </c>
      <c r="H352" s="95" t="s">
        <v>1049</v>
      </c>
      <c r="I352" s="24">
        <v>44774</v>
      </c>
      <c r="J352" s="79" t="s">
        <v>1075</v>
      </c>
      <c r="K352" s="113" t="s">
        <v>1269</v>
      </c>
      <c r="L352" s="77" t="s">
        <v>1010</v>
      </c>
      <c r="M352" s="24">
        <v>44621</v>
      </c>
      <c r="N352" s="77" t="s">
        <v>514</v>
      </c>
      <c r="O352" s="113" t="s">
        <v>1286</v>
      </c>
      <c r="P352" s="88" t="s">
        <v>517</v>
      </c>
      <c r="Q352" s="113"/>
      <c r="R352" s="77" t="str" cm="1">
        <f t="array" ref="R352">_xlfn.IFS(Q352="Monthly",VLOOKUP($O352,PM执行时间!$A:$E,2,0),Q352="Quarterly",VLOOKUP($O352,PM执行时间!$A:$E,3,0),Q352="Semi-an",VLOOKUP($O352,PM执行时间!$A:$E,4,0),Q352="Annual",VLOOKUP($O352,PM执行时间!$A:$E,5,0),Q352="","")</f>
        <v/>
      </c>
      <c r="S352" s="94" t="s">
        <v>223</v>
      </c>
      <c r="T352" s="77" cm="1">
        <f t="array" ref="T352">_xlfn.IFS(S352="Monthly",VLOOKUP($O352,PM执行时间!$A:$E,2,0),S352="Quarterly",VLOOKUP($O352,PM执行时间!$A:$E,3,0),S352="Semi-an",VLOOKUP($O352,PM执行时间!$A:$E,4,0),S352="Annual",VLOOKUP($O352,PM执行时间!$A:$E,5,0),S352="","")</f>
        <v>0.5</v>
      </c>
      <c r="U352" s="113"/>
      <c r="V352" s="77" t="str" cm="1">
        <f t="array" ref="V352">_xlfn.IFS(U352="Monthly",VLOOKUP($O352,PM执行时间!$A:$E,2,0),U352="Quarterly",VLOOKUP($O352,PM执行时间!$A:$E,3,0),U352="Semi-an",VLOOKUP($O352,PM执行时间!$A:$E,4,0),U352="Annual",VLOOKUP($O352,PM执行时间!$A:$E,5,0),U352="","")</f>
        <v/>
      </c>
      <c r="W352" s="113"/>
      <c r="X352" s="77" t="str" cm="1">
        <f t="array" ref="X352">_xlfn.IFS(W352="Monthly",VLOOKUP($O352,PM执行时间!$A:$E,2,0),W352="Quarterly",VLOOKUP($O352,PM执行时间!$A:$E,3,0),W352="Semi-an",VLOOKUP($O352,PM执行时间!$A:$E,4,0),W352="Annual",VLOOKUP($O352,PM执行时间!$A:$E,5,0),W352="","")</f>
        <v/>
      </c>
      <c r="Y352" s="113"/>
      <c r="Z352" s="77" t="str" cm="1">
        <f t="array" ref="Z352">_xlfn.IFS(Y352="Monthly",VLOOKUP($O352,PM执行时间!$A:$E,2,0),Y352="Quarterly",VLOOKUP($O352,PM执行时间!$A:$E,3,0),Y352="Semi-an",VLOOKUP($O352,PM执行时间!$A:$E,4,0),Y352="Annual",VLOOKUP($O352,PM执行时间!$A:$E,5,0),Y352="","")</f>
        <v/>
      </c>
      <c r="AA352" s="113"/>
      <c r="AB352" s="77" t="str" cm="1">
        <f t="array" ref="AB352">_xlfn.IFS(AA352="Monthly",VLOOKUP($O352,PM执行时间!$A:$E,2,0),AA352="Quarterly",VLOOKUP($O352,PM执行时间!$A:$E,3,0),AA352="Semi-an",VLOOKUP($O352,PM执行时间!$A:$E,4,0),AA352="Annual",VLOOKUP($O352,PM执行时间!$A:$E,5,0),AA352="","")</f>
        <v/>
      </c>
      <c r="AC352" s="113"/>
      <c r="AD352" s="77" t="str" cm="1">
        <f t="array" ref="AD352">_xlfn.IFS(AC352="Monthly",VLOOKUP($O352,PM执行时间!$A:$E,2,0),AC352="Quarterly",VLOOKUP($O352,PM执行时间!$A:$E,3,0),AC352="Semi-an",VLOOKUP($O352,PM执行时间!$A:$E,4,0),AC352="Annual",VLOOKUP($O352,PM执行时间!$A:$E,5,0),AC352="","")</f>
        <v/>
      </c>
      <c r="AE352" s="113"/>
      <c r="AF352" s="77" t="str" cm="1">
        <f t="array" ref="AF352">_xlfn.IFS(AE352="Monthly",VLOOKUP($O352,PM执行时间!$A:$E,2,0),AE352="Quarterly",VLOOKUP($O352,PM执行时间!$A:$E,3,0),AE352="Semi-an",VLOOKUP($O352,PM执行时间!$A:$E,4,0),AE352="Annual",VLOOKUP($O352,PM执行时间!$A:$E,5,0),AE352="","")</f>
        <v/>
      </c>
      <c r="AG352" s="113"/>
      <c r="AH352" s="77" t="str" cm="1">
        <f t="array" ref="AH352">_xlfn.IFS(AG352="Monthly",VLOOKUP($O352,PM执行时间!$A:$E,2,0),AG352="Quarterly",VLOOKUP($O352,PM执行时间!$A:$E,3,0),AG352="Semi-an",VLOOKUP($O352,PM执行时间!$A:$E,4,0),AG352="Annual",VLOOKUP($O352,PM执行时间!$A:$E,5,0),AG352="","")</f>
        <v/>
      </c>
      <c r="AI352" s="113"/>
      <c r="AJ352" s="77" t="str" cm="1">
        <f t="array" ref="AJ352">_xlfn.IFS(AI352="Monthly",VLOOKUP($O352,PM执行时间!$A:$E,2,0),AI352="Quarterly",VLOOKUP($O352,PM执行时间!$A:$E,3,0),AI352="Semi-an",VLOOKUP($O352,PM执行时间!$A:$E,4,0),AI352="Annual",VLOOKUP($O352,PM执行时间!$A:$E,5,0),AI352="","")</f>
        <v/>
      </c>
      <c r="AK352" s="113"/>
      <c r="AL352" s="77" t="str" cm="1">
        <f t="array" ref="AL352">_xlfn.IFS(AK352="Monthly",VLOOKUP($O352,PM执行时间!$A:$E,2,0),AK352="Quarterly",VLOOKUP($O352,PM执行时间!$A:$E,3,0),AK352="Semi-an",VLOOKUP($O352,PM执行时间!$A:$E,4,0),AK352="Annual",VLOOKUP($O352,PM执行时间!$A:$E,5,0),AK352="","")</f>
        <v/>
      </c>
      <c r="AM352" s="113"/>
      <c r="AN352" s="77" t="str" cm="1">
        <f t="array" ref="AN352">_xlfn.IFS(AM352="Monthly",VLOOKUP($O352,PM执行时间!$A:$E,2,0),AM352="Quarterly",VLOOKUP($O352,PM执行时间!$A:$E,3,0),AM352="Semi-an",VLOOKUP($O352,PM执行时间!$A:$E,4,0),AM352="Annual",VLOOKUP($O352,PM执行时间!$A:$E,5,0),AM352="","")</f>
        <v/>
      </c>
      <c r="AO352" s="93">
        <v>44593</v>
      </c>
      <c r="AP352" s="88"/>
    </row>
    <row r="353" spans="1:42" ht="24.75" hidden="1" customHeight="1" x14ac:dyDescent="0.2">
      <c r="A353" s="1">
        <v>352</v>
      </c>
      <c r="B353" s="1">
        <f>SUBTOTAL(3,G$3:G353)+0</f>
        <v>61</v>
      </c>
      <c r="C353" s="18"/>
      <c r="D353" s="5">
        <v>1230</v>
      </c>
      <c r="E353" s="77" t="s">
        <v>995</v>
      </c>
      <c r="F353" s="77" t="s">
        <v>1074</v>
      </c>
      <c r="G353" s="85" t="s">
        <v>997</v>
      </c>
      <c r="H353" s="85" t="s">
        <v>1050</v>
      </c>
      <c r="I353" s="24">
        <v>44835</v>
      </c>
      <c r="J353" s="79" t="s">
        <v>1075</v>
      </c>
      <c r="K353" s="92" t="s">
        <v>511</v>
      </c>
      <c r="L353" s="77" t="s">
        <v>1051</v>
      </c>
      <c r="M353" s="24">
        <v>43252</v>
      </c>
      <c r="N353" s="77" t="s">
        <v>529</v>
      </c>
      <c r="O353" s="77"/>
      <c r="P353" s="77"/>
      <c r="Q353" s="77"/>
      <c r="R353" s="77" t="str" cm="1">
        <f t="array" ref="R353">_xlfn.IFS(Q353="Monthly",VLOOKUP($O353,PM执行时间!$A:$E,2,0),Q353="Quarterly",VLOOKUP($O353,PM执行时间!$A:$E,3,0),Q353="Semi-an",VLOOKUP($O353,PM执行时间!$A:$E,4,0),Q353="Annual",VLOOKUP($O353,PM执行时间!$A:$E,5,0),Q353="","")</f>
        <v/>
      </c>
      <c r="S353" s="77"/>
      <c r="T353" s="77" t="str" cm="1">
        <f t="array" ref="T353">_xlfn.IFS(S353="Monthly",VLOOKUP($O353,PM执行时间!$A:$E,2,0),S353="Quarterly",VLOOKUP($O353,PM执行时间!$A:$E,3,0),S353="Semi-an",VLOOKUP($O353,PM执行时间!$A:$E,4,0),S353="Annual",VLOOKUP($O353,PM执行时间!$A:$E,5,0),S353="","")</f>
        <v/>
      </c>
      <c r="U353" s="77"/>
      <c r="V353" s="77" t="str" cm="1">
        <f t="array" ref="V353">_xlfn.IFS(U353="Monthly",VLOOKUP($O353,PM执行时间!$A:$E,2,0),U353="Quarterly",VLOOKUP($O353,PM执行时间!$A:$E,3,0),U353="Semi-an",VLOOKUP($O353,PM执行时间!$A:$E,4,0),U353="Annual",VLOOKUP($O353,PM执行时间!$A:$E,5,0),U353="","")</f>
        <v/>
      </c>
      <c r="W353" s="77"/>
      <c r="X353" s="77" t="str" cm="1">
        <f t="array" ref="X353">_xlfn.IFS(W353="Monthly",VLOOKUP($O353,PM执行时间!$A:$E,2,0),W353="Quarterly",VLOOKUP($O353,PM执行时间!$A:$E,3,0),W353="Semi-an",VLOOKUP($O353,PM执行时间!$A:$E,4,0),W353="Annual",VLOOKUP($O353,PM执行时间!$A:$E,5,0),W353="","")</f>
        <v/>
      </c>
      <c r="Y353" s="77"/>
      <c r="Z353" s="77" t="str" cm="1">
        <f t="array" ref="Z353">_xlfn.IFS(Y353="Monthly",VLOOKUP($O353,PM执行时间!$A:$E,2,0),Y353="Quarterly",VLOOKUP($O353,PM执行时间!$A:$E,3,0),Y353="Semi-an",VLOOKUP($O353,PM执行时间!$A:$E,4,0),Y353="Annual",VLOOKUP($O353,PM执行时间!$A:$E,5,0),Y353="","")</f>
        <v/>
      </c>
      <c r="AA353" s="77"/>
      <c r="AB353" s="77" t="str" cm="1">
        <f t="array" ref="AB353">_xlfn.IFS(AA353="Monthly",VLOOKUP($O353,PM执行时间!$A:$E,2,0),AA353="Quarterly",VLOOKUP($O353,PM执行时间!$A:$E,3,0),AA353="Semi-an",VLOOKUP($O353,PM执行时间!$A:$E,4,0),AA353="Annual",VLOOKUP($O353,PM执行时间!$A:$E,5,0),AA353="","")</f>
        <v/>
      </c>
      <c r="AC353" s="77"/>
      <c r="AD353" s="77" t="str" cm="1">
        <f t="array" ref="AD353">_xlfn.IFS(AC353="Monthly",VLOOKUP($O353,PM执行时间!$A:$E,2,0),AC353="Quarterly",VLOOKUP($O353,PM执行时间!$A:$E,3,0),AC353="Semi-an",VLOOKUP($O353,PM执行时间!$A:$E,4,0),AC353="Annual",VLOOKUP($O353,PM执行时间!$A:$E,5,0),AC353="","")</f>
        <v/>
      </c>
      <c r="AE353" s="77"/>
      <c r="AF353" s="77" t="str" cm="1">
        <f t="array" ref="AF353">_xlfn.IFS(AE353="Monthly",VLOOKUP($O353,PM执行时间!$A:$E,2,0),AE353="Quarterly",VLOOKUP($O353,PM执行时间!$A:$E,3,0),AE353="Semi-an",VLOOKUP($O353,PM执行时间!$A:$E,4,0),AE353="Annual",VLOOKUP($O353,PM执行时间!$A:$E,5,0),AE353="","")</f>
        <v/>
      </c>
      <c r="AG353" s="77"/>
      <c r="AH353" s="77" t="str" cm="1">
        <f t="array" ref="AH353">_xlfn.IFS(AG353="Monthly",VLOOKUP($O353,PM执行时间!$A:$E,2,0),AG353="Quarterly",VLOOKUP($O353,PM执行时间!$A:$E,3,0),AG353="Semi-an",VLOOKUP($O353,PM执行时间!$A:$E,4,0),AG353="Annual",VLOOKUP($O353,PM执行时间!$A:$E,5,0),AG353="","")</f>
        <v/>
      </c>
      <c r="AI353" s="77"/>
      <c r="AJ353" s="77" t="str" cm="1">
        <f t="array" ref="AJ353">_xlfn.IFS(AI353="Monthly",VLOOKUP($O353,PM执行时间!$A:$E,2,0),AI353="Quarterly",VLOOKUP($O353,PM执行时间!$A:$E,3,0),AI353="Semi-an",VLOOKUP($O353,PM执行时间!$A:$E,4,0),AI353="Annual",VLOOKUP($O353,PM执行时间!$A:$E,5,0),AI353="","")</f>
        <v/>
      </c>
      <c r="AK353" s="99"/>
      <c r="AL353" s="77" t="str" cm="1">
        <f t="array" ref="AL353">_xlfn.IFS(AK353="Monthly",VLOOKUP($O353,PM执行时间!$A:$E,2,0),AK353="Quarterly",VLOOKUP($O353,PM执行时间!$A:$E,3,0),AK353="Semi-an",VLOOKUP($O353,PM执行时间!$A:$E,4,0),AK353="Annual",VLOOKUP($O353,PM执行时间!$A:$E,5,0),AK353="","")</f>
        <v/>
      </c>
      <c r="AM353" s="77"/>
      <c r="AN353" s="77" t="str" cm="1">
        <f t="array" ref="AN353">_xlfn.IFS(AM353="Monthly",VLOOKUP($O353,PM执行时间!$A:$E,2,0),AM353="Quarterly",VLOOKUP($O353,PM执行时间!$A:$E,3,0),AM353="Semi-an",VLOOKUP($O353,PM执行时间!$A:$E,4,0),AM353="Annual",VLOOKUP($O353,PM执行时间!$A:$E,5,0),AM353="","")</f>
        <v/>
      </c>
      <c r="AO353" s="88"/>
      <c r="AP353" s="88"/>
    </row>
    <row r="354" spans="1:42" ht="24.75" hidden="1" customHeight="1" x14ac:dyDescent="0.2">
      <c r="A354" s="1">
        <v>353</v>
      </c>
      <c r="B354" s="1">
        <f>SUBTOTAL(3,G$3:G354)+0</f>
        <v>61</v>
      </c>
      <c r="C354" s="18"/>
      <c r="D354" s="5">
        <v>1231</v>
      </c>
      <c r="E354" s="77" t="s">
        <v>995</v>
      </c>
      <c r="F354" s="77" t="s">
        <v>1074</v>
      </c>
      <c r="G354" s="85" t="s">
        <v>997</v>
      </c>
      <c r="H354" s="85" t="s">
        <v>1052</v>
      </c>
      <c r="I354" s="160">
        <v>44835</v>
      </c>
      <c r="J354" s="79" t="s">
        <v>1075</v>
      </c>
      <c r="K354" s="92" t="s">
        <v>511</v>
      </c>
      <c r="L354" s="77" t="s">
        <v>1051</v>
      </c>
      <c r="M354" s="160">
        <v>43252</v>
      </c>
      <c r="N354" s="77" t="s">
        <v>529</v>
      </c>
      <c r="O354" s="77"/>
      <c r="P354" s="77"/>
      <c r="Q354" s="77"/>
      <c r="R354" s="77" t="str" cm="1">
        <f t="array" ref="R354">_xlfn.IFS(Q354="Monthly",VLOOKUP($O354,PM执行时间!$A:$E,2,0),Q354="Quarterly",VLOOKUP($O354,PM执行时间!$A:$E,3,0),Q354="Semi-an",VLOOKUP($O354,PM执行时间!$A:$E,4,0),Q354="Annual",VLOOKUP($O354,PM执行时间!$A:$E,5,0),Q354="","")</f>
        <v/>
      </c>
      <c r="S354" s="77"/>
      <c r="T354" s="77" t="str" cm="1">
        <f t="array" ref="T354">_xlfn.IFS(S354="Monthly",VLOOKUP($O354,PM执行时间!$A:$E,2,0),S354="Quarterly",VLOOKUP($O354,PM执行时间!$A:$E,3,0),S354="Semi-an",VLOOKUP($O354,PM执行时间!$A:$E,4,0),S354="Annual",VLOOKUP($O354,PM执行时间!$A:$E,5,0),S354="","")</f>
        <v/>
      </c>
      <c r="U354" s="77"/>
      <c r="V354" s="77" t="str" cm="1">
        <f t="array" ref="V354">_xlfn.IFS(U354="Monthly",VLOOKUP($O354,PM执行时间!$A:$E,2,0),U354="Quarterly",VLOOKUP($O354,PM执行时间!$A:$E,3,0),U354="Semi-an",VLOOKUP($O354,PM执行时间!$A:$E,4,0),U354="Annual",VLOOKUP($O354,PM执行时间!$A:$E,5,0),U354="","")</f>
        <v/>
      </c>
      <c r="W354" s="77"/>
      <c r="X354" s="77" t="str" cm="1">
        <f t="array" ref="X354">_xlfn.IFS(W354="Monthly",VLOOKUP($O354,PM执行时间!$A:$E,2,0),W354="Quarterly",VLOOKUP($O354,PM执行时间!$A:$E,3,0),W354="Semi-an",VLOOKUP($O354,PM执行时间!$A:$E,4,0),W354="Annual",VLOOKUP($O354,PM执行时间!$A:$E,5,0),W354="","")</f>
        <v/>
      </c>
      <c r="Y354" s="77"/>
      <c r="Z354" s="77" t="str" cm="1">
        <f t="array" ref="Z354">_xlfn.IFS(Y354="Monthly",VLOOKUP($O354,PM执行时间!$A:$E,2,0),Y354="Quarterly",VLOOKUP($O354,PM执行时间!$A:$E,3,0),Y354="Semi-an",VLOOKUP($O354,PM执行时间!$A:$E,4,0),Y354="Annual",VLOOKUP($O354,PM执行时间!$A:$E,5,0),Y354="","")</f>
        <v/>
      </c>
      <c r="AA354" s="77"/>
      <c r="AB354" s="77" t="str" cm="1">
        <f t="array" ref="AB354">_xlfn.IFS(AA354="Monthly",VLOOKUP($O354,PM执行时间!$A:$E,2,0),AA354="Quarterly",VLOOKUP($O354,PM执行时间!$A:$E,3,0),AA354="Semi-an",VLOOKUP($O354,PM执行时间!$A:$E,4,0),AA354="Annual",VLOOKUP($O354,PM执行时间!$A:$E,5,0),AA354="","")</f>
        <v/>
      </c>
      <c r="AC354" s="77"/>
      <c r="AD354" s="77" t="str" cm="1">
        <f t="array" ref="AD354">_xlfn.IFS(AC354="Monthly",VLOOKUP($O354,PM执行时间!$A:$E,2,0),AC354="Quarterly",VLOOKUP($O354,PM执行时间!$A:$E,3,0),AC354="Semi-an",VLOOKUP($O354,PM执行时间!$A:$E,4,0),AC354="Annual",VLOOKUP($O354,PM执行时间!$A:$E,5,0),AC354="","")</f>
        <v/>
      </c>
      <c r="AE354" s="77"/>
      <c r="AF354" s="77" t="str" cm="1">
        <f t="array" ref="AF354">_xlfn.IFS(AE354="Monthly",VLOOKUP($O354,PM执行时间!$A:$E,2,0),AE354="Quarterly",VLOOKUP($O354,PM执行时间!$A:$E,3,0),AE354="Semi-an",VLOOKUP($O354,PM执行时间!$A:$E,4,0),AE354="Annual",VLOOKUP($O354,PM执行时间!$A:$E,5,0),AE354="","")</f>
        <v/>
      </c>
      <c r="AG354" s="77"/>
      <c r="AH354" s="77" t="str" cm="1">
        <f t="array" ref="AH354">_xlfn.IFS(AG354="Monthly",VLOOKUP($O354,PM执行时间!$A:$E,2,0),AG354="Quarterly",VLOOKUP($O354,PM执行时间!$A:$E,3,0),AG354="Semi-an",VLOOKUP($O354,PM执行时间!$A:$E,4,0),AG354="Annual",VLOOKUP($O354,PM执行时间!$A:$E,5,0),AG354="","")</f>
        <v/>
      </c>
      <c r="AI354" s="77"/>
      <c r="AJ354" s="77" t="str" cm="1">
        <f t="array" ref="AJ354">_xlfn.IFS(AI354="Monthly",VLOOKUP($O354,PM执行时间!$A:$E,2,0),AI354="Quarterly",VLOOKUP($O354,PM执行时间!$A:$E,3,0),AI354="Semi-an",VLOOKUP($O354,PM执行时间!$A:$E,4,0),AI354="Annual",VLOOKUP($O354,PM执行时间!$A:$E,5,0),AI354="","")</f>
        <v/>
      </c>
      <c r="AK354" s="99"/>
      <c r="AL354" s="77" t="str" cm="1">
        <f t="array" ref="AL354">_xlfn.IFS(AK354="Monthly",VLOOKUP($O354,PM执行时间!$A:$E,2,0),AK354="Quarterly",VLOOKUP($O354,PM执行时间!$A:$E,3,0),AK354="Semi-an",VLOOKUP($O354,PM执行时间!$A:$E,4,0),AK354="Annual",VLOOKUP($O354,PM执行时间!$A:$E,5,0),AK354="","")</f>
        <v/>
      </c>
      <c r="AM354" s="77"/>
      <c r="AN354" s="77" t="str" cm="1">
        <f t="array" ref="AN354">_xlfn.IFS(AM354="Monthly",VLOOKUP($O354,PM执行时间!$A:$E,2,0),AM354="Quarterly",VLOOKUP($O354,PM执行时间!$A:$E,3,0),AM354="Semi-an",VLOOKUP($O354,PM执行时间!$A:$E,4,0),AM354="Annual",VLOOKUP($O354,PM执行时间!$A:$E,5,0),AM354="","")</f>
        <v/>
      </c>
      <c r="AO354" s="88"/>
      <c r="AP354" s="88"/>
    </row>
    <row r="355" spans="1:42" ht="24.75" customHeight="1" x14ac:dyDescent="0.2">
      <c r="A355" s="1">
        <v>92</v>
      </c>
      <c r="B355" s="1">
        <f>SUBTOTAL(3,G$3:G355)+0</f>
        <v>62</v>
      </c>
      <c r="C355" s="1"/>
      <c r="D355" s="9">
        <v>498</v>
      </c>
      <c r="E355" s="79" t="s">
        <v>27</v>
      </c>
      <c r="F355" s="85" t="s">
        <v>673</v>
      </c>
      <c r="G355" s="85" t="s">
        <v>628</v>
      </c>
      <c r="H355" s="150" t="s">
        <v>686</v>
      </c>
      <c r="I355" s="24">
        <v>40725</v>
      </c>
      <c r="J355" s="157" t="s">
        <v>1058</v>
      </c>
      <c r="K355" s="92" t="s">
        <v>511</v>
      </c>
      <c r="L355" s="162" t="s">
        <v>582</v>
      </c>
      <c r="M355" s="24">
        <v>40634</v>
      </c>
      <c r="N355" s="156" t="s">
        <v>529</v>
      </c>
      <c r="O355" s="77" t="s">
        <v>35</v>
      </c>
      <c r="P355" s="77" t="s">
        <v>1105</v>
      </c>
      <c r="Q355" s="77"/>
      <c r="R355" s="77" t="str" cm="1">
        <f t="array" ref="R355">_xlfn.IFS(Q355="Monthly",VLOOKUP($O355,PM执行时间!$A:$E,2,0),Q355="Quarterly",VLOOKUP($O355,PM执行时间!$A:$E,3,0),Q355="Semi-an",VLOOKUP($O355,PM执行时间!$A:$E,4,0),Q355="Annual",VLOOKUP($O355,PM执行时间!$A:$E,5,0),Q355="","")</f>
        <v/>
      </c>
      <c r="S355" s="101" t="s">
        <v>24</v>
      </c>
      <c r="T355" s="77" cm="1">
        <f t="array" ref="T355">_xlfn.IFS(S355="Monthly",VLOOKUP($O355,PM执行时间!$A:$E,2,0),S355="Quarterly",VLOOKUP($O355,PM执行时间!$A:$E,3,0),S355="Semi-an",VLOOKUP($O355,PM执行时间!$A:$E,4,0),S355="Annual",VLOOKUP($O355,PM执行时间!$A:$E,5,0),S355="","")</f>
        <v>1</v>
      </c>
      <c r="U355" s="77"/>
      <c r="V355" s="77" t="str" cm="1">
        <f t="array" ref="V355">_xlfn.IFS(U355="Monthly",VLOOKUP($O355,PM执行时间!$A:$E,2,0),U355="Quarterly",VLOOKUP($O355,PM执行时间!$A:$E,3,0),U355="Semi-an",VLOOKUP($O355,PM执行时间!$A:$E,4,0),U355="Annual",VLOOKUP($O355,PM执行时间!$A:$E,5,0),U355="","")</f>
        <v/>
      </c>
      <c r="W355" s="77"/>
      <c r="X355" s="77" t="str" cm="1">
        <f t="array" ref="X355">_xlfn.IFS(W355="Monthly",VLOOKUP($O355,PM执行时间!$A:$E,2,0),W355="Quarterly",VLOOKUP($O355,PM执行时间!$A:$E,3,0),W355="Semi-an",VLOOKUP($O355,PM执行时间!$A:$E,4,0),W355="Annual",VLOOKUP($O355,PM执行时间!$A:$E,5,0),W355="","")</f>
        <v/>
      </c>
      <c r="Y355" s="98" t="s">
        <v>25</v>
      </c>
      <c r="Z355" s="77" cm="1">
        <f t="array" ref="Z355">_xlfn.IFS(Y355="Monthly",VLOOKUP($O355,PM执行时间!$A:$E,2,0),Y355="Quarterly",VLOOKUP($O355,PM执行时间!$A:$E,3,0),Y355="Semi-an",VLOOKUP($O355,PM执行时间!$A:$E,4,0),Y355="Annual",VLOOKUP($O355,PM执行时间!$A:$E,5,0),Y355="","")</f>
        <v>1.42</v>
      </c>
      <c r="AA355" s="77"/>
      <c r="AB355" s="77" t="str" cm="1">
        <f t="array" ref="AB355">_xlfn.IFS(AA355="Monthly",VLOOKUP($O355,PM执行时间!$A:$E,2,0),AA355="Quarterly",VLOOKUP($O355,PM执行时间!$A:$E,3,0),AA355="Semi-an",VLOOKUP($O355,PM执行时间!$A:$E,4,0),AA355="Annual",VLOOKUP($O355,PM执行时间!$A:$E,5,0),AA355="","")</f>
        <v/>
      </c>
      <c r="AC355" s="77"/>
      <c r="AD355" s="77" t="str" cm="1">
        <f t="array" ref="AD355">_xlfn.IFS(AC355="Monthly",VLOOKUP($O355,PM执行时间!$A:$E,2,0),AC355="Quarterly",VLOOKUP($O355,PM执行时间!$A:$E,3,0),AC355="Semi-an",VLOOKUP($O355,PM执行时间!$A:$E,4,0),AC355="Annual",VLOOKUP($O355,PM执行时间!$A:$E,5,0),AC355="","")</f>
        <v/>
      </c>
      <c r="AE355" s="101" t="s">
        <v>24</v>
      </c>
      <c r="AF355" s="77" cm="1">
        <f t="array" ref="AF355">_xlfn.IFS(AE355="Monthly",VLOOKUP($O355,PM执行时间!$A:$E,2,0),AE355="Quarterly",VLOOKUP($O355,PM执行时间!$A:$E,3,0),AE355="Semi-an",VLOOKUP($O355,PM执行时间!$A:$E,4,0),AE355="Annual",VLOOKUP($O355,PM执行时间!$A:$E,5,0),AE355="","")</f>
        <v>1</v>
      </c>
      <c r="AG355" s="77"/>
      <c r="AH355" s="77" t="str" cm="1">
        <f t="array" ref="AH355">_xlfn.IFS(AG355="Monthly",VLOOKUP($O355,PM执行时间!$A:$E,2,0),AG355="Quarterly",VLOOKUP($O355,PM执行时间!$A:$E,3,0),AG355="Semi-an",VLOOKUP($O355,PM执行时间!$A:$E,4,0),AG355="Annual",VLOOKUP($O355,PM执行时间!$A:$E,5,0),AG355="","")</f>
        <v/>
      </c>
      <c r="AI355" s="77"/>
      <c r="AJ355" s="77" t="str" cm="1">
        <f t="array" ref="AJ355">_xlfn.IFS(AI355="Monthly",VLOOKUP($O355,PM执行时间!$A:$E,2,0),AI355="Quarterly",VLOOKUP($O355,PM执行时间!$A:$E,3,0),AI355="Semi-an",VLOOKUP($O355,PM执行时间!$A:$E,4,0),AI355="Annual",VLOOKUP($O355,PM执行时间!$A:$E,5,0),AI355="","")</f>
        <v/>
      </c>
      <c r="AK355" s="98" t="s">
        <v>25</v>
      </c>
      <c r="AL355" s="77" cm="1">
        <f t="array" ref="AL355">_xlfn.IFS(AK355="Monthly",VLOOKUP($O355,PM执行时间!$A:$E,2,0),AK355="Quarterly",VLOOKUP($O355,PM执行时间!$A:$E,3,0),AK355="Semi-an",VLOOKUP($O355,PM执行时间!$A:$E,4,0),AK355="Annual",VLOOKUP($O355,PM执行时间!$A:$E,5,0),AK355="","")</f>
        <v>1.42</v>
      </c>
      <c r="AM355" s="77"/>
      <c r="AN355" s="77" t="str" cm="1">
        <f t="array" ref="AN355">_xlfn.IFS(AM355="Monthly",VLOOKUP($O355,PM执行时间!$A:$E,2,0),AM355="Quarterly",VLOOKUP($O355,PM执行时间!$A:$E,3,0),AM355="Semi-an",VLOOKUP($O355,PM执行时间!$A:$E,4,0),AM355="Annual",VLOOKUP($O355,PM执行时间!$A:$E,5,0),AM355="","")</f>
        <v/>
      </c>
      <c r="AO355" s="99">
        <v>44682</v>
      </c>
      <c r="AP355" s="88"/>
    </row>
    <row r="356" spans="1:42" ht="24.75" hidden="1" customHeight="1" x14ac:dyDescent="0.2">
      <c r="A356" s="1">
        <v>355</v>
      </c>
      <c r="B356" s="1">
        <f>SUBTOTAL(3,G$3:G356)+0</f>
        <v>62</v>
      </c>
      <c r="C356" s="18"/>
      <c r="D356" s="27">
        <v>1243</v>
      </c>
      <c r="E356" s="118" t="s">
        <v>130</v>
      </c>
      <c r="F356" s="118" t="s">
        <v>844</v>
      </c>
      <c r="G356" s="118" t="s">
        <v>861</v>
      </c>
      <c r="H356" s="113">
        <v>2208220101</v>
      </c>
      <c r="I356" s="138">
        <v>44866</v>
      </c>
      <c r="J356" s="79" t="s">
        <v>1075</v>
      </c>
      <c r="K356" s="92" t="s">
        <v>511</v>
      </c>
      <c r="L356" s="86" t="s">
        <v>513</v>
      </c>
      <c r="M356" s="138">
        <v>44805</v>
      </c>
      <c r="N356" s="79" t="s">
        <v>514</v>
      </c>
      <c r="O356" s="77" t="s">
        <v>95</v>
      </c>
      <c r="P356" s="77" t="s">
        <v>39</v>
      </c>
      <c r="Q356" s="77"/>
      <c r="R356" s="77" t="str" cm="1">
        <f t="array" ref="R356">_xlfn.IFS(Q356="Monthly",VLOOKUP($O356,PM执行时间!$A:$E,2,0),Q356="Quarterly",VLOOKUP($O356,PM执行时间!$A:$E,3,0),Q356="Semi-an",VLOOKUP($O356,PM执行时间!$A:$E,4,0),Q356="Annual",VLOOKUP($O356,PM执行时间!$A:$E,5,0),Q356="","")</f>
        <v/>
      </c>
      <c r="S356" s="77"/>
      <c r="T356" s="77" t="str" cm="1">
        <f t="array" ref="T356">_xlfn.IFS(S356="Monthly",VLOOKUP($O356,PM执行时间!$A:$E,2,0),S356="Quarterly",VLOOKUP($O356,PM执行时间!$A:$E,3,0),S356="Semi-an",VLOOKUP($O356,PM执行时间!$A:$E,4,0),S356="Annual",VLOOKUP($O356,PM执行时间!$A:$E,5,0),S356="","")</f>
        <v/>
      </c>
      <c r="U356" s="94" t="s">
        <v>44</v>
      </c>
      <c r="V356" s="77" cm="1">
        <f t="array" ref="V356">_xlfn.IFS(U356="Monthly",VLOOKUP($O356,PM执行时间!$A:$E,2,0),U356="Quarterly",VLOOKUP($O356,PM执行时间!$A:$E,3,0),U356="Semi-an",VLOOKUP($O356,PM执行时间!$A:$E,4,0),U356="Annual",VLOOKUP($O356,PM执行时间!$A:$E,5,0),U356="","")</f>
        <v>1</v>
      </c>
      <c r="W356" s="77"/>
      <c r="X356" s="77" t="str" cm="1">
        <f t="array" ref="X356">_xlfn.IFS(W356="Monthly",VLOOKUP($O356,PM执行时间!$A:$E,2,0),W356="Quarterly",VLOOKUP($O356,PM执行时间!$A:$E,3,0),W356="Semi-an",VLOOKUP($O356,PM执行时间!$A:$E,4,0),W356="Annual",VLOOKUP($O356,PM执行时间!$A:$E,5,0),W356="","")</f>
        <v/>
      </c>
      <c r="Y356" s="77"/>
      <c r="Z356" s="77" t="str" cm="1">
        <f t="array" ref="Z356">_xlfn.IFS(Y356="Monthly",VLOOKUP($O356,PM执行时间!$A:$E,2,0),Y356="Quarterly",VLOOKUP($O356,PM执行时间!$A:$E,3,0),Y356="Semi-an",VLOOKUP($O356,PM执行时间!$A:$E,4,0),Y356="Annual",VLOOKUP($O356,PM执行时间!$A:$E,5,0),Y356="","")</f>
        <v/>
      </c>
      <c r="AA356" s="77"/>
      <c r="AB356" s="77" t="str" cm="1">
        <f t="array" ref="AB356">_xlfn.IFS(AA356="Monthly",VLOOKUP($O356,PM执行时间!$A:$E,2,0),AA356="Quarterly",VLOOKUP($O356,PM执行时间!$A:$E,3,0),AA356="Semi-an",VLOOKUP($O356,PM执行时间!$A:$E,4,0),AA356="Annual",VLOOKUP($O356,PM执行时间!$A:$E,5,0),AA356="","")</f>
        <v/>
      </c>
      <c r="AC356" s="77"/>
      <c r="AD356" s="77" t="str" cm="1">
        <f t="array" ref="AD356">_xlfn.IFS(AC356="Monthly",VLOOKUP($O356,PM执行时间!$A:$E,2,0),AC356="Quarterly",VLOOKUP($O356,PM执行时间!$A:$E,3,0),AC356="Semi-an",VLOOKUP($O356,PM执行时间!$A:$E,4,0),AC356="Annual",VLOOKUP($O356,PM执行时间!$A:$E,5,0),AC356="","")</f>
        <v/>
      </c>
      <c r="AE356" s="77"/>
      <c r="AF356" s="77" t="str" cm="1">
        <f t="array" ref="AF356">_xlfn.IFS(AE356="Monthly",VLOOKUP($O356,PM执行时间!$A:$E,2,0),AE356="Quarterly",VLOOKUP($O356,PM执行时间!$A:$E,3,0),AE356="Semi-an",VLOOKUP($O356,PM执行时间!$A:$E,4,0),AE356="Annual",VLOOKUP($O356,PM执行时间!$A:$E,5,0),AE356="","")</f>
        <v/>
      </c>
      <c r="AG356" s="77"/>
      <c r="AH356" s="77" t="str" cm="1">
        <f t="array" ref="AH356">_xlfn.IFS(AG356="Monthly",VLOOKUP($O356,PM执行时间!$A:$E,2,0),AG356="Quarterly",VLOOKUP($O356,PM执行时间!$A:$E,3,0),AG356="Semi-an",VLOOKUP($O356,PM执行时间!$A:$E,4,0),AG356="Annual",VLOOKUP($O356,PM执行时间!$A:$E,5,0),AG356="","")</f>
        <v/>
      </c>
      <c r="AI356" s="77"/>
      <c r="AJ356" s="77" t="str" cm="1">
        <f t="array" ref="AJ356">_xlfn.IFS(AI356="Monthly",VLOOKUP($O356,PM执行时间!$A:$E,2,0),AI356="Quarterly",VLOOKUP($O356,PM执行时间!$A:$E,3,0),AI356="Semi-an",VLOOKUP($O356,PM执行时间!$A:$E,4,0),AI356="Annual",VLOOKUP($O356,PM执行时间!$A:$E,5,0),AI356="","")</f>
        <v/>
      </c>
      <c r="AK356" s="77"/>
      <c r="AL356" s="77" t="str" cm="1">
        <f t="array" ref="AL356">_xlfn.IFS(AK356="Monthly",VLOOKUP($O356,PM执行时间!$A:$E,2,0),AK356="Quarterly",VLOOKUP($O356,PM执行时间!$A:$E,3,0),AK356="Semi-an",VLOOKUP($O356,PM执行时间!$A:$E,4,0),AK356="Annual",VLOOKUP($O356,PM执行时间!$A:$E,5,0),AK356="","")</f>
        <v/>
      </c>
      <c r="AM356" s="77"/>
      <c r="AN356" s="77" t="str" cm="1">
        <f t="array" ref="AN356">_xlfn.IFS(AM356="Monthly",VLOOKUP($O356,PM执行时间!$A:$E,2,0),AM356="Quarterly",VLOOKUP($O356,PM执行时间!$A:$E,3,0),AM356="Semi-an",VLOOKUP($O356,PM执行时间!$A:$E,4,0),AM356="Annual",VLOOKUP($O356,PM执行时间!$A:$E,5,0),AM356="","")</f>
        <v/>
      </c>
      <c r="AO356" s="99">
        <v>44682</v>
      </c>
      <c r="AP356" s="88"/>
    </row>
    <row r="357" spans="1:42" ht="24.75" hidden="1" customHeight="1" x14ac:dyDescent="0.2">
      <c r="A357" s="1">
        <v>356</v>
      </c>
      <c r="B357" s="1">
        <f>SUBTOTAL(3,G$3:G357)+0</f>
        <v>62</v>
      </c>
      <c r="C357" s="18"/>
      <c r="D357" s="27">
        <v>1244</v>
      </c>
      <c r="E357" s="113" t="s">
        <v>995</v>
      </c>
      <c r="F357" s="113" t="s">
        <v>1081</v>
      </c>
      <c r="G357" s="113" t="s">
        <v>1082</v>
      </c>
      <c r="H357" s="113" t="s">
        <v>1083</v>
      </c>
      <c r="I357" s="24">
        <v>44835</v>
      </c>
      <c r="J357" s="79" t="s">
        <v>1075</v>
      </c>
      <c r="K357" s="92" t="s">
        <v>511</v>
      </c>
      <c r="L357" s="113" t="s">
        <v>1084</v>
      </c>
      <c r="M357" s="24"/>
      <c r="N357" s="77" t="s">
        <v>1084</v>
      </c>
      <c r="O357" s="77"/>
      <c r="P357" s="77"/>
      <c r="Q357" s="77"/>
      <c r="R357" s="77" t="str" cm="1">
        <f t="array" ref="R357">_xlfn.IFS(Q357="Monthly",VLOOKUP($O357,PM执行时间!$A:$E,2,0),Q357="Quarterly",VLOOKUP($O357,PM执行时间!$A:$E,3,0),Q357="Semi-an",VLOOKUP($O357,PM执行时间!$A:$E,4,0),Q357="Annual",VLOOKUP($O357,PM执行时间!$A:$E,5,0),Q357="","")</f>
        <v/>
      </c>
      <c r="S357" s="77"/>
      <c r="T357" s="77" t="str" cm="1">
        <f t="array" ref="T357">_xlfn.IFS(S357="Monthly",VLOOKUP($O357,PM执行时间!$A:$E,2,0),S357="Quarterly",VLOOKUP($O357,PM执行时间!$A:$E,3,0),S357="Semi-an",VLOOKUP($O357,PM执行时间!$A:$E,4,0),S357="Annual",VLOOKUP($O357,PM执行时间!$A:$E,5,0),S357="","")</f>
        <v/>
      </c>
      <c r="U357" s="77"/>
      <c r="V357" s="77" t="str" cm="1">
        <f t="array" ref="V357">_xlfn.IFS(U357="Monthly",VLOOKUP($O357,PM执行时间!$A:$E,2,0),U357="Quarterly",VLOOKUP($O357,PM执行时间!$A:$E,3,0),U357="Semi-an",VLOOKUP($O357,PM执行时间!$A:$E,4,0),U357="Annual",VLOOKUP($O357,PM执行时间!$A:$E,5,0),U357="","")</f>
        <v/>
      </c>
      <c r="W357" s="77"/>
      <c r="X357" s="77" t="str" cm="1">
        <f t="array" ref="X357">_xlfn.IFS(W357="Monthly",VLOOKUP($O357,PM执行时间!$A:$E,2,0),W357="Quarterly",VLOOKUP($O357,PM执行时间!$A:$E,3,0),W357="Semi-an",VLOOKUP($O357,PM执行时间!$A:$E,4,0),W357="Annual",VLOOKUP($O357,PM执行时间!$A:$E,5,0),W357="","")</f>
        <v/>
      </c>
      <c r="Y357" s="77"/>
      <c r="Z357" s="77" t="str" cm="1">
        <f t="array" ref="Z357">_xlfn.IFS(Y357="Monthly",VLOOKUP($O357,PM执行时间!$A:$E,2,0),Y357="Quarterly",VLOOKUP($O357,PM执行时间!$A:$E,3,0),Y357="Semi-an",VLOOKUP($O357,PM执行时间!$A:$E,4,0),Y357="Annual",VLOOKUP($O357,PM执行时间!$A:$E,5,0),Y357="","")</f>
        <v/>
      </c>
      <c r="AA357" s="77"/>
      <c r="AB357" s="77" t="str" cm="1">
        <f t="array" ref="AB357">_xlfn.IFS(AA357="Monthly",VLOOKUP($O357,PM执行时间!$A:$E,2,0),AA357="Quarterly",VLOOKUP($O357,PM执行时间!$A:$E,3,0),AA357="Semi-an",VLOOKUP($O357,PM执行时间!$A:$E,4,0),AA357="Annual",VLOOKUP($O357,PM执行时间!$A:$E,5,0),AA357="","")</f>
        <v/>
      </c>
      <c r="AC357" s="77"/>
      <c r="AD357" s="77" t="str" cm="1">
        <f t="array" ref="AD357">_xlfn.IFS(AC357="Monthly",VLOOKUP($O357,PM执行时间!$A:$E,2,0),AC357="Quarterly",VLOOKUP($O357,PM执行时间!$A:$E,3,0),AC357="Semi-an",VLOOKUP($O357,PM执行时间!$A:$E,4,0),AC357="Annual",VLOOKUP($O357,PM执行时间!$A:$E,5,0),AC357="","")</f>
        <v/>
      </c>
      <c r="AE357" s="77"/>
      <c r="AF357" s="77" t="str" cm="1">
        <f t="array" ref="AF357">_xlfn.IFS(AE357="Monthly",VLOOKUP($O357,PM执行时间!$A:$E,2,0),AE357="Quarterly",VLOOKUP($O357,PM执行时间!$A:$E,3,0),AE357="Semi-an",VLOOKUP($O357,PM执行时间!$A:$E,4,0),AE357="Annual",VLOOKUP($O357,PM执行时间!$A:$E,5,0),AE357="","")</f>
        <v/>
      </c>
      <c r="AG357" s="77"/>
      <c r="AH357" s="77" t="str" cm="1">
        <f t="array" ref="AH357">_xlfn.IFS(AG357="Monthly",VLOOKUP($O357,PM执行时间!$A:$E,2,0),AG357="Quarterly",VLOOKUP($O357,PM执行时间!$A:$E,3,0),AG357="Semi-an",VLOOKUP($O357,PM执行时间!$A:$E,4,0),AG357="Annual",VLOOKUP($O357,PM执行时间!$A:$E,5,0),AG357="","")</f>
        <v/>
      </c>
      <c r="AI357" s="77"/>
      <c r="AJ357" s="77" t="str" cm="1">
        <f t="array" ref="AJ357">_xlfn.IFS(AI357="Monthly",VLOOKUP($O357,PM执行时间!$A:$E,2,0),AI357="Quarterly",VLOOKUP($O357,PM执行时间!$A:$E,3,0),AI357="Semi-an",VLOOKUP($O357,PM执行时间!$A:$E,4,0),AI357="Annual",VLOOKUP($O357,PM执行时间!$A:$E,5,0),AI357="","")</f>
        <v/>
      </c>
      <c r="AK357" s="77"/>
      <c r="AL357" s="77" t="str" cm="1">
        <f t="array" ref="AL357">_xlfn.IFS(AK357="Monthly",VLOOKUP($O357,PM执行时间!$A:$E,2,0),AK357="Quarterly",VLOOKUP($O357,PM执行时间!$A:$E,3,0),AK357="Semi-an",VLOOKUP($O357,PM执行时间!$A:$E,4,0),AK357="Annual",VLOOKUP($O357,PM执行时间!$A:$E,5,0),AK357="","")</f>
        <v/>
      </c>
      <c r="AM357" s="77"/>
      <c r="AN357" s="77" t="str" cm="1">
        <f t="array" ref="AN357">_xlfn.IFS(AM357="Monthly",VLOOKUP($O357,PM执行时间!$A:$E,2,0),AM357="Quarterly",VLOOKUP($O357,PM执行时间!$A:$E,3,0),AM357="Semi-an",VLOOKUP($O357,PM执行时间!$A:$E,4,0),AM357="Annual",VLOOKUP($O357,PM执行时间!$A:$E,5,0),AM357="","")</f>
        <v/>
      </c>
      <c r="AO357" s="99"/>
      <c r="AP357" s="88"/>
    </row>
    <row r="358" spans="1:42" ht="24.75" hidden="1" customHeight="1" x14ac:dyDescent="0.2">
      <c r="A358" s="1">
        <v>357</v>
      </c>
      <c r="B358" s="1">
        <f>SUBTOTAL(3,G$3:G358)+0</f>
        <v>62</v>
      </c>
      <c r="C358" s="18"/>
      <c r="D358" s="27">
        <v>1245</v>
      </c>
      <c r="E358" s="113" t="s">
        <v>995</v>
      </c>
      <c r="F358" s="113" t="s">
        <v>1085</v>
      </c>
      <c r="G358" s="113" t="s">
        <v>1082</v>
      </c>
      <c r="H358" s="113" t="s">
        <v>1086</v>
      </c>
      <c r="I358" s="24">
        <v>44835</v>
      </c>
      <c r="J358" s="79" t="s">
        <v>1075</v>
      </c>
      <c r="K358" s="92" t="s">
        <v>511</v>
      </c>
      <c r="L358" s="113" t="s">
        <v>1084</v>
      </c>
      <c r="M358" s="24"/>
      <c r="N358" s="77" t="s">
        <v>1084</v>
      </c>
      <c r="O358" s="77"/>
      <c r="P358" s="77"/>
      <c r="Q358" s="77"/>
      <c r="R358" s="77" t="str" cm="1">
        <f t="array" ref="R358">_xlfn.IFS(Q358="Monthly",VLOOKUP($O358,PM执行时间!$A:$E,2,0),Q358="Quarterly",VLOOKUP($O358,PM执行时间!$A:$E,3,0),Q358="Semi-an",VLOOKUP($O358,PM执行时间!$A:$E,4,0),Q358="Annual",VLOOKUP($O358,PM执行时间!$A:$E,5,0),Q358="","")</f>
        <v/>
      </c>
      <c r="S358" s="77"/>
      <c r="T358" s="77" t="str" cm="1">
        <f t="array" ref="T358">_xlfn.IFS(S358="Monthly",VLOOKUP($O358,PM执行时间!$A:$E,2,0),S358="Quarterly",VLOOKUP($O358,PM执行时间!$A:$E,3,0),S358="Semi-an",VLOOKUP($O358,PM执行时间!$A:$E,4,0),S358="Annual",VLOOKUP($O358,PM执行时间!$A:$E,5,0),S358="","")</f>
        <v/>
      </c>
      <c r="U358" s="77"/>
      <c r="V358" s="77" t="str" cm="1">
        <f t="array" ref="V358">_xlfn.IFS(U358="Monthly",VLOOKUP($O358,PM执行时间!$A:$E,2,0),U358="Quarterly",VLOOKUP($O358,PM执行时间!$A:$E,3,0),U358="Semi-an",VLOOKUP($O358,PM执行时间!$A:$E,4,0),U358="Annual",VLOOKUP($O358,PM执行时间!$A:$E,5,0),U358="","")</f>
        <v/>
      </c>
      <c r="W358" s="77"/>
      <c r="X358" s="77" t="str" cm="1">
        <f t="array" ref="X358">_xlfn.IFS(W358="Monthly",VLOOKUP($O358,PM执行时间!$A:$E,2,0),W358="Quarterly",VLOOKUP($O358,PM执行时间!$A:$E,3,0),W358="Semi-an",VLOOKUP($O358,PM执行时间!$A:$E,4,0),W358="Annual",VLOOKUP($O358,PM执行时间!$A:$E,5,0),W358="","")</f>
        <v/>
      </c>
      <c r="Y358" s="77"/>
      <c r="Z358" s="77" t="str" cm="1">
        <f t="array" ref="Z358">_xlfn.IFS(Y358="Monthly",VLOOKUP($O358,PM执行时间!$A:$E,2,0),Y358="Quarterly",VLOOKUP($O358,PM执行时间!$A:$E,3,0),Y358="Semi-an",VLOOKUP($O358,PM执行时间!$A:$E,4,0),Y358="Annual",VLOOKUP($O358,PM执行时间!$A:$E,5,0),Y358="","")</f>
        <v/>
      </c>
      <c r="AA358" s="77"/>
      <c r="AB358" s="77" t="str" cm="1">
        <f t="array" ref="AB358">_xlfn.IFS(AA358="Monthly",VLOOKUP($O358,PM执行时间!$A:$E,2,0),AA358="Quarterly",VLOOKUP($O358,PM执行时间!$A:$E,3,0),AA358="Semi-an",VLOOKUP($O358,PM执行时间!$A:$E,4,0),AA358="Annual",VLOOKUP($O358,PM执行时间!$A:$E,5,0),AA358="","")</f>
        <v/>
      </c>
      <c r="AC358" s="77"/>
      <c r="AD358" s="77" t="str" cm="1">
        <f t="array" ref="AD358">_xlfn.IFS(AC358="Monthly",VLOOKUP($O358,PM执行时间!$A:$E,2,0),AC358="Quarterly",VLOOKUP($O358,PM执行时间!$A:$E,3,0),AC358="Semi-an",VLOOKUP($O358,PM执行时间!$A:$E,4,0),AC358="Annual",VLOOKUP($O358,PM执行时间!$A:$E,5,0),AC358="","")</f>
        <v/>
      </c>
      <c r="AE358" s="77"/>
      <c r="AF358" s="77" t="str" cm="1">
        <f t="array" ref="AF358">_xlfn.IFS(AE358="Monthly",VLOOKUP($O358,PM执行时间!$A:$E,2,0),AE358="Quarterly",VLOOKUP($O358,PM执行时间!$A:$E,3,0),AE358="Semi-an",VLOOKUP($O358,PM执行时间!$A:$E,4,0),AE358="Annual",VLOOKUP($O358,PM执行时间!$A:$E,5,0),AE358="","")</f>
        <v/>
      </c>
      <c r="AG358" s="77"/>
      <c r="AH358" s="77" t="str" cm="1">
        <f t="array" ref="AH358">_xlfn.IFS(AG358="Monthly",VLOOKUP($O358,PM执行时间!$A:$E,2,0),AG358="Quarterly",VLOOKUP($O358,PM执行时间!$A:$E,3,0),AG358="Semi-an",VLOOKUP($O358,PM执行时间!$A:$E,4,0),AG358="Annual",VLOOKUP($O358,PM执行时间!$A:$E,5,0),AG358="","")</f>
        <v/>
      </c>
      <c r="AI358" s="77"/>
      <c r="AJ358" s="77" t="str" cm="1">
        <f t="array" ref="AJ358">_xlfn.IFS(AI358="Monthly",VLOOKUP($O358,PM执行时间!$A:$E,2,0),AI358="Quarterly",VLOOKUP($O358,PM执行时间!$A:$E,3,0),AI358="Semi-an",VLOOKUP($O358,PM执行时间!$A:$E,4,0),AI358="Annual",VLOOKUP($O358,PM执行时间!$A:$E,5,0),AI358="","")</f>
        <v/>
      </c>
      <c r="AK358" s="77"/>
      <c r="AL358" s="77" t="str" cm="1">
        <f t="array" ref="AL358">_xlfn.IFS(AK358="Monthly",VLOOKUP($O358,PM执行时间!$A:$E,2,0),AK358="Quarterly",VLOOKUP($O358,PM执行时间!$A:$E,3,0),AK358="Semi-an",VLOOKUP($O358,PM执行时间!$A:$E,4,0),AK358="Annual",VLOOKUP($O358,PM执行时间!$A:$E,5,0),AK358="","")</f>
        <v/>
      </c>
      <c r="AM358" s="77"/>
      <c r="AN358" s="77" t="str" cm="1">
        <f t="array" ref="AN358">_xlfn.IFS(AM358="Monthly",VLOOKUP($O358,PM执行时间!$A:$E,2,0),AM358="Quarterly",VLOOKUP($O358,PM执行时间!$A:$E,3,0),AM358="Semi-an",VLOOKUP($O358,PM执行时间!$A:$E,4,0),AM358="Annual",VLOOKUP($O358,PM执行时间!$A:$E,5,0),AM358="","")</f>
        <v/>
      </c>
      <c r="AO358" s="99"/>
      <c r="AP358" s="88"/>
    </row>
    <row r="359" spans="1:42" ht="24.75" hidden="1" customHeight="1" x14ac:dyDescent="0.2">
      <c r="A359" s="1">
        <v>358</v>
      </c>
      <c r="B359" s="1">
        <f>SUBTOTAL(3,G$3:G359)+0</f>
        <v>62</v>
      </c>
      <c r="C359" s="18"/>
      <c r="D359" s="28">
        <v>1248</v>
      </c>
      <c r="E359" s="113" t="s">
        <v>1087</v>
      </c>
      <c r="F359" s="113" t="s">
        <v>1088</v>
      </c>
      <c r="G359" s="113" t="s">
        <v>817</v>
      </c>
      <c r="H359" s="87" t="s">
        <v>1088</v>
      </c>
      <c r="I359" s="24" t="s">
        <v>512</v>
      </c>
      <c r="J359" s="79" t="s">
        <v>1075</v>
      </c>
      <c r="K359" s="113" t="s">
        <v>1024</v>
      </c>
      <c r="L359" s="113" t="s">
        <v>637</v>
      </c>
      <c r="M359" s="24">
        <v>44835</v>
      </c>
      <c r="N359" s="77" t="s">
        <v>514</v>
      </c>
      <c r="O359" s="77" t="s">
        <v>1213</v>
      </c>
      <c r="P359" s="77" t="s">
        <v>39</v>
      </c>
      <c r="Q359" s="77"/>
      <c r="R359" s="77" t="str" cm="1">
        <f t="array" ref="R359">_xlfn.IFS(Q359="Monthly",VLOOKUP($O359,PM执行时间!$A:$E,2,0),Q359="Quarterly",VLOOKUP($O359,PM执行时间!$A:$E,3,0),Q359="Semi-an",VLOOKUP($O359,PM执行时间!$A:$E,4,0),Q359="Annual",VLOOKUP($O359,PM执行时间!$A:$E,5,0),Q359="","")</f>
        <v/>
      </c>
      <c r="S359" s="77"/>
      <c r="T359" s="77" t="str" cm="1">
        <f t="array" ref="T359">_xlfn.IFS(S359="Monthly",VLOOKUP($O359,PM执行时间!$A:$E,2,0),S359="Quarterly",VLOOKUP($O359,PM执行时间!$A:$E,3,0),S359="Semi-an",VLOOKUP($O359,PM执行时间!$A:$E,4,0),S359="Annual",VLOOKUP($O359,PM执行时间!$A:$E,5,0),S359="","")</f>
        <v/>
      </c>
      <c r="U359" s="77"/>
      <c r="V359" s="77" t="str" cm="1">
        <f t="array" ref="V359">_xlfn.IFS(U359="Monthly",VLOOKUP($O359,PM执行时间!$A:$E,2,0),U359="Quarterly",VLOOKUP($O359,PM执行时间!$A:$E,3,0),U359="Semi-an",VLOOKUP($O359,PM执行时间!$A:$E,4,0),U359="Annual",VLOOKUP($O359,PM执行时间!$A:$E,5,0),U359="","")</f>
        <v/>
      </c>
      <c r="W359" s="77"/>
      <c r="X359" s="77" t="str" cm="1">
        <f t="array" ref="X359">_xlfn.IFS(W359="Monthly",VLOOKUP($O359,PM执行时间!$A:$E,2,0),W359="Quarterly",VLOOKUP($O359,PM执行时间!$A:$E,3,0),W359="Semi-an",VLOOKUP($O359,PM执行时间!$A:$E,4,0),W359="Annual",VLOOKUP($O359,PM执行时间!$A:$E,5,0),W359="","")</f>
        <v/>
      </c>
      <c r="Y359" s="77"/>
      <c r="Z359" s="77" t="str" cm="1">
        <f t="array" ref="Z359">_xlfn.IFS(Y359="Monthly",VLOOKUP($O359,PM执行时间!$A:$E,2,0),Y359="Quarterly",VLOOKUP($O359,PM执行时间!$A:$E,3,0),Y359="Semi-an",VLOOKUP($O359,PM执行时间!$A:$E,4,0),Y359="Annual",VLOOKUP($O359,PM执行时间!$A:$E,5,0),Y359="","")</f>
        <v/>
      </c>
      <c r="AA359" s="77"/>
      <c r="AB359" s="77" t="str" cm="1">
        <f t="array" ref="AB359">_xlfn.IFS(AA359="Monthly",VLOOKUP($O359,PM执行时间!$A:$E,2,0),AA359="Quarterly",VLOOKUP($O359,PM执行时间!$A:$E,3,0),AA359="Semi-an",VLOOKUP($O359,PM执行时间!$A:$E,4,0),AA359="Annual",VLOOKUP($O359,PM执行时间!$A:$E,5,0),AA359="","")</f>
        <v/>
      </c>
      <c r="AC359" s="77"/>
      <c r="AD359" s="77" t="str" cm="1">
        <f t="array" ref="AD359">_xlfn.IFS(AC359="Monthly",VLOOKUP($O359,PM执行时间!$A:$E,2,0),AC359="Quarterly",VLOOKUP($O359,PM执行时间!$A:$E,3,0),AC359="Semi-an",VLOOKUP($O359,PM执行时间!$A:$E,4,0),AC359="Annual",VLOOKUP($O359,PM执行时间!$A:$E,5,0),AC359="","")</f>
        <v/>
      </c>
      <c r="AE359" s="77"/>
      <c r="AF359" s="77" t="str" cm="1">
        <f t="array" ref="AF359">_xlfn.IFS(AE359="Monthly",VLOOKUP($O359,PM执行时间!$A:$E,2,0),AE359="Quarterly",VLOOKUP($O359,PM执行时间!$A:$E,3,0),AE359="Semi-an",VLOOKUP($O359,PM执行时间!$A:$E,4,0),AE359="Annual",VLOOKUP($O359,PM执行时间!$A:$E,5,0),AE359="","")</f>
        <v/>
      </c>
      <c r="AG359" s="77"/>
      <c r="AH359" s="77" t="str" cm="1">
        <f t="array" ref="AH359">_xlfn.IFS(AG359="Monthly",VLOOKUP($O359,PM执行时间!$A:$E,2,0),AG359="Quarterly",VLOOKUP($O359,PM执行时间!$A:$E,3,0),AG359="Semi-an",VLOOKUP($O359,PM执行时间!$A:$E,4,0),AG359="Annual",VLOOKUP($O359,PM执行时间!$A:$E,5,0),AG359="","")</f>
        <v/>
      </c>
      <c r="AI359" s="77"/>
      <c r="AJ359" s="77" t="str" cm="1">
        <f t="array" ref="AJ359">_xlfn.IFS(AI359="Monthly",VLOOKUP($O359,PM执行时间!$A:$E,2,0),AI359="Quarterly",VLOOKUP($O359,PM执行时间!$A:$E,3,0),AI359="Semi-an",VLOOKUP($O359,PM执行时间!$A:$E,4,0),AI359="Annual",VLOOKUP($O359,PM执行时间!$A:$E,5,0),AI359="","")</f>
        <v/>
      </c>
      <c r="AK359" s="77"/>
      <c r="AL359" s="77" t="str" cm="1">
        <f t="array" ref="AL359">_xlfn.IFS(AK359="Monthly",VLOOKUP($O359,PM执行时间!$A:$E,2,0),AK359="Quarterly",VLOOKUP($O359,PM执行时间!$A:$E,3,0),AK359="Semi-an",VLOOKUP($O359,PM执行时间!$A:$E,4,0),AK359="Annual",VLOOKUP($O359,PM执行时间!$A:$E,5,0),AK359="","")</f>
        <v/>
      </c>
      <c r="AM359" s="77"/>
      <c r="AN359" s="77" t="str" cm="1">
        <f t="array" ref="AN359">_xlfn.IFS(AM359="Monthly",VLOOKUP($O359,PM执行时间!$A:$E,2,0),AM359="Quarterly",VLOOKUP($O359,PM执行时间!$A:$E,3,0),AM359="Semi-an",VLOOKUP($O359,PM执行时间!$A:$E,4,0),AM359="Annual",VLOOKUP($O359,PM执行时间!$A:$E,5,0),AM359="","")</f>
        <v/>
      </c>
      <c r="AO359" s="99" t="s">
        <v>1089</v>
      </c>
      <c r="AP359" s="88"/>
    </row>
    <row r="360" spans="1:42" ht="24.75" customHeight="1" x14ac:dyDescent="0.2">
      <c r="A360" s="1">
        <v>93</v>
      </c>
      <c r="B360" s="1">
        <f>SUBTOTAL(3,G$3:G360)+0</f>
        <v>63</v>
      </c>
      <c r="C360" s="1"/>
      <c r="D360" s="9">
        <v>499</v>
      </c>
      <c r="E360" s="79" t="s">
        <v>27</v>
      </c>
      <c r="F360" s="85" t="s">
        <v>687</v>
      </c>
      <c r="G360" s="85" t="s">
        <v>628</v>
      </c>
      <c r="H360" s="95" t="s">
        <v>688</v>
      </c>
      <c r="I360" s="24">
        <v>40725</v>
      </c>
      <c r="J360" s="77" t="s">
        <v>1058</v>
      </c>
      <c r="K360" s="92" t="s">
        <v>511</v>
      </c>
      <c r="L360" s="79" t="s">
        <v>582</v>
      </c>
      <c r="M360" s="24">
        <v>40634</v>
      </c>
      <c r="N360" s="79" t="s">
        <v>529</v>
      </c>
      <c r="O360" s="77" t="s">
        <v>35</v>
      </c>
      <c r="P360" s="77" t="s">
        <v>1105</v>
      </c>
      <c r="Q360" s="77"/>
      <c r="R360" s="77" t="str" cm="1">
        <f t="array" ref="R360">_xlfn.IFS(Q360="Monthly",VLOOKUP($O360,PM执行时间!$A:$E,2,0),Q360="Quarterly",VLOOKUP($O360,PM执行时间!$A:$E,3,0),Q360="Semi-an",VLOOKUP($O360,PM执行时间!$A:$E,4,0),Q360="Annual",VLOOKUP($O360,PM执行时间!$A:$E,5,0),Q360="","")</f>
        <v/>
      </c>
      <c r="S360" s="101" t="s">
        <v>24</v>
      </c>
      <c r="T360" s="77" cm="1">
        <f t="array" ref="T360">_xlfn.IFS(S360="Monthly",VLOOKUP($O360,PM执行时间!$A:$E,2,0),S360="Quarterly",VLOOKUP($O360,PM执行时间!$A:$E,3,0),S360="Semi-an",VLOOKUP($O360,PM执行时间!$A:$E,4,0),S360="Annual",VLOOKUP($O360,PM执行时间!$A:$E,5,0),S360="","")</f>
        <v>1</v>
      </c>
      <c r="U360" s="77"/>
      <c r="V360" s="77" t="str" cm="1">
        <f t="array" ref="V360">_xlfn.IFS(U360="Monthly",VLOOKUP($O360,PM执行时间!$A:$E,2,0),U360="Quarterly",VLOOKUP($O360,PM执行时间!$A:$E,3,0),U360="Semi-an",VLOOKUP($O360,PM执行时间!$A:$E,4,0),U360="Annual",VLOOKUP($O360,PM执行时间!$A:$E,5,0),U360="","")</f>
        <v/>
      </c>
      <c r="W360" s="77"/>
      <c r="X360" s="77" t="str" cm="1">
        <f t="array" ref="X360">_xlfn.IFS(W360="Monthly",VLOOKUP($O360,PM执行时间!$A:$E,2,0),W360="Quarterly",VLOOKUP($O360,PM执行时间!$A:$E,3,0),W360="Semi-an",VLOOKUP($O360,PM执行时间!$A:$E,4,0),W360="Annual",VLOOKUP($O360,PM执行时间!$A:$E,5,0),W360="","")</f>
        <v/>
      </c>
      <c r="Y360" s="98" t="s">
        <v>25</v>
      </c>
      <c r="Z360" s="77" cm="1">
        <f t="array" ref="Z360">_xlfn.IFS(Y360="Monthly",VLOOKUP($O360,PM执行时间!$A:$E,2,0),Y360="Quarterly",VLOOKUP($O360,PM执行时间!$A:$E,3,0),Y360="Semi-an",VLOOKUP($O360,PM执行时间!$A:$E,4,0),Y360="Annual",VLOOKUP($O360,PM执行时间!$A:$E,5,0),Y360="","")</f>
        <v>1.42</v>
      </c>
      <c r="AA360" s="77"/>
      <c r="AB360" s="77" t="str" cm="1">
        <f t="array" ref="AB360">_xlfn.IFS(AA360="Monthly",VLOOKUP($O360,PM执行时间!$A:$E,2,0),AA360="Quarterly",VLOOKUP($O360,PM执行时间!$A:$E,3,0),AA360="Semi-an",VLOOKUP($O360,PM执行时间!$A:$E,4,0),AA360="Annual",VLOOKUP($O360,PM执行时间!$A:$E,5,0),AA360="","")</f>
        <v/>
      </c>
      <c r="AC360" s="77"/>
      <c r="AD360" s="77" t="str" cm="1">
        <f t="array" ref="AD360">_xlfn.IFS(AC360="Monthly",VLOOKUP($O360,PM执行时间!$A:$E,2,0),AC360="Quarterly",VLOOKUP($O360,PM执行时间!$A:$E,3,0),AC360="Semi-an",VLOOKUP($O360,PM执行时间!$A:$E,4,0),AC360="Annual",VLOOKUP($O360,PM执行时间!$A:$E,5,0),AC360="","")</f>
        <v/>
      </c>
      <c r="AE360" s="101" t="s">
        <v>24</v>
      </c>
      <c r="AF360" s="77" cm="1">
        <f t="array" ref="AF360">_xlfn.IFS(AE360="Monthly",VLOOKUP($O360,PM执行时间!$A:$E,2,0),AE360="Quarterly",VLOOKUP($O360,PM执行时间!$A:$E,3,0),AE360="Semi-an",VLOOKUP($O360,PM执行时间!$A:$E,4,0),AE360="Annual",VLOOKUP($O360,PM执行时间!$A:$E,5,0),AE360="","")</f>
        <v>1</v>
      </c>
      <c r="AG360" s="77"/>
      <c r="AH360" s="77" t="str" cm="1">
        <f t="array" ref="AH360">_xlfn.IFS(AG360="Monthly",VLOOKUP($O360,PM执行时间!$A:$E,2,0),AG360="Quarterly",VLOOKUP($O360,PM执行时间!$A:$E,3,0),AG360="Semi-an",VLOOKUP($O360,PM执行时间!$A:$E,4,0),AG360="Annual",VLOOKUP($O360,PM执行时间!$A:$E,5,0),AG360="","")</f>
        <v/>
      </c>
      <c r="AI360" s="77"/>
      <c r="AJ360" s="77" t="str" cm="1">
        <f t="array" ref="AJ360">_xlfn.IFS(AI360="Monthly",VLOOKUP($O360,PM执行时间!$A:$E,2,0),AI360="Quarterly",VLOOKUP($O360,PM执行时间!$A:$E,3,0),AI360="Semi-an",VLOOKUP($O360,PM执行时间!$A:$E,4,0),AI360="Annual",VLOOKUP($O360,PM执行时间!$A:$E,5,0),AI360="","")</f>
        <v/>
      </c>
      <c r="AK360" s="98" t="s">
        <v>25</v>
      </c>
      <c r="AL360" s="77" cm="1">
        <f t="array" ref="AL360">_xlfn.IFS(AK360="Monthly",VLOOKUP($O360,PM执行时间!$A:$E,2,0),AK360="Quarterly",VLOOKUP($O360,PM执行时间!$A:$E,3,0),AK360="Semi-an",VLOOKUP($O360,PM执行时间!$A:$E,4,0),AK360="Annual",VLOOKUP($O360,PM执行时间!$A:$E,5,0),AK360="","")</f>
        <v>1.42</v>
      </c>
      <c r="AM360" s="77"/>
      <c r="AN360" s="77" t="str" cm="1">
        <f t="array" ref="AN360">_xlfn.IFS(AM360="Monthly",VLOOKUP($O360,PM执行时间!$A:$E,2,0),AM360="Quarterly",VLOOKUP($O360,PM执行时间!$A:$E,3,0),AM360="Semi-an",VLOOKUP($O360,PM执行时间!$A:$E,4,0),AM360="Annual",VLOOKUP($O360,PM执行时间!$A:$E,5,0),AM360="","")</f>
        <v/>
      </c>
      <c r="AO360" s="99">
        <v>44682</v>
      </c>
      <c r="AP360" s="88"/>
    </row>
    <row r="361" spans="1:42" ht="24.75" hidden="1" customHeight="1" x14ac:dyDescent="0.2">
      <c r="A361" s="1">
        <v>360</v>
      </c>
      <c r="B361" s="1">
        <f>SUBTOTAL(3,G$3:G361)+0</f>
        <v>63</v>
      </c>
      <c r="C361" s="18"/>
      <c r="D361" s="28">
        <v>1250</v>
      </c>
      <c r="E361" s="113" t="s">
        <v>1092</v>
      </c>
      <c r="F361" s="113" t="s">
        <v>1093</v>
      </c>
      <c r="G361" s="87" t="s">
        <v>1094</v>
      </c>
      <c r="H361" s="87">
        <v>8119440</v>
      </c>
      <c r="I361" s="24">
        <v>44866</v>
      </c>
      <c r="J361" s="86" t="s">
        <v>1075</v>
      </c>
      <c r="K361" s="113" t="s">
        <v>1024</v>
      </c>
      <c r="L361" s="86" t="s">
        <v>1095</v>
      </c>
      <c r="M361" s="24">
        <v>44440</v>
      </c>
      <c r="N361" s="79" t="s">
        <v>514</v>
      </c>
      <c r="O361" s="77"/>
      <c r="P361" s="77"/>
      <c r="Q361" s="77"/>
      <c r="R361" s="77" t="str" cm="1">
        <f t="array" ref="R361">_xlfn.IFS(Q361="Monthly",VLOOKUP($O361,PM执行时间!$A:$E,2,0),Q361="Quarterly",VLOOKUP($O361,PM执行时间!$A:$E,3,0),Q361="Semi-an",VLOOKUP($O361,PM执行时间!$A:$E,4,0),Q361="Annual",VLOOKUP($O361,PM执行时间!$A:$E,5,0),Q361="","")</f>
        <v/>
      </c>
      <c r="S361" s="77"/>
      <c r="T361" s="77" t="str" cm="1">
        <f t="array" ref="T361">_xlfn.IFS(S361="Monthly",VLOOKUP($O361,PM执行时间!$A:$E,2,0),S361="Quarterly",VLOOKUP($O361,PM执行时间!$A:$E,3,0),S361="Semi-an",VLOOKUP($O361,PM执行时间!$A:$E,4,0),S361="Annual",VLOOKUP($O361,PM执行时间!$A:$E,5,0),S361="","")</f>
        <v/>
      </c>
      <c r="U361" s="77"/>
      <c r="V361" s="77" t="str" cm="1">
        <f t="array" ref="V361">_xlfn.IFS(U361="Monthly",VLOOKUP($O361,PM执行时间!$A:$E,2,0),U361="Quarterly",VLOOKUP($O361,PM执行时间!$A:$E,3,0),U361="Semi-an",VLOOKUP($O361,PM执行时间!$A:$E,4,0),U361="Annual",VLOOKUP($O361,PM执行时间!$A:$E,5,0),U361="","")</f>
        <v/>
      </c>
      <c r="W361" s="77"/>
      <c r="X361" s="77" t="str" cm="1">
        <f t="array" ref="X361">_xlfn.IFS(W361="Monthly",VLOOKUP($O361,PM执行时间!$A:$E,2,0),W361="Quarterly",VLOOKUP($O361,PM执行时间!$A:$E,3,0),W361="Semi-an",VLOOKUP($O361,PM执行时间!$A:$E,4,0),W361="Annual",VLOOKUP($O361,PM执行时间!$A:$E,5,0),W361="","")</f>
        <v/>
      </c>
      <c r="Y361" s="77"/>
      <c r="Z361" s="77" t="str" cm="1">
        <f t="array" ref="Z361">_xlfn.IFS(Y361="Monthly",VLOOKUP($O361,PM执行时间!$A:$E,2,0),Y361="Quarterly",VLOOKUP($O361,PM执行时间!$A:$E,3,0),Y361="Semi-an",VLOOKUP($O361,PM执行时间!$A:$E,4,0),Y361="Annual",VLOOKUP($O361,PM执行时间!$A:$E,5,0),Y361="","")</f>
        <v/>
      </c>
      <c r="AA361" s="77"/>
      <c r="AB361" s="77" t="str" cm="1">
        <f t="array" ref="AB361">_xlfn.IFS(AA361="Monthly",VLOOKUP($O361,PM执行时间!$A:$E,2,0),AA361="Quarterly",VLOOKUP($O361,PM执行时间!$A:$E,3,0),AA361="Semi-an",VLOOKUP($O361,PM执行时间!$A:$E,4,0),AA361="Annual",VLOOKUP($O361,PM执行时间!$A:$E,5,0),AA361="","")</f>
        <v/>
      </c>
      <c r="AC361" s="77"/>
      <c r="AD361" s="77" t="str" cm="1">
        <f t="array" ref="AD361">_xlfn.IFS(AC361="Monthly",VLOOKUP($O361,PM执行时间!$A:$E,2,0),AC361="Quarterly",VLOOKUP($O361,PM执行时间!$A:$E,3,0),AC361="Semi-an",VLOOKUP($O361,PM执行时间!$A:$E,4,0),AC361="Annual",VLOOKUP($O361,PM执行时间!$A:$E,5,0),AC361="","")</f>
        <v/>
      </c>
      <c r="AE361" s="77"/>
      <c r="AF361" s="77" t="str" cm="1">
        <f t="array" ref="AF361">_xlfn.IFS(AE361="Monthly",VLOOKUP($O361,PM执行时间!$A:$E,2,0),AE361="Quarterly",VLOOKUP($O361,PM执行时间!$A:$E,3,0),AE361="Semi-an",VLOOKUP($O361,PM执行时间!$A:$E,4,0),AE361="Annual",VLOOKUP($O361,PM执行时间!$A:$E,5,0),AE361="","")</f>
        <v/>
      </c>
      <c r="AG361" s="77"/>
      <c r="AH361" s="77" t="str" cm="1">
        <f t="array" ref="AH361">_xlfn.IFS(AG361="Monthly",VLOOKUP($O361,PM执行时间!$A:$E,2,0),AG361="Quarterly",VLOOKUP($O361,PM执行时间!$A:$E,3,0),AG361="Semi-an",VLOOKUP($O361,PM执行时间!$A:$E,4,0),AG361="Annual",VLOOKUP($O361,PM执行时间!$A:$E,5,0),AG361="","")</f>
        <v/>
      </c>
      <c r="AI361" s="77"/>
      <c r="AJ361" s="77" t="str" cm="1">
        <f t="array" ref="AJ361">_xlfn.IFS(AI361="Monthly",VLOOKUP($O361,PM执行时间!$A:$E,2,0),AI361="Quarterly",VLOOKUP($O361,PM执行时间!$A:$E,3,0),AI361="Semi-an",VLOOKUP($O361,PM执行时间!$A:$E,4,0),AI361="Annual",VLOOKUP($O361,PM执行时间!$A:$E,5,0),AI361="","")</f>
        <v/>
      </c>
      <c r="AK361" s="77"/>
      <c r="AL361" s="77" t="str" cm="1">
        <f t="array" ref="AL361">_xlfn.IFS(AK361="Monthly",VLOOKUP($O361,PM执行时间!$A:$E,2,0),AK361="Quarterly",VLOOKUP($O361,PM执行时间!$A:$E,3,0),AK361="Semi-an",VLOOKUP($O361,PM执行时间!$A:$E,4,0),AK361="Annual",VLOOKUP($O361,PM执行时间!$A:$E,5,0),AK361="","")</f>
        <v/>
      </c>
      <c r="AM361" s="77"/>
      <c r="AN361" s="77" t="str" cm="1">
        <f t="array" ref="AN361">_xlfn.IFS(AM361="Monthly",VLOOKUP($O361,PM执行时间!$A:$E,2,0),AM361="Quarterly",VLOOKUP($O361,PM执行时间!$A:$E,3,0),AM361="Semi-an",VLOOKUP($O361,PM执行时间!$A:$E,4,0),AM361="Annual",VLOOKUP($O361,PM执行时间!$A:$E,5,0),AM361="","")</f>
        <v/>
      </c>
      <c r="AO361" s="99"/>
      <c r="AP361" s="88"/>
    </row>
    <row r="362" spans="1:42" ht="24.75" customHeight="1" x14ac:dyDescent="0.2">
      <c r="A362" s="1">
        <v>323</v>
      </c>
      <c r="B362" s="1">
        <f>SUBTOTAL(3,G$3:G362)+0</f>
        <v>64</v>
      </c>
      <c r="C362" s="1"/>
      <c r="D362" s="5">
        <v>1180</v>
      </c>
      <c r="E362" s="77" t="s">
        <v>27</v>
      </c>
      <c r="F362" s="77" t="s">
        <v>1012</v>
      </c>
      <c r="G362" s="77" t="s">
        <v>1006</v>
      </c>
      <c r="H362" s="77">
        <v>849098</v>
      </c>
      <c r="I362" s="24">
        <v>44531</v>
      </c>
      <c r="J362" s="77" t="s">
        <v>1058</v>
      </c>
      <c r="K362" s="92" t="s">
        <v>511</v>
      </c>
      <c r="L362" s="77" t="s">
        <v>632</v>
      </c>
      <c r="M362" s="24">
        <v>44440</v>
      </c>
      <c r="N362" s="77" t="s">
        <v>633</v>
      </c>
      <c r="O362" s="77" t="s">
        <v>35</v>
      </c>
      <c r="P362" s="77" t="s">
        <v>1106</v>
      </c>
      <c r="Q362" s="77"/>
      <c r="R362" s="77" t="str" cm="1">
        <f t="array" ref="R362">_xlfn.IFS(Q362="Monthly",VLOOKUP($O362,PM执行时间!$A:$E,2,0),Q362="Quarterly",VLOOKUP($O362,PM执行时间!$A:$E,3,0),Q362="Semi-an",VLOOKUP($O362,PM执行时间!$A:$E,4,0),Q362="Annual",VLOOKUP($O362,PM执行时间!$A:$E,5,0),Q362="","")</f>
        <v/>
      </c>
      <c r="S362" s="101" t="s">
        <v>24</v>
      </c>
      <c r="T362" s="77" cm="1">
        <f t="array" ref="T362">_xlfn.IFS(S362="Monthly",VLOOKUP($O362,PM执行时间!$A:$E,2,0),S362="Quarterly",VLOOKUP($O362,PM执行时间!$A:$E,3,0),S362="Semi-an",VLOOKUP($O362,PM执行时间!$A:$E,4,0),S362="Annual",VLOOKUP($O362,PM执行时间!$A:$E,5,0),S362="","")</f>
        <v>1</v>
      </c>
      <c r="U362" s="77"/>
      <c r="V362" s="77" t="str" cm="1">
        <f t="array" ref="V362">_xlfn.IFS(U362="Monthly",VLOOKUP($O362,PM执行时间!$A:$E,2,0),U362="Quarterly",VLOOKUP($O362,PM执行时间!$A:$E,3,0),U362="Semi-an",VLOOKUP($O362,PM执行时间!$A:$E,4,0),U362="Annual",VLOOKUP($O362,PM执行时间!$A:$E,5,0),U362="","")</f>
        <v/>
      </c>
      <c r="W362" s="77"/>
      <c r="X362" s="77" t="str" cm="1">
        <f t="array" ref="X362">_xlfn.IFS(W362="Monthly",VLOOKUP($O362,PM执行时间!$A:$E,2,0),W362="Quarterly",VLOOKUP($O362,PM执行时间!$A:$E,3,0),W362="Semi-an",VLOOKUP($O362,PM执行时间!$A:$E,4,0),W362="Annual",VLOOKUP($O362,PM执行时间!$A:$E,5,0),W362="","")</f>
        <v/>
      </c>
      <c r="Y362" s="94" t="s">
        <v>223</v>
      </c>
      <c r="Z362" s="77" cm="1">
        <f t="array" ref="Z362">_xlfn.IFS(Y362="Monthly",VLOOKUP($O362,PM执行时间!$A:$E,2,0),Y362="Quarterly",VLOOKUP($O362,PM执行时间!$A:$E,3,0),Y362="Semi-an",VLOOKUP($O362,PM执行时间!$A:$E,4,0),Y362="Annual",VLOOKUP($O362,PM执行时间!$A:$E,5,0),Y362="","")</f>
        <v>1.67</v>
      </c>
      <c r="AA362" s="77"/>
      <c r="AB362" s="77" t="str" cm="1">
        <f t="array" ref="AB362">_xlfn.IFS(AA362="Monthly",VLOOKUP($O362,PM执行时间!$A:$E,2,0),AA362="Quarterly",VLOOKUP($O362,PM执行时间!$A:$E,3,0),AA362="Semi-an",VLOOKUP($O362,PM执行时间!$A:$E,4,0),AA362="Annual",VLOOKUP($O362,PM执行时间!$A:$E,5,0),AA362="","")</f>
        <v/>
      </c>
      <c r="AC362" s="77"/>
      <c r="AD362" s="77" t="str" cm="1">
        <f t="array" ref="AD362">_xlfn.IFS(AC362="Monthly",VLOOKUP($O362,PM执行时间!$A:$E,2,0),AC362="Quarterly",VLOOKUP($O362,PM执行时间!$A:$E,3,0),AC362="Semi-an",VLOOKUP($O362,PM执行时间!$A:$E,4,0),AC362="Annual",VLOOKUP($O362,PM执行时间!$A:$E,5,0),AC362="","")</f>
        <v/>
      </c>
      <c r="AE362" s="101" t="s">
        <v>24</v>
      </c>
      <c r="AF362" s="77" cm="1">
        <f t="array" ref="AF362">_xlfn.IFS(AE362="Monthly",VLOOKUP($O362,PM执行时间!$A:$E,2,0),AE362="Quarterly",VLOOKUP($O362,PM执行时间!$A:$E,3,0),AE362="Semi-an",VLOOKUP($O362,PM执行时间!$A:$E,4,0),AE362="Annual",VLOOKUP($O362,PM执行时间!$A:$E,5,0),AE362="","")</f>
        <v>1</v>
      </c>
      <c r="AG362" s="77"/>
      <c r="AH362" s="77" t="str" cm="1">
        <f t="array" ref="AH362">_xlfn.IFS(AG362="Monthly",VLOOKUP($O362,PM执行时间!$A:$E,2,0),AG362="Quarterly",VLOOKUP($O362,PM执行时间!$A:$E,3,0),AG362="Semi-an",VLOOKUP($O362,PM执行时间!$A:$E,4,0),AG362="Annual",VLOOKUP($O362,PM执行时间!$A:$E,5,0),AG362="","")</f>
        <v/>
      </c>
      <c r="AI362" s="77"/>
      <c r="AJ362" s="77" t="str" cm="1">
        <f t="array" ref="AJ362">_xlfn.IFS(AI362="Monthly",VLOOKUP($O362,PM执行时间!$A:$E,2,0),AI362="Quarterly",VLOOKUP($O362,PM执行时间!$A:$E,3,0),AI362="Semi-an",VLOOKUP($O362,PM执行时间!$A:$E,4,0),AI362="Annual",VLOOKUP($O362,PM执行时间!$A:$E,5,0),AI362="","")</f>
        <v/>
      </c>
      <c r="AK362" s="98" t="s">
        <v>25</v>
      </c>
      <c r="AL362" s="77" cm="1">
        <f t="array" ref="AL362">_xlfn.IFS(AK362="Monthly",VLOOKUP($O362,PM执行时间!$A:$E,2,0),AK362="Quarterly",VLOOKUP($O362,PM执行时间!$A:$E,3,0),AK362="Semi-an",VLOOKUP($O362,PM执行时间!$A:$E,4,0),AK362="Annual",VLOOKUP($O362,PM执行时间!$A:$E,5,0),AK362="","")</f>
        <v>1.42</v>
      </c>
      <c r="AM362" s="77"/>
      <c r="AN362" s="77" t="str" cm="1">
        <f t="array" ref="AN362">_xlfn.IFS(AM362="Monthly",VLOOKUP($O362,PM执行时间!$A:$E,2,0),AM362="Quarterly",VLOOKUP($O362,PM执行时间!$A:$E,3,0),AM362="Semi-an",VLOOKUP($O362,PM执行时间!$A:$E,4,0),AM362="Annual",VLOOKUP($O362,PM执行时间!$A:$E,5,0),AM362="","")</f>
        <v/>
      </c>
      <c r="AO362" s="99">
        <v>44682</v>
      </c>
      <c r="AP362" s="88"/>
    </row>
    <row r="363" spans="1:42" ht="24.75" customHeight="1" x14ac:dyDescent="0.2">
      <c r="A363" s="1">
        <v>326</v>
      </c>
      <c r="B363" s="1">
        <f>SUBTOTAL(3,G$3:G363)+0</f>
        <v>65</v>
      </c>
      <c r="C363" s="1"/>
      <c r="D363" s="5">
        <v>1184</v>
      </c>
      <c r="E363" s="77" t="s">
        <v>27</v>
      </c>
      <c r="F363" s="77" t="s">
        <v>1005</v>
      </c>
      <c r="G363" s="77" t="s">
        <v>1006</v>
      </c>
      <c r="H363" s="77" t="s">
        <v>1015</v>
      </c>
      <c r="I363" s="160">
        <v>44621</v>
      </c>
      <c r="J363" s="77" t="s">
        <v>1058</v>
      </c>
      <c r="K363" s="92" t="s">
        <v>511</v>
      </c>
      <c r="L363" s="79" t="s">
        <v>620</v>
      </c>
      <c r="M363" s="160">
        <v>44287</v>
      </c>
      <c r="N363" s="77" t="s">
        <v>1003</v>
      </c>
      <c r="O363" s="77" t="s">
        <v>35</v>
      </c>
      <c r="P363" s="77" t="s">
        <v>1106</v>
      </c>
      <c r="Q363" s="113"/>
      <c r="R363" s="77" t="str" cm="1">
        <f t="array" ref="R363">_xlfn.IFS(Q363="Monthly",VLOOKUP($O363,PM执行时间!$A:$E,2,0),Q363="Quarterly",VLOOKUP($O363,PM执行时间!$A:$E,3,0),Q363="Semi-an",VLOOKUP($O363,PM执行时间!$A:$E,4,0),Q363="Annual",VLOOKUP($O363,PM执行时间!$A:$E,5,0),Q363="","")</f>
        <v/>
      </c>
      <c r="S363" s="101" t="s">
        <v>24</v>
      </c>
      <c r="T363" s="77" cm="1">
        <f t="array" ref="T363">_xlfn.IFS(S363="Monthly",VLOOKUP($O363,PM执行时间!$A:$E,2,0),S363="Quarterly",VLOOKUP($O363,PM执行时间!$A:$E,3,0),S363="Semi-an",VLOOKUP($O363,PM执行时间!$A:$E,4,0),S363="Annual",VLOOKUP($O363,PM执行时间!$A:$E,5,0),S363="","")</f>
        <v>1</v>
      </c>
      <c r="U363" s="113"/>
      <c r="V363" s="77" t="str" cm="1">
        <f t="array" ref="V363">_xlfn.IFS(U363="Monthly",VLOOKUP($O363,PM执行时间!$A:$E,2,0),U363="Quarterly",VLOOKUP($O363,PM执行时间!$A:$E,3,0),U363="Semi-an",VLOOKUP($O363,PM执行时间!$A:$E,4,0),U363="Annual",VLOOKUP($O363,PM执行时间!$A:$E,5,0),U363="","")</f>
        <v/>
      </c>
      <c r="W363" s="113"/>
      <c r="X363" s="77" t="str" cm="1">
        <f t="array" ref="X363">_xlfn.IFS(W363="Monthly",VLOOKUP($O363,PM执行时间!$A:$E,2,0),W363="Quarterly",VLOOKUP($O363,PM执行时间!$A:$E,3,0),W363="Semi-an",VLOOKUP($O363,PM执行时间!$A:$E,4,0),W363="Annual",VLOOKUP($O363,PM执行时间!$A:$E,5,0),W363="","")</f>
        <v/>
      </c>
      <c r="Y363" s="94" t="s">
        <v>223</v>
      </c>
      <c r="Z363" s="77" cm="1">
        <f t="array" ref="Z363">_xlfn.IFS(Y363="Monthly",VLOOKUP($O363,PM执行时间!$A:$E,2,0),Y363="Quarterly",VLOOKUP($O363,PM执行时间!$A:$E,3,0),Y363="Semi-an",VLOOKUP($O363,PM执行时间!$A:$E,4,0),Y363="Annual",VLOOKUP($O363,PM执行时间!$A:$E,5,0),Y363="","")</f>
        <v>1.67</v>
      </c>
      <c r="AA363" s="113"/>
      <c r="AB363" s="77" t="str" cm="1">
        <f t="array" ref="AB363">_xlfn.IFS(AA363="Monthly",VLOOKUP($O363,PM执行时间!$A:$E,2,0),AA363="Quarterly",VLOOKUP($O363,PM执行时间!$A:$E,3,0),AA363="Semi-an",VLOOKUP($O363,PM执行时间!$A:$E,4,0),AA363="Annual",VLOOKUP($O363,PM执行时间!$A:$E,5,0),AA363="","")</f>
        <v/>
      </c>
      <c r="AC363" s="113"/>
      <c r="AD363" s="77" t="str" cm="1">
        <f t="array" ref="AD363">_xlfn.IFS(AC363="Monthly",VLOOKUP($O363,PM执行时间!$A:$E,2,0),AC363="Quarterly",VLOOKUP($O363,PM执行时间!$A:$E,3,0),AC363="Semi-an",VLOOKUP($O363,PM执行时间!$A:$E,4,0),AC363="Annual",VLOOKUP($O363,PM执行时间!$A:$E,5,0),AC363="","")</f>
        <v/>
      </c>
      <c r="AE363" s="101" t="s">
        <v>24</v>
      </c>
      <c r="AF363" s="77" cm="1">
        <f t="array" ref="AF363">_xlfn.IFS(AE363="Monthly",VLOOKUP($O363,PM执行时间!$A:$E,2,0),AE363="Quarterly",VLOOKUP($O363,PM执行时间!$A:$E,3,0),AE363="Semi-an",VLOOKUP($O363,PM执行时间!$A:$E,4,0),AE363="Annual",VLOOKUP($O363,PM执行时间!$A:$E,5,0),AE363="","")</f>
        <v>1</v>
      </c>
      <c r="AG363" s="113"/>
      <c r="AH363" s="77" t="str" cm="1">
        <f t="array" ref="AH363">_xlfn.IFS(AG363="Monthly",VLOOKUP($O363,PM执行时间!$A:$E,2,0),AG363="Quarterly",VLOOKUP($O363,PM执行时间!$A:$E,3,0),AG363="Semi-an",VLOOKUP($O363,PM执行时间!$A:$E,4,0),AG363="Annual",VLOOKUP($O363,PM执行时间!$A:$E,5,0),AG363="","")</f>
        <v/>
      </c>
      <c r="AI363" s="113"/>
      <c r="AJ363" s="77" t="str" cm="1">
        <f t="array" ref="AJ363">_xlfn.IFS(AI363="Monthly",VLOOKUP($O363,PM执行时间!$A:$E,2,0),AI363="Quarterly",VLOOKUP($O363,PM执行时间!$A:$E,3,0),AI363="Semi-an",VLOOKUP($O363,PM执行时间!$A:$E,4,0),AI363="Annual",VLOOKUP($O363,PM执行时间!$A:$E,5,0),AI363="","")</f>
        <v/>
      </c>
      <c r="AK363" s="98" t="s">
        <v>25</v>
      </c>
      <c r="AL363" s="77" cm="1">
        <f t="array" ref="AL363">_xlfn.IFS(AK363="Monthly",VLOOKUP($O363,PM执行时间!$A:$E,2,0),AK363="Quarterly",VLOOKUP($O363,PM执行时间!$A:$E,3,0),AK363="Semi-an",VLOOKUP($O363,PM执行时间!$A:$E,4,0),AK363="Annual",VLOOKUP($O363,PM执行时间!$A:$E,5,0),AK363="","")</f>
        <v>1.42</v>
      </c>
      <c r="AM363" s="113"/>
      <c r="AN363" s="77" t="str" cm="1">
        <f t="array" ref="AN363">_xlfn.IFS(AM363="Monthly",VLOOKUP($O363,PM执行时间!$A:$E,2,0),AM363="Quarterly",VLOOKUP($O363,PM执行时间!$A:$E,3,0),AM363="Semi-an",VLOOKUP($O363,PM执行时间!$A:$E,4,0),AM363="Annual",VLOOKUP($O363,PM执行时间!$A:$E,5,0),AM363="","")</f>
        <v/>
      </c>
      <c r="AO363" s="99">
        <v>44682</v>
      </c>
      <c r="AP363" s="88"/>
    </row>
    <row r="364" spans="1:42" ht="24.75" hidden="1" customHeight="1" x14ac:dyDescent="0.2">
      <c r="A364" s="1">
        <v>363</v>
      </c>
      <c r="B364" s="1">
        <f>SUBTOTAL(3,G$3:G364)+0</f>
        <v>65</v>
      </c>
      <c r="C364" s="5"/>
      <c r="D364" s="5">
        <v>1254</v>
      </c>
      <c r="E364" s="77" t="s">
        <v>97</v>
      </c>
      <c r="F364" s="77" t="s">
        <v>1277</v>
      </c>
      <c r="G364" s="77" t="s">
        <v>1278</v>
      </c>
      <c r="H364" s="149" t="s">
        <v>1279</v>
      </c>
      <c r="I364" s="24">
        <v>44927</v>
      </c>
      <c r="J364" s="157" t="s">
        <v>1075</v>
      </c>
      <c r="K364" s="77" t="s">
        <v>1280</v>
      </c>
      <c r="L364" s="149" t="s">
        <v>1095</v>
      </c>
      <c r="M364" s="24">
        <v>44927</v>
      </c>
      <c r="N364" s="157" t="s">
        <v>1268</v>
      </c>
      <c r="O364" s="77" t="s">
        <v>521</v>
      </c>
      <c r="P364" s="77" t="s">
        <v>517</v>
      </c>
      <c r="Q364" s="77"/>
      <c r="R364" s="77" t="str" cm="1">
        <f t="array" ref="R364">_xlfn.IFS(Q364="Monthly",VLOOKUP($O364,PM执行时间!$A:$E,2,0),Q364="Quarterly",VLOOKUP($O364,PM执行时间!$A:$E,3,0),Q364="Semi-an",VLOOKUP($O364,PM执行时间!$A:$E,4,0),Q364="Annual",VLOOKUP($O364,PM执行时间!$A:$E,5,0),Q364="","")</f>
        <v/>
      </c>
      <c r="S364" s="77"/>
      <c r="T364" s="77" t="str" cm="1">
        <f t="array" ref="T364">_xlfn.IFS(S364="Monthly",VLOOKUP($O364,PM执行时间!$A:$E,2,0),S364="Quarterly",VLOOKUP($O364,PM执行时间!$A:$E,3,0),S364="Semi-an",VLOOKUP($O364,PM执行时间!$A:$E,4,0),S364="Annual",VLOOKUP($O364,PM执行时间!$A:$E,5,0),S364="","")</f>
        <v/>
      </c>
      <c r="U364" s="77"/>
      <c r="V364" s="77" t="str" cm="1">
        <f t="array" ref="V364">_xlfn.IFS(U364="Monthly",VLOOKUP($O364,PM执行时间!$A:$E,2,0),U364="Quarterly",VLOOKUP($O364,PM执行时间!$A:$E,3,0),U364="Semi-an",VLOOKUP($O364,PM执行时间!$A:$E,4,0),U364="Annual",VLOOKUP($O364,PM执行时间!$A:$E,5,0),U364="","")</f>
        <v/>
      </c>
      <c r="W364" s="77"/>
      <c r="X364" s="77" t="str" cm="1">
        <f t="array" ref="X364">_xlfn.IFS(W364="Monthly",VLOOKUP($O364,PM执行时间!$A:$E,2,0),W364="Quarterly",VLOOKUP($O364,PM执行时间!$A:$E,3,0),W364="Semi-an",VLOOKUP($O364,PM执行时间!$A:$E,4,0),W364="Annual",VLOOKUP($O364,PM执行时间!$A:$E,5,0),W364="","")</f>
        <v/>
      </c>
      <c r="Y364" s="77"/>
      <c r="Z364" s="77" t="str" cm="1">
        <f t="array" ref="Z364">_xlfn.IFS(Y364="Monthly",VLOOKUP($O364,PM执行时间!$A:$E,2,0),Y364="Quarterly",VLOOKUP($O364,PM执行时间!$A:$E,3,0),Y364="Semi-an",VLOOKUP($O364,PM执行时间!$A:$E,4,0),Y364="Annual",VLOOKUP($O364,PM执行时间!$A:$E,5,0),Y364="","")</f>
        <v/>
      </c>
      <c r="AA364" s="77"/>
      <c r="AB364" s="77" t="str" cm="1">
        <f t="array" ref="AB364">_xlfn.IFS(AA364="Monthly",VLOOKUP($O364,PM执行时间!$A:$E,2,0),AA364="Quarterly",VLOOKUP($O364,PM执行时间!$A:$E,3,0),AA364="Semi-an",VLOOKUP($O364,PM执行时间!$A:$E,4,0),AA364="Annual",VLOOKUP($O364,PM执行时间!$A:$E,5,0),AA364="","")</f>
        <v/>
      </c>
      <c r="AC364" s="94" t="s">
        <v>33</v>
      </c>
      <c r="AD364" s="77" cm="1">
        <f t="array" ref="AD364">_xlfn.IFS(AC364="Monthly",VLOOKUP($O364,PM执行时间!$A:$E,2,0),AC364="Quarterly",VLOOKUP($O364,PM执行时间!$A:$E,3,0),AC364="Semi-an",VLOOKUP($O364,PM执行时间!$A:$E,4,0),AC364="Annual",VLOOKUP($O364,PM执行时间!$A:$E,5,0),AC364="","")</f>
        <v>1</v>
      </c>
      <c r="AE364" s="77"/>
      <c r="AF364" s="77" t="str" cm="1">
        <f t="array" ref="AF364">_xlfn.IFS(AE364="Monthly",VLOOKUP($O364,PM执行时间!$A:$E,2,0),AE364="Quarterly",VLOOKUP($O364,PM执行时间!$A:$E,3,0),AE364="Semi-an",VLOOKUP($O364,PM执行时间!$A:$E,4,0),AE364="Annual",VLOOKUP($O364,PM执行时间!$A:$E,5,0),AE364="","")</f>
        <v/>
      </c>
      <c r="AG364" s="77"/>
      <c r="AH364" s="77" t="str" cm="1">
        <f t="array" ref="AH364">_xlfn.IFS(AG364="Monthly",VLOOKUP($O364,PM执行时间!$A:$E,2,0),AG364="Quarterly",VLOOKUP($O364,PM执行时间!$A:$E,3,0),AG364="Semi-an",VLOOKUP($O364,PM执行时间!$A:$E,4,0),AG364="Annual",VLOOKUP($O364,PM执行时间!$A:$E,5,0),AG364="","")</f>
        <v/>
      </c>
      <c r="AI364" s="77"/>
      <c r="AJ364" s="77" t="str" cm="1">
        <f t="array" ref="AJ364">_xlfn.IFS(AI364="Monthly",VLOOKUP($O364,PM执行时间!$A:$E,2,0),AI364="Quarterly",VLOOKUP($O364,PM执行时间!$A:$E,3,0),AI364="Semi-an",VLOOKUP($O364,PM执行时间!$A:$E,4,0),AI364="Annual",VLOOKUP($O364,PM执行时间!$A:$E,5,0),AI364="","")</f>
        <v/>
      </c>
      <c r="AK364" s="77"/>
      <c r="AL364" s="77" t="str" cm="1">
        <f t="array" ref="AL364">_xlfn.IFS(AK364="Monthly",VLOOKUP($O364,PM执行时间!$A:$E,2,0),AK364="Quarterly",VLOOKUP($O364,PM执行时间!$A:$E,3,0),AK364="Semi-an",VLOOKUP($O364,PM执行时间!$A:$E,4,0),AK364="Annual",VLOOKUP($O364,PM执行时间!$A:$E,5,0),AK364="","")</f>
        <v/>
      </c>
      <c r="AM364" s="77"/>
      <c r="AN364" s="77" t="str" cm="1">
        <f t="array" ref="AN364">_xlfn.IFS(AM364="Monthly",VLOOKUP($O364,PM执行时间!$A:$E,2,0),AM364="Quarterly",VLOOKUP($O364,PM执行时间!$A:$E,3,0),AM364="Semi-an",VLOOKUP($O364,PM执行时间!$A:$E,4,0),AM364="Annual",VLOOKUP($O364,PM执行时间!$A:$E,5,0),AM364="","")</f>
        <v/>
      </c>
      <c r="AO364" s="99">
        <v>45108</v>
      </c>
      <c r="AP364" s="77"/>
    </row>
    <row r="365" spans="1:42" s="117" customFormat="1" ht="24.75" hidden="1" customHeight="1" x14ac:dyDescent="0.15">
      <c r="A365" s="1">
        <v>364</v>
      </c>
      <c r="B365" s="1">
        <f>SUBTOTAL(3,G$3:G365)+0</f>
        <v>65</v>
      </c>
      <c r="C365" s="5"/>
      <c r="D365" s="5">
        <v>1255</v>
      </c>
      <c r="E365" s="77" t="s">
        <v>97</v>
      </c>
      <c r="F365" s="77" t="s">
        <v>1277</v>
      </c>
      <c r="G365" s="77" t="s">
        <v>1278</v>
      </c>
      <c r="H365" s="149" t="s">
        <v>1281</v>
      </c>
      <c r="I365" s="24">
        <v>44927</v>
      </c>
      <c r="J365" s="157" t="s">
        <v>1075</v>
      </c>
      <c r="K365" s="77" t="s">
        <v>1280</v>
      </c>
      <c r="L365" s="149" t="s">
        <v>1095</v>
      </c>
      <c r="M365" s="24">
        <v>44927</v>
      </c>
      <c r="N365" s="157" t="s">
        <v>1268</v>
      </c>
      <c r="O365" s="77" t="s">
        <v>521</v>
      </c>
      <c r="P365" s="77" t="s">
        <v>517</v>
      </c>
      <c r="Q365" s="77"/>
      <c r="R365" s="77" t="str" cm="1">
        <f t="array" ref="R365">_xlfn.IFS(Q365="Monthly",VLOOKUP($O365,PM执行时间!$A:$E,2,0),Q365="Quarterly",VLOOKUP($O365,PM执行时间!$A:$E,3,0),Q365="Semi-an",VLOOKUP($O365,PM执行时间!$A:$E,4,0),Q365="Annual",VLOOKUP($O365,PM执行时间!$A:$E,5,0),Q365="","")</f>
        <v/>
      </c>
      <c r="S365" s="77"/>
      <c r="T365" s="77" t="str" cm="1">
        <f t="array" ref="T365">_xlfn.IFS(S365="Monthly",VLOOKUP($O365,PM执行时间!$A:$E,2,0),S365="Quarterly",VLOOKUP($O365,PM执行时间!$A:$E,3,0),S365="Semi-an",VLOOKUP($O365,PM执行时间!$A:$E,4,0),S365="Annual",VLOOKUP($O365,PM执行时间!$A:$E,5,0),S365="","")</f>
        <v/>
      </c>
      <c r="U365" s="77"/>
      <c r="V365" s="77" t="str" cm="1">
        <f t="array" ref="V365">_xlfn.IFS(U365="Monthly",VLOOKUP($O365,PM执行时间!$A:$E,2,0),U365="Quarterly",VLOOKUP($O365,PM执行时间!$A:$E,3,0),U365="Semi-an",VLOOKUP($O365,PM执行时间!$A:$E,4,0),U365="Annual",VLOOKUP($O365,PM执行时间!$A:$E,5,0),U365="","")</f>
        <v/>
      </c>
      <c r="W365" s="77"/>
      <c r="X365" s="77" t="str" cm="1">
        <f t="array" ref="X365">_xlfn.IFS(W365="Monthly",VLOOKUP($O365,PM执行时间!$A:$E,2,0),W365="Quarterly",VLOOKUP($O365,PM执行时间!$A:$E,3,0),W365="Semi-an",VLOOKUP($O365,PM执行时间!$A:$E,4,0),W365="Annual",VLOOKUP($O365,PM执行时间!$A:$E,5,0),W365="","")</f>
        <v/>
      </c>
      <c r="Y365" s="77"/>
      <c r="Z365" s="77" t="str" cm="1">
        <f t="array" ref="Z365">_xlfn.IFS(Y365="Monthly",VLOOKUP($O365,PM执行时间!$A:$E,2,0),Y365="Quarterly",VLOOKUP($O365,PM执行时间!$A:$E,3,0),Y365="Semi-an",VLOOKUP($O365,PM执行时间!$A:$E,4,0),Y365="Annual",VLOOKUP($O365,PM执行时间!$A:$E,5,0),Y365="","")</f>
        <v/>
      </c>
      <c r="AA365" s="77"/>
      <c r="AB365" s="77" t="str" cm="1">
        <f t="array" ref="AB365">_xlfn.IFS(AA365="Monthly",VLOOKUP($O365,PM执行时间!$A:$E,2,0),AA365="Quarterly",VLOOKUP($O365,PM执行时间!$A:$E,3,0),AA365="Semi-an",VLOOKUP($O365,PM执行时间!$A:$E,4,0),AA365="Annual",VLOOKUP($O365,PM执行时间!$A:$E,5,0),AA365="","")</f>
        <v/>
      </c>
      <c r="AC365" s="94" t="s">
        <v>33</v>
      </c>
      <c r="AD365" s="77" cm="1">
        <f t="array" ref="AD365">_xlfn.IFS(AC365="Monthly",VLOOKUP($O365,PM执行时间!$A:$E,2,0),AC365="Quarterly",VLOOKUP($O365,PM执行时间!$A:$E,3,0),AC365="Semi-an",VLOOKUP($O365,PM执行时间!$A:$E,4,0),AC365="Annual",VLOOKUP($O365,PM执行时间!$A:$E,5,0),AC365="","")</f>
        <v>1</v>
      </c>
      <c r="AE365" s="77"/>
      <c r="AF365" s="77" t="str" cm="1">
        <f t="array" ref="AF365">_xlfn.IFS(AE365="Monthly",VLOOKUP($O365,PM执行时间!$A:$E,2,0),AE365="Quarterly",VLOOKUP($O365,PM执行时间!$A:$E,3,0),AE365="Semi-an",VLOOKUP($O365,PM执行时间!$A:$E,4,0),AE365="Annual",VLOOKUP($O365,PM执行时间!$A:$E,5,0),AE365="","")</f>
        <v/>
      </c>
      <c r="AG365" s="77"/>
      <c r="AH365" s="77" t="str" cm="1">
        <f t="array" ref="AH365">_xlfn.IFS(AG365="Monthly",VLOOKUP($O365,PM执行时间!$A:$E,2,0),AG365="Quarterly",VLOOKUP($O365,PM执行时间!$A:$E,3,0),AG365="Semi-an",VLOOKUP($O365,PM执行时间!$A:$E,4,0),AG365="Annual",VLOOKUP($O365,PM执行时间!$A:$E,5,0),AG365="","")</f>
        <v/>
      </c>
      <c r="AI365" s="77"/>
      <c r="AJ365" s="77" t="str" cm="1">
        <f t="array" ref="AJ365">_xlfn.IFS(AI365="Monthly",VLOOKUP($O365,PM执行时间!$A:$E,2,0),AI365="Quarterly",VLOOKUP($O365,PM执行时间!$A:$E,3,0),AI365="Semi-an",VLOOKUP($O365,PM执行时间!$A:$E,4,0),AI365="Annual",VLOOKUP($O365,PM执行时间!$A:$E,5,0),AI365="","")</f>
        <v/>
      </c>
      <c r="AK365" s="77"/>
      <c r="AL365" s="77" t="str" cm="1">
        <f t="array" ref="AL365">_xlfn.IFS(AK365="Monthly",VLOOKUP($O365,PM执行时间!$A:$E,2,0),AK365="Quarterly",VLOOKUP($O365,PM执行时间!$A:$E,3,0),AK365="Semi-an",VLOOKUP($O365,PM执行时间!$A:$E,4,0),AK365="Annual",VLOOKUP($O365,PM执行时间!$A:$E,5,0),AK365="","")</f>
        <v/>
      </c>
      <c r="AM365" s="77"/>
      <c r="AN365" s="77" t="str" cm="1">
        <f t="array" ref="AN365">_xlfn.IFS(AM365="Monthly",VLOOKUP($O365,PM执行时间!$A:$E,2,0),AM365="Quarterly",VLOOKUP($O365,PM执行时间!$A:$E,3,0),AM365="Semi-an",VLOOKUP($O365,PM执行时间!$A:$E,4,0),AM365="Annual",VLOOKUP($O365,PM执行时间!$A:$E,5,0),AM365="","")</f>
        <v/>
      </c>
      <c r="AO365" s="99">
        <v>45108</v>
      </c>
      <c r="AP365" s="77"/>
    </row>
    <row r="366" spans="1:42" s="117" customFormat="1" ht="24.75" customHeight="1" x14ac:dyDescent="0.2">
      <c r="A366" s="1">
        <v>128</v>
      </c>
      <c r="B366" s="1">
        <f>SUBTOTAL(3,G$3:G366)+0</f>
        <v>66</v>
      </c>
      <c r="C366" s="1"/>
      <c r="D366" s="5">
        <v>606</v>
      </c>
      <c r="E366" s="77" t="s">
        <v>736</v>
      </c>
      <c r="F366" s="77" t="s">
        <v>737</v>
      </c>
      <c r="G366" s="77" t="s">
        <v>738</v>
      </c>
      <c r="H366" s="150" t="s">
        <v>741</v>
      </c>
      <c r="I366" s="24">
        <v>41091</v>
      </c>
      <c r="J366" s="156" t="s">
        <v>1075</v>
      </c>
      <c r="K366" s="92" t="s">
        <v>511</v>
      </c>
      <c r="L366" s="162" t="s">
        <v>729</v>
      </c>
      <c r="M366" s="24" t="s">
        <v>735</v>
      </c>
      <c r="N366" s="157" t="s">
        <v>730</v>
      </c>
      <c r="O366" s="77" t="s">
        <v>740</v>
      </c>
      <c r="P366" s="77" t="s">
        <v>517</v>
      </c>
      <c r="Q366" s="77"/>
      <c r="R366" s="77" t="str" cm="1">
        <f t="array" ref="R366">_xlfn.IFS(Q366="Monthly",VLOOKUP($O366,PM执行时间!$A:$E,2,0),Q366="Quarterly",VLOOKUP($O366,PM执行时间!$A:$E,3,0),Q366="Semi-an",VLOOKUP($O366,PM执行时间!$A:$E,4,0),Q366="Annual",VLOOKUP($O366,PM执行时间!$A:$E,5,0),Q366="","")</f>
        <v/>
      </c>
      <c r="S366" s="77"/>
      <c r="T366" s="77" t="str" cm="1">
        <f t="array" ref="T366">_xlfn.IFS(S366="Monthly",VLOOKUP($O366,PM执行时间!$A:$E,2,0),S366="Quarterly",VLOOKUP($O366,PM执行时间!$A:$E,3,0),S366="Semi-an",VLOOKUP($O366,PM执行时间!$A:$E,4,0),S366="Annual",VLOOKUP($O366,PM执行时间!$A:$E,5,0),S366="","")</f>
        <v/>
      </c>
      <c r="U366" s="77"/>
      <c r="V366" s="77" t="str" cm="1">
        <f t="array" ref="V366">_xlfn.IFS(U366="Monthly",VLOOKUP($O366,PM执行时间!$A:$E,2,0),U366="Quarterly",VLOOKUP($O366,PM执行时间!$A:$E,3,0),U366="Semi-an",VLOOKUP($O366,PM执行时间!$A:$E,4,0),U366="Annual",VLOOKUP($O366,PM执行时间!$A:$E,5,0),U366="","")</f>
        <v/>
      </c>
      <c r="W366" s="77"/>
      <c r="X366" s="77" t="str" cm="1">
        <f t="array" ref="X366">_xlfn.IFS(W366="Monthly",VLOOKUP($O366,PM执行时间!$A:$E,2,0),W366="Quarterly",VLOOKUP($O366,PM执行时间!$A:$E,3,0),W366="Semi-an",VLOOKUP($O366,PM执行时间!$A:$E,4,0),W366="Annual",VLOOKUP($O366,PM执行时间!$A:$E,5,0),W366="","")</f>
        <v/>
      </c>
      <c r="Y366" s="77"/>
      <c r="Z366" s="77" t="str" cm="1">
        <f t="array" ref="Z366">_xlfn.IFS(Y366="Monthly",VLOOKUP($O366,PM执行时间!$A:$E,2,0),Y366="Quarterly",VLOOKUP($O366,PM执行时间!$A:$E,3,0),Y366="Semi-an",VLOOKUP($O366,PM执行时间!$A:$E,4,0),Y366="Annual",VLOOKUP($O366,PM执行时间!$A:$E,5,0),Y366="","")</f>
        <v/>
      </c>
      <c r="AA366" s="77"/>
      <c r="AB366" s="77" t="str" cm="1">
        <f t="array" ref="AB366">_xlfn.IFS(AA366="Monthly",VLOOKUP($O366,PM执行时间!$A:$E,2,0),AA366="Quarterly",VLOOKUP($O366,PM执行时间!$A:$E,3,0),AA366="Semi-an",VLOOKUP($O366,PM执行时间!$A:$E,4,0),AA366="Annual",VLOOKUP($O366,PM执行时间!$A:$E,5,0),AA366="","")</f>
        <v/>
      </c>
      <c r="AC366" s="77"/>
      <c r="AD366" s="77" t="str" cm="1">
        <f t="array" ref="AD366">_xlfn.IFS(AC366="Monthly",VLOOKUP($O366,PM执行时间!$A:$E,2,0),AC366="Quarterly",VLOOKUP($O366,PM执行时间!$A:$E,3,0),AC366="Semi-an",VLOOKUP($O366,PM执行时间!$A:$E,4,0),AC366="Annual",VLOOKUP($O366,PM执行时间!$A:$E,5,0),AC366="","")</f>
        <v/>
      </c>
      <c r="AE366" s="94" t="s">
        <v>33</v>
      </c>
      <c r="AF366" s="77" cm="1">
        <f t="array" ref="AF366">_xlfn.IFS(AE366="Monthly",VLOOKUP($O366,PM执行时间!$A:$E,2,0),AE366="Quarterly",VLOOKUP($O366,PM执行时间!$A:$E,3,0),AE366="Semi-an",VLOOKUP($O366,PM执行时间!$A:$E,4,0),AE366="Annual",VLOOKUP($O366,PM执行时间!$A:$E,5,0),AE366="","")</f>
        <v>0.5</v>
      </c>
      <c r="AG366" s="77"/>
      <c r="AH366" s="77" t="str" cm="1">
        <f t="array" ref="AH366">_xlfn.IFS(AG366="Monthly",VLOOKUP($O366,PM执行时间!$A:$E,2,0),AG366="Quarterly",VLOOKUP($O366,PM执行时间!$A:$E,3,0),AG366="Semi-an",VLOOKUP($O366,PM执行时间!$A:$E,4,0),AG366="Annual",VLOOKUP($O366,PM执行时间!$A:$E,5,0),AG366="","")</f>
        <v/>
      </c>
      <c r="AI366" s="77"/>
      <c r="AJ366" s="77" t="str" cm="1">
        <f t="array" ref="AJ366">_xlfn.IFS(AI366="Monthly",VLOOKUP($O366,PM执行时间!$A:$E,2,0),AI366="Quarterly",VLOOKUP($O366,PM执行时间!$A:$E,3,0),AI366="Semi-an",VLOOKUP($O366,PM执行时间!$A:$E,4,0),AI366="Annual",VLOOKUP($O366,PM执行时间!$A:$E,5,0),AI366="","")</f>
        <v/>
      </c>
      <c r="AK366" s="77"/>
      <c r="AL366" s="77" t="str" cm="1">
        <f t="array" ref="AL366">_xlfn.IFS(AK366="Monthly",VLOOKUP($O366,PM执行时间!$A:$E,2,0),AK366="Quarterly",VLOOKUP($O366,PM执行时间!$A:$E,3,0),AK366="Semi-an",VLOOKUP($O366,PM执行时间!$A:$E,4,0),AK366="Annual",VLOOKUP($O366,PM执行时间!$A:$E,5,0),AK366="","")</f>
        <v/>
      </c>
      <c r="AM366" s="77"/>
      <c r="AN366" s="77" t="str" cm="1">
        <f t="array" ref="AN366">_xlfn.IFS(AM366="Monthly",VLOOKUP($O366,PM执行时间!$A:$E,2,0),AM366="Quarterly",VLOOKUP($O366,PM执行时间!$A:$E,3,0),AM366="Semi-an",VLOOKUP($O366,PM执行时间!$A:$E,4,0),AM366="Annual",VLOOKUP($O366,PM执行时间!$A:$E,5,0),AM366="","")</f>
        <v/>
      </c>
      <c r="AO366" s="93">
        <v>44774</v>
      </c>
      <c r="AP366" s="88"/>
    </row>
    <row r="367" spans="1:42" ht="24.75" hidden="1" customHeight="1" x14ac:dyDescent="0.2">
      <c r="A367" s="1">
        <v>366</v>
      </c>
      <c r="B367" s="1">
        <f>SUBTOTAL(3,G$3:G367)+0</f>
        <v>66</v>
      </c>
      <c r="C367" s="18"/>
      <c r="D367" s="18">
        <v>1264</v>
      </c>
      <c r="E367" s="77" t="s">
        <v>1344</v>
      </c>
      <c r="F367" s="77" t="s">
        <v>1345</v>
      </c>
      <c r="G367" s="88" t="s">
        <v>1346</v>
      </c>
      <c r="H367" s="88" t="s">
        <v>1347</v>
      </c>
      <c r="I367" s="138" t="s">
        <v>54</v>
      </c>
      <c r="J367" s="79" t="s">
        <v>1352</v>
      </c>
      <c r="K367" s="92" t="s">
        <v>511</v>
      </c>
      <c r="L367" s="79" t="s">
        <v>1340</v>
      </c>
      <c r="M367" s="138">
        <v>44896</v>
      </c>
      <c r="N367" s="139" t="s">
        <v>1353</v>
      </c>
      <c r="O367" s="77" t="s">
        <v>1359</v>
      </c>
      <c r="P367" s="77" t="s">
        <v>517</v>
      </c>
      <c r="Q367" s="77"/>
      <c r="R367" s="77" t="str" cm="1">
        <f t="array" ref="R367">_xlfn.IFS(Q367="Monthly",VLOOKUP($O367,PM执行时间!$A:$E,2,0),Q367="Quarterly",VLOOKUP($O367,PM执行时间!$A:$E,3,0),Q367="Semi-an",VLOOKUP($O367,PM执行时间!$A:$E,4,0),Q367="Annual",VLOOKUP($O367,PM执行时间!$A:$E,5,0),Q367="","")</f>
        <v/>
      </c>
      <c r="S367" s="77"/>
      <c r="T367" s="77" t="str" cm="1">
        <f t="array" ref="T367">_xlfn.IFS(S367="Monthly",VLOOKUP($O367,PM执行时间!$A:$E,2,0),S367="Quarterly",VLOOKUP($O367,PM执行时间!$A:$E,3,0),S367="Semi-an",VLOOKUP($O367,PM执行时间!$A:$E,4,0),S367="Annual",VLOOKUP($O367,PM执行时间!$A:$E,5,0),S367="","")</f>
        <v/>
      </c>
      <c r="U367" s="77"/>
      <c r="V367" s="77" t="str" cm="1">
        <f t="array" ref="V367">_xlfn.IFS(U367="Monthly",VLOOKUP($O367,PM执行时间!$A:$E,2,0),U367="Quarterly",VLOOKUP($O367,PM执行时间!$A:$E,3,0),U367="Semi-an",VLOOKUP($O367,PM执行时间!$A:$E,4,0),U367="Annual",VLOOKUP($O367,PM执行时间!$A:$E,5,0),U367="","")</f>
        <v/>
      </c>
      <c r="W367" s="77"/>
      <c r="X367" s="77" t="str" cm="1">
        <f t="array" ref="X367">_xlfn.IFS(W367="Monthly",VLOOKUP($O367,PM执行时间!$A:$E,2,0),W367="Quarterly",VLOOKUP($O367,PM执行时间!$A:$E,3,0),W367="Semi-an",VLOOKUP($O367,PM执行时间!$A:$E,4,0),W367="Annual",VLOOKUP($O367,PM执行时间!$A:$E,5,0),W367="","")</f>
        <v/>
      </c>
      <c r="Y367" s="77"/>
      <c r="Z367" s="77" t="str" cm="1">
        <f t="array" ref="Z367">_xlfn.IFS(Y367="Monthly",VLOOKUP($O367,PM执行时间!$A:$E,2,0),Y367="Quarterly",VLOOKUP($O367,PM执行时间!$A:$E,3,0),Y367="Semi-an",VLOOKUP($O367,PM执行时间!$A:$E,4,0),Y367="Annual",VLOOKUP($O367,PM执行时间!$A:$E,5,0),Y367="","")</f>
        <v/>
      </c>
      <c r="AA367" s="77"/>
      <c r="AB367" s="77" t="str" cm="1">
        <f t="array" ref="AB367">_xlfn.IFS(AA367="Monthly",VLOOKUP($O367,PM执行时间!$A:$E,2,0),AA367="Quarterly",VLOOKUP($O367,PM执行时间!$A:$E,3,0),AA367="Semi-an",VLOOKUP($O367,PM执行时间!$A:$E,4,0),AA367="Annual",VLOOKUP($O367,PM执行时间!$A:$E,5,0),AA367="","")</f>
        <v/>
      </c>
      <c r="AC367" s="77"/>
      <c r="AD367" s="77" t="str" cm="1">
        <f t="array" ref="AD367">_xlfn.IFS(AC367="Monthly",VLOOKUP($O367,PM执行时间!$A:$E,2,0),AC367="Quarterly",VLOOKUP($O367,PM执行时间!$A:$E,3,0),AC367="Semi-an",VLOOKUP($O367,PM执行时间!$A:$E,4,0),AC367="Annual",VLOOKUP($O367,PM执行时间!$A:$E,5,0),AC367="","")</f>
        <v/>
      </c>
      <c r="AE367" s="77"/>
      <c r="AF367" s="77" t="str" cm="1">
        <f t="array" ref="AF367">_xlfn.IFS(AE367="Monthly",VLOOKUP($O367,PM执行时间!$A:$E,2,0),AE367="Quarterly",VLOOKUP($O367,PM执行时间!$A:$E,3,0),AE367="Semi-an",VLOOKUP($O367,PM执行时间!$A:$E,4,0),AE367="Annual",VLOOKUP($O367,PM执行时间!$A:$E,5,0),AE367="","")</f>
        <v/>
      </c>
      <c r="AG367" s="77"/>
      <c r="AH367" s="77" t="str" cm="1">
        <f t="array" ref="AH367">_xlfn.IFS(AG367="Monthly",VLOOKUP($O367,PM执行时间!$A:$E,2,0),AG367="Quarterly",VLOOKUP($O367,PM执行时间!$A:$E,3,0),AG367="Semi-an",VLOOKUP($O367,PM执行时间!$A:$E,4,0),AG367="Annual",VLOOKUP($O367,PM执行时间!$A:$E,5,0),AG367="","")</f>
        <v/>
      </c>
      <c r="AI367" s="94" t="s">
        <v>33</v>
      </c>
      <c r="AJ367" s="77" cm="1">
        <f t="array" ref="AJ367">_xlfn.IFS(AI367="Monthly",VLOOKUP($O367,PM执行时间!$A:$E,2,0),AI367="Quarterly",VLOOKUP($O367,PM执行时间!$A:$E,3,0),AI367="Semi-an",VLOOKUP($O367,PM执行时间!$A:$E,4,0),AI367="Annual",VLOOKUP($O367,PM执行时间!$A:$E,5,0),AI367="","")</f>
        <v>1</v>
      </c>
      <c r="AK367" s="77"/>
      <c r="AL367" s="77" t="str" cm="1">
        <f t="array" ref="AL367">_xlfn.IFS(AK367="Monthly",VLOOKUP($O367,PM执行时间!$A:$E,2,0),AK367="Quarterly",VLOOKUP($O367,PM执行时间!$A:$E,3,0),AK367="Semi-an",VLOOKUP($O367,PM执行时间!$A:$E,4,0),AK367="Annual",VLOOKUP($O367,PM执行时间!$A:$E,5,0),AK367="","")</f>
        <v/>
      </c>
      <c r="AM367" s="77"/>
      <c r="AN367" s="77" t="str" cm="1">
        <f t="array" ref="AN367">_xlfn.IFS(AM367="Monthly",VLOOKUP($O367,PM执行时间!$A:$E,2,0),AM367="Quarterly",VLOOKUP($O367,PM执行时间!$A:$E,3,0),AM367="Semi-an",VLOOKUP($O367,PM执行时间!$A:$E,4,0),AM367="Annual",VLOOKUP($O367,PM执行时间!$A:$E,5,0),AM367="","")</f>
        <v/>
      </c>
      <c r="AO367" s="93">
        <v>45200</v>
      </c>
      <c r="AP367" s="88"/>
    </row>
    <row r="368" spans="1:42" ht="24.75" hidden="1" customHeight="1" x14ac:dyDescent="0.2">
      <c r="A368" s="1">
        <v>367</v>
      </c>
      <c r="B368" s="1">
        <f>SUBTOTAL(3,G$3:G368)+0</f>
        <v>66</v>
      </c>
      <c r="C368" s="18"/>
      <c r="D368" s="18">
        <v>1283</v>
      </c>
      <c r="E368" s="77" t="s">
        <v>191</v>
      </c>
      <c r="F368" s="77" t="s">
        <v>1348</v>
      </c>
      <c r="G368" s="88" t="s">
        <v>1349</v>
      </c>
      <c r="H368" s="88" t="s">
        <v>1350</v>
      </c>
      <c r="I368" s="24">
        <v>44986</v>
      </c>
      <c r="J368" s="79" t="s">
        <v>1075</v>
      </c>
      <c r="K368" s="92" t="s">
        <v>511</v>
      </c>
      <c r="L368" s="79" t="s">
        <v>1340</v>
      </c>
      <c r="M368" s="24">
        <v>44562</v>
      </c>
      <c r="N368" s="140" t="s">
        <v>623</v>
      </c>
      <c r="O368" s="77" t="s">
        <v>195</v>
      </c>
      <c r="P368" s="77" t="s">
        <v>517</v>
      </c>
      <c r="Q368" s="77"/>
      <c r="R368" s="77" t="str" cm="1">
        <f t="array" ref="R368">_xlfn.IFS(Q368="Monthly",VLOOKUP($O368,PM执行时间!$A:$E,2,0),Q368="Quarterly",VLOOKUP($O368,PM执行时间!$A:$E,3,0),Q368="Semi-an",VLOOKUP($O368,PM执行时间!$A:$E,4,0),Q368="Annual",VLOOKUP($O368,PM执行时间!$A:$E,5,0),Q368="","")</f>
        <v/>
      </c>
      <c r="S368" s="77"/>
      <c r="T368" s="77" t="str" cm="1">
        <f t="array" ref="T368">_xlfn.IFS(S368="Monthly",VLOOKUP($O368,PM执行时间!$A:$E,2,0),S368="Quarterly",VLOOKUP($O368,PM执行时间!$A:$E,3,0),S368="Semi-an",VLOOKUP($O368,PM执行时间!$A:$E,4,0),S368="Annual",VLOOKUP($O368,PM执行时间!$A:$E,5,0),S368="","")</f>
        <v/>
      </c>
      <c r="U368" s="94" t="s">
        <v>33</v>
      </c>
      <c r="V368" s="77" cm="1">
        <f t="array" ref="V368">_xlfn.IFS(U368="Monthly",VLOOKUP($O368,PM执行时间!$A:$E,2,0),U368="Quarterly",VLOOKUP($O368,PM执行时间!$A:$E,3,0),U368="Semi-an",VLOOKUP($O368,PM执行时间!$A:$E,4,0),U368="Annual",VLOOKUP($O368,PM执行时间!$A:$E,5,0),U368="","")</f>
        <v>1</v>
      </c>
      <c r="W368" s="113"/>
      <c r="X368" s="77" t="str" cm="1">
        <f t="array" ref="X368">_xlfn.IFS(W368="Monthly",VLOOKUP($O368,PM执行时间!$A:$E,2,0),W368="Quarterly",VLOOKUP($O368,PM执行时间!$A:$E,3,0),W368="Semi-an",VLOOKUP($O368,PM执行时间!$A:$E,4,0),W368="Annual",VLOOKUP($O368,PM执行时间!$A:$E,5,0),W368="","")</f>
        <v/>
      </c>
      <c r="Y368" s="77"/>
      <c r="Z368" s="77" t="str" cm="1">
        <f t="array" ref="Z368">_xlfn.IFS(Y368="Monthly",VLOOKUP($O368,PM执行时间!$A:$E,2,0),Y368="Quarterly",VLOOKUP($O368,PM执行时间!$A:$E,3,0),Y368="Semi-an",VLOOKUP($O368,PM执行时间!$A:$E,4,0),Y368="Annual",VLOOKUP($O368,PM执行时间!$A:$E,5,0),Y368="","")</f>
        <v/>
      </c>
      <c r="AA368" s="77"/>
      <c r="AB368" s="77" t="str" cm="1">
        <f t="array" ref="AB368">_xlfn.IFS(AA368="Monthly",VLOOKUP($O368,PM执行时间!$A:$E,2,0),AA368="Quarterly",VLOOKUP($O368,PM执行时间!$A:$E,3,0),AA368="Semi-an",VLOOKUP($O368,PM执行时间!$A:$E,4,0),AA368="Annual",VLOOKUP($O368,PM执行时间!$A:$E,5,0),AA368="","")</f>
        <v/>
      </c>
      <c r="AC368" s="77"/>
      <c r="AD368" s="77" t="str" cm="1">
        <f t="array" ref="AD368">_xlfn.IFS(AC368="Monthly",VLOOKUP($O368,PM执行时间!$A:$E,2,0),AC368="Quarterly",VLOOKUP($O368,PM执行时间!$A:$E,3,0),AC368="Semi-an",VLOOKUP($O368,PM执行时间!$A:$E,4,0),AC368="Annual",VLOOKUP($O368,PM执行时间!$A:$E,5,0),AC368="","")</f>
        <v/>
      </c>
      <c r="AE368" s="77"/>
      <c r="AF368" s="77" t="str" cm="1">
        <f t="array" ref="AF368">_xlfn.IFS(AE368="Monthly",VLOOKUP($O368,PM执行时间!$A:$E,2,0),AE368="Quarterly",VLOOKUP($O368,PM执行时间!$A:$E,3,0),AE368="Semi-an",VLOOKUP($O368,PM执行时间!$A:$E,4,0),AE368="Annual",VLOOKUP($O368,PM执行时间!$A:$E,5,0),AE368="","")</f>
        <v/>
      </c>
      <c r="AG368" s="113"/>
      <c r="AH368" s="77" t="str" cm="1">
        <f t="array" ref="AH368">_xlfn.IFS(AG368="Monthly",VLOOKUP($O368,PM执行时间!$A:$E,2,0),AG368="Quarterly",VLOOKUP($O368,PM执行时间!$A:$E,3,0),AG368="Semi-an",VLOOKUP($O368,PM执行时间!$A:$E,4,0),AG368="Annual",VLOOKUP($O368,PM执行时间!$A:$E,5,0),AG368="","")</f>
        <v/>
      </c>
      <c r="AI368" s="77"/>
      <c r="AJ368" s="77" t="str" cm="1">
        <f t="array" ref="AJ368">_xlfn.IFS(AI368="Monthly",VLOOKUP($O368,PM执行时间!$A:$E,2,0),AI368="Quarterly",VLOOKUP($O368,PM执行时间!$A:$E,3,0),AI368="Semi-an",VLOOKUP($O368,PM执行时间!$A:$E,4,0),AI368="Annual",VLOOKUP($O368,PM执行时间!$A:$E,5,0),AI368="","")</f>
        <v/>
      </c>
      <c r="AK368" s="77"/>
      <c r="AL368" s="77" t="str" cm="1">
        <f t="array" ref="AL368">_xlfn.IFS(AK368="Monthly",VLOOKUP($O368,PM执行时间!$A:$E,2,0),AK368="Quarterly",VLOOKUP($O368,PM执行时间!$A:$E,3,0),AK368="Semi-an",VLOOKUP($O368,PM执行时间!$A:$E,4,0),AK368="Annual",VLOOKUP($O368,PM执行时间!$A:$E,5,0),AK368="","")</f>
        <v/>
      </c>
      <c r="AM368" s="77"/>
      <c r="AN368" s="77" t="str" cm="1">
        <f t="array" ref="AN368">_xlfn.IFS(AM368="Monthly",VLOOKUP($O368,PM执行时间!$A:$E,2,0),AM368="Quarterly",VLOOKUP($O368,PM执行时间!$A:$E,3,0),AM368="Semi-an",VLOOKUP($O368,PM执行时间!$A:$E,4,0),AM368="Annual",VLOOKUP($O368,PM执行时间!$A:$E,5,0),AM368="","")</f>
        <v/>
      </c>
      <c r="AO368" s="93">
        <v>45352</v>
      </c>
      <c r="AP368" s="88"/>
    </row>
    <row r="369" spans="1:42" ht="24.75" hidden="1" customHeight="1" x14ac:dyDescent="0.2">
      <c r="A369" s="1">
        <v>368</v>
      </c>
      <c r="B369" s="1">
        <f>SUBTOTAL(3,G$3:G369)+0</f>
        <v>66</v>
      </c>
      <c r="C369" s="18"/>
      <c r="D369" s="18">
        <v>1284</v>
      </c>
      <c r="E369" s="77" t="s">
        <v>191</v>
      </c>
      <c r="F369" s="77" t="s">
        <v>1348</v>
      </c>
      <c r="G369" s="88" t="s">
        <v>1349</v>
      </c>
      <c r="H369" s="88" t="s">
        <v>1351</v>
      </c>
      <c r="I369" s="24">
        <v>44986</v>
      </c>
      <c r="J369" s="79" t="s">
        <v>1075</v>
      </c>
      <c r="K369" s="92" t="s">
        <v>511</v>
      </c>
      <c r="L369" s="79" t="s">
        <v>1340</v>
      </c>
      <c r="M369" s="24">
        <v>44562</v>
      </c>
      <c r="N369" s="140" t="s">
        <v>623</v>
      </c>
      <c r="O369" s="77" t="s">
        <v>195</v>
      </c>
      <c r="P369" s="77" t="s">
        <v>517</v>
      </c>
      <c r="Q369" s="77"/>
      <c r="R369" s="77" t="str" cm="1">
        <f t="array" ref="R369">_xlfn.IFS(Q369="Monthly",VLOOKUP($O369,PM执行时间!$A:$E,2,0),Q369="Quarterly",VLOOKUP($O369,PM执行时间!$A:$E,3,0),Q369="Semi-an",VLOOKUP($O369,PM执行时间!$A:$E,4,0),Q369="Annual",VLOOKUP($O369,PM执行时间!$A:$E,5,0),Q369="","")</f>
        <v/>
      </c>
      <c r="S369" s="77"/>
      <c r="T369" s="77" t="str" cm="1">
        <f t="array" ref="T369">_xlfn.IFS(S369="Monthly",VLOOKUP($O369,PM执行时间!$A:$E,2,0),S369="Quarterly",VLOOKUP($O369,PM执行时间!$A:$E,3,0),S369="Semi-an",VLOOKUP($O369,PM执行时间!$A:$E,4,0),S369="Annual",VLOOKUP($O369,PM执行时间!$A:$E,5,0),S369="","")</f>
        <v/>
      </c>
      <c r="U369" s="94" t="s">
        <v>33</v>
      </c>
      <c r="V369" s="77" cm="1">
        <f t="array" ref="V369">_xlfn.IFS(U369="Monthly",VLOOKUP($O369,PM执行时间!$A:$E,2,0),U369="Quarterly",VLOOKUP($O369,PM执行时间!$A:$E,3,0),U369="Semi-an",VLOOKUP($O369,PM执行时间!$A:$E,4,0),U369="Annual",VLOOKUP($O369,PM执行时间!$A:$E,5,0),U369="","")</f>
        <v>1</v>
      </c>
      <c r="W369" s="113"/>
      <c r="X369" s="77" t="str" cm="1">
        <f t="array" ref="X369">_xlfn.IFS(W369="Monthly",VLOOKUP($O369,PM执行时间!$A:$E,2,0),W369="Quarterly",VLOOKUP($O369,PM执行时间!$A:$E,3,0),W369="Semi-an",VLOOKUP($O369,PM执行时间!$A:$E,4,0),W369="Annual",VLOOKUP($O369,PM执行时间!$A:$E,5,0),W369="","")</f>
        <v/>
      </c>
      <c r="Y369" s="77"/>
      <c r="Z369" s="77" t="str" cm="1">
        <f t="array" ref="Z369">_xlfn.IFS(Y369="Monthly",VLOOKUP($O369,PM执行时间!$A:$E,2,0),Y369="Quarterly",VLOOKUP($O369,PM执行时间!$A:$E,3,0),Y369="Semi-an",VLOOKUP($O369,PM执行时间!$A:$E,4,0),Y369="Annual",VLOOKUP($O369,PM执行时间!$A:$E,5,0),Y369="","")</f>
        <v/>
      </c>
      <c r="AA369" s="77"/>
      <c r="AB369" s="77" t="str" cm="1">
        <f t="array" ref="AB369">_xlfn.IFS(AA369="Monthly",VLOOKUP($O369,PM执行时间!$A:$E,2,0),AA369="Quarterly",VLOOKUP($O369,PM执行时间!$A:$E,3,0),AA369="Semi-an",VLOOKUP($O369,PM执行时间!$A:$E,4,0),AA369="Annual",VLOOKUP($O369,PM执行时间!$A:$E,5,0),AA369="","")</f>
        <v/>
      </c>
      <c r="AC369" s="77"/>
      <c r="AD369" s="77" t="str" cm="1">
        <f t="array" ref="AD369">_xlfn.IFS(AC369="Monthly",VLOOKUP($O369,PM执行时间!$A:$E,2,0),AC369="Quarterly",VLOOKUP($O369,PM执行时间!$A:$E,3,0),AC369="Semi-an",VLOOKUP($O369,PM执行时间!$A:$E,4,0),AC369="Annual",VLOOKUP($O369,PM执行时间!$A:$E,5,0),AC369="","")</f>
        <v/>
      </c>
      <c r="AE369" s="77"/>
      <c r="AF369" s="77" t="str" cm="1">
        <f t="array" ref="AF369">_xlfn.IFS(AE369="Monthly",VLOOKUP($O369,PM执行时间!$A:$E,2,0),AE369="Quarterly",VLOOKUP($O369,PM执行时间!$A:$E,3,0),AE369="Semi-an",VLOOKUP($O369,PM执行时间!$A:$E,4,0),AE369="Annual",VLOOKUP($O369,PM执行时间!$A:$E,5,0),AE369="","")</f>
        <v/>
      </c>
      <c r="AG369" s="113"/>
      <c r="AH369" s="77" t="str" cm="1">
        <f t="array" ref="AH369">_xlfn.IFS(AG369="Monthly",VLOOKUP($O369,PM执行时间!$A:$E,2,0),AG369="Quarterly",VLOOKUP($O369,PM执行时间!$A:$E,3,0),AG369="Semi-an",VLOOKUP($O369,PM执行时间!$A:$E,4,0),AG369="Annual",VLOOKUP($O369,PM执行时间!$A:$E,5,0),AG369="","")</f>
        <v/>
      </c>
      <c r="AI369" s="77"/>
      <c r="AJ369" s="77" t="str" cm="1">
        <f t="array" ref="AJ369">_xlfn.IFS(AI369="Monthly",VLOOKUP($O369,PM执行时间!$A:$E,2,0),AI369="Quarterly",VLOOKUP($O369,PM执行时间!$A:$E,3,0),AI369="Semi-an",VLOOKUP($O369,PM执行时间!$A:$E,4,0),AI369="Annual",VLOOKUP($O369,PM执行时间!$A:$E,5,0),AI369="","")</f>
        <v/>
      </c>
      <c r="AK369" s="77"/>
      <c r="AL369" s="77" t="str" cm="1">
        <f t="array" ref="AL369">_xlfn.IFS(AK369="Monthly",VLOOKUP($O369,PM执行时间!$A:$E,2,0),AK369="Quarterly",VLOOKUP($O369,PM执行时间!$A:$E,3,0),AK369="Semi-an",VLOOKUP($O369,PM执行时间!$A:$E,4,0),AK369="Annual",VLOOKUP($O369,PM执行时间!$A:$E,5,0),AK369="","")</f>
        <v/>
      </c>
      <c r="AM369" s="77"/>
      <c r="AN369" s="77" t="str" cm="1">
        <f t="array" ref="AN369">_xlfn.IFS(AM369="Monthly",VLOOKUP($O369,PM执行时间!$A:$E,2,0),AM369="Quarterly",VLOOKUP($O369,PM执行时间!$A:$E,3,0),AM369="Semi-an",VLOOKUP($O369,PM执行时间!$A:$E,4,0),AM369="Annual",VLOOKUP($O369,PM执行时间!$A:$E,5,0),AM369="","")</f>
        <v/>
      </c>
      <c r="AO369" s="93">
        <v>45352</v>
      </c>
      <c r="AP369" s="88"/>
    </row>
    <row r="370" spans="1:42" ht="24.75" hidden="1" customHeight="1" x14ac:dyDescent="0.2">
      <c r="A370" s="1">
        <v>369</v>
      </c>
      <c r="B370" s="1">
        <f>SUBTOTAL(3,G$3:G370)+0</f>
        <v>66</v>
      </c>
      <c r="C370" s="18"/>
      <c r="D370" s="18">
        <v>1285</v>
      </c>
      <c r="E370" s="77" t="s">
        <v>1335</v>
      </c>
      <c r="F370" s="77" t="s">
        <v>1336</v>
      </c>
      <c r="G370" s="88" t="s">
        <v>1027</v>
      </c>
      <c r="H370" s="88" t="s">
        <v>1337</v>
      </c>
      <c r="I370" s="24">
        <v>44986</v>
      </c>
      <c r="J370" s="79" t="s">
        <v>1075</v>
      </c>
      <c r="K370" s="92" t="s">
        <v>511</v>
      </c>
      <c r="L370" s="77" t="s">
        <v>1034</v>
      </c>
      <c r="M370" s="24">
        <v>44958</v>
      </c>
      <c r="N370" s="77" t="s">
        <v>529</v>
      </c>
      <c r="O370" s="113" t="s">
        <v>1175</v>
      </c>
      <c r="P370" s="77" t="s">
        <v>517</v>
      </c>
      <c r="Q370" s="77"/>
      <c r="R370" s="77" t="str" cm="1">
        <f t="array" ref="R370">_xlfn.IFS(Q370="Monthly",VLOOKUP($O370,PM执行时间!$A:$E,2,0),Q370="Quarterly",VLOOKUP($O370,PM执行时间!$A:$E,3,0),Q370="Semi-an",VLOOKUP($O370,PM执行时间!$A:$E,4,0),Q370="Annual",VLOOKUP($O370,PM执行时间!$A:$E,5,0),Q370="","")</f>
        <v/>
      </c>
      <c r="S370" s="77"/>
      <c r="T370" s="77" t="str" cm="1">
        <f t="array" ref="T370">_xlfn.IFS(S370="Monthly",VLOOKUP($O370,PM执行时间!$A:$E,2,0),S370="Quarterly",VLOOKUP($O370,PM执行时间!$A:$E,3,0),S370="Semi-an",VLOOKUP($O370,PM执行时间!$A:$E,4,0),S370="Annual",VLOOKUP($O370,PM执行时间!$A:$E,5,0),S370="","")</f>
        <v/>
      </c>
      <c r="U370" s="94" t="s">
        <v>223</v>
      </c>
      <c r="V370" s="77" cm="1">
        <f t="array" ref="V370">_xlfn.IFS(U370="Monthly",VLOOKUP($O370,PM执行时间!$A:$E,2,0),U370="Quarterly",VLOOKUP($O370,PM执行时间!$A:$E,3,0),U370="Semi-an",VLOOKUP($O370,PM执行时间!$A:$E,4,0),U370="Annual",VLOOKUP($O370,PM执行时间!$A:$E,5,0),U370="","")</f>
        <v>0.5</v>
      </c>
      <c r="W370" s="77"/>
      <c r="X370" s="77" t="str" cm="1">
        <f t="array" ref="X370">_xlfn.IFS(W370="Monthly",VLOOKUP($O370,PM执行时间!$A:$E,2,0),W370="Quarterly",VLOOKUP($O370,PM执行时间!$A:$E,3,0),W370="Semi-an",VLOOKUP($O370,PM执行时间!$A:$E,4,0),W370="Annual",VLOOKUP($O370,PM执行时间!$A:$E,5,0),W370="","")</f>
        <v/>
      </c>
      <c r="Y370" s="77"/>
      <c r="Z370" s="77" t="str" cm="1">
        <f t="array" ref="Z370">_xlfn.IFS(Y370="Monthly",VLOOKUP($O370,PM执行时间!$A:$E,2,0),Y370="Quarterly",VLOOKUP($O370,PM执行时间!$A:$E,3,0),Y370="Semi-an",VLOOKUP($O370,PM执行时间!$A:$E,4,0),Y370="Annual",VLOOKUP($O370,PM执行时间!$A:$E,5,0),Y370="","")</f>
        <v/>
      </c>
      <c r="AA370" s="77"/>
      <c r="AB370" s="77" t="str" cm="1">
        <f t="array" ref="AB370">_xlfn.IFS(AA370="Monthly",VLOOKUP($O370,PM执行时间!$A:$E,2,0),AA370="Quarterly",VLOOKUP($O370,PM执行时间!$A:$E,3,0),AA370="Semi-an",VLOOKUP($O370,PM执行时间!$A:$E,4,0),AA370="Annual",VLOOKUP($O370,PM执行时间!$A:$E,5,0),AA370="","")</f>
        <v/>
      </c>
      <c r="AC370" s="77"/>
      <c r="AD370" s="77" t="str" cm="1">
        <f t="array" ref="AD370">_xlfn.IFS(AC370="Monthly",VLOOKUP($O370,PM执行时间!$A:$E,2,0),AC370="Quarterly",VLOOKUP($O370,PM执行时间!$A:$E,3,0),AC370="Semi-an",VLOOKUP($O370,PM执行时间!$A:$E,4,0),AC370="Annual",VLOOKUP($O370,PM执行时间!$A:$E,5,0),AC370="","")</f>
        <v/>
      </c>
      <c r="AE370" s="77"/>
      <c r="AF370" s="77" t="str" cm="1">
        <f t="array" ref="AF370">_xlfn.IFS(AE370="Monthly",VLOOKUP($O370,PM执行时间!$A:$E,2,0),AE370="Quarterly",VLOOKUP($O370,PM执行时间!$A:$E,3,0),AE370="Semi-an",VLOOKUP($O370,PM执行时间!$A:$E,4,0),AE370="Annual",VLOOKUP($O370,PM执行时间!$A:$E,5,0),AE370="","")</f>
        <v/>
      </c>
      <c r="AG370" s="77"/>
      <c r="AH370" s="77" t="str" cm="1">
        <f t="array" ref="AH370">_xlfn.IFS(AG370="Monthly",VLOOKUP($O370,PM执行时间!$A:$E,2,0),AG370="Quarterly",VLOOKUP($O370,PM执行时间!$A:$E,3,0),AG370="Semi-an",VLOOKUP($O370,PM执行时间!$A:$E,4,0),AG370="Annual",VLOOKUP($O370,PM执行时间!$A:$E,5,0),AG370="","")</f>
        <v/>
      </c>
      <c r="AI370" s="77"/>
      <c r="AJ370" s="77" t="str" cm="1">
        <f t="array" ref="AJ370">_xlfn.IFS(AI370="Monthly",VLOOKUP($O370,PM执行时间!$A:$E,2,0),AI370="Quarterly",VLOOKUP($O370,PM执行时间!$A:$E,3,0),AI370="Semi-an",VLOOKUP($O370,PM执行时间!$A:$E,4,0),AI370="Annual",VLOOKUP($O370,PM执行时间!$A:$E,5,0),AI370="","")</f>
        <v/>
      </c>
      <c r="AK370" s="77"/>
      <c r="AL370" s="77" t="str" cm="1">
        <f t="array" ref="AL370">_xlfn.IFS(AK370="Monthly",VLOOKUP($O370,PM执行时间!$A:$E,2,0),AK370="Quarterly",VLOOKUP($O370,PM执行时间!$A:$E,3,0),AK370="Semi-an",VLOOKUP($O370,PM执行时间!$A:$E,4,0),AK370="Annual",VLOOKUP($O370,PM执行时间!$A:$E,5,0),AK370="","")</f>
        <v/>
      </c>
      <c r="AM370" s="77"/>
      <c r="AN370" s="77" t="str" cm="1">
        <f t="array" ref="AN370">_xlfn.IFS(AM370="Monthly",VLOOKUP($O370,PM执行时间!$A:$E,2,0),AM370="Quarterly",VLOOKUP($O370,PM执行时间!$A:$E,3,0),AM370="Semi-an",VLOOKUP($O370,PM执行时间!$A:$E,4,0),AM370="Annual",VLOOKUP($O370,PM执行时间!$A:$E,5,0),AM370="","")</f>
        <v/>
      </c>
      <c r="AO370" s="93">
        <v>45352</v>
      </c>
      <c r="AP370" s="88"/>
    </row>
    <row r="371" spans="1:42" ht="24.75" hidden="1" customHeight="1" x14ac:dyDescent="0.2">
      <c r="A371" s="1">
        <v>370</v>
      </c>
      <c r="B371" s="1">
        <f>SUBTOTAL(3,G$3:G371)+0</f>
        <v>66</v>
      </c>
      <c r="C371" s="18"/>
      <c r="D371" s="18">
        <v>1286</v>
      </c>
      <c r="E371" s="77" t="s">
        <v>1335</v>
      </c>
      <c r="F371" s="77" t="s">
        <v>1336</v>
      </c>
      <c r="G371" s="88" t="s">
        <v>1027</v>
      </c>
      <c r="H371" s="88" t="s">
        <v>1338</v>
      </c>
      <c r="I371" s="24">
        <v>44986</v>
      </c>
      <c r="J371" s="79" t="s">
        <v>1075</v>
      </c>
      <c r="K371" s="92" t="s">
        <v>511</v>
      </c>
      <c r="L371" s="77" t="s">
        <v>1034</v>
      </c>
      <c r="M371" s="24">
        <v>44958</v>
      </c>
      <c r="N371" s="77" t="s">
        <v>529</v>
      </c>
      <c r="O371" s="113" t="s">
        <v>1175</v>
      </c>
      <c r="P371" s="77" t="s">
        <v>517</v>
      </c>
      <c r="Q371" s="77"/>
      <c r="R371" s="77" t="str" cm="1">
        <f t="array" ref="R371">_xlfn.IFS(Q371="Monthly",VLOOKUP($O371,PM执行时间!$A:$E,2,0),Q371="Quarterly",VLOOKUP($O371,PM执行时间!$A:$E,3,0),Q371="Semi-an",VLOOKUP($O371,PM执行时间!$A:$E,4,0),Q371="Annual",VLOOKUP($O371,PM执行时间!$A:$E,5,0),Q371="","")</f>
        <v/>
      </c>
      <c r="S371" s="77"/>
      <c r="T371" s="77" t="str" cm="1">
        <f t="array" ref="T371">_xlfn.IFS(S371="Monthly",VLOOKUP($O371,PM执行时间!$A:$E,2,0),S371="Quarterly",VLOOKUP($O371,PM执行时间!$A:$E,3,0),S371="Semi-an",VLOOKUP($O371,PM执行时间!$A:$E,4,0),S371="Annual",VLOOKUP($O371,PM执行时间!$A:$E,5,0),S371="","")</f>
        <v/>
      </c>
      <c r="U371" s="94" t="s">
        <v>223</v>
      </c>
      <c r="V371" s="77" cm="1">
        <f t="array" ref="V371">_xlfn.IFS(U371="Monthly",VLOOKUP($O371,PM执行时间!$A:$E,2,0),U371="Quarterly",VLOOKUP($O371,PM执行时间!$A:$E,3,0),U371="Semi-an",VLOOKUP($O371,PM执行时间!$A:$E,4,0),U371="Annual",VLOOKUP($O371,PM执行时间!$A:$E,5,0),U371="","")</f>
        <v>0.5</v>
      </c>
      <c r="W371" s="77"/>
      <c r="X371" s="77" t="str" cm="1">
        <f t="array" ref="X371">_xlfn.IFS(W371="Monthly",VLOOKUP($O371,PM执行时间!$A:$E,2,0),W371="Quarterly",VLOOKUP($O371,PM执行时间!$A:$E,3,0),W371="Semi-an",VLOOKUP($O371,PM执行时间!$A:$E,4,0),W371="Annual",VLOOKUP($O371,PM执行时间!$A:$E,5,0),W371="","")</f>
        <v/>
      </c>
      <c r="Y371" s="77"/>
      <c r="Z371" s="77" t="str" cm="1">
        <f t="array" ref="Z371">_xlfn.IFS(Y371="Monthly",VLOOKUP($O371,PM执行时间!$A:$E,2,0),Y371="Quarterly",VLOOKUP($O371,PM执行时间!$A:$E,3,0),Y371="Semi-an",VLOOKUP($O371,PM执行时间!$A:$E,4,0),Y371="Annual",VLOOKUP($O371,PM执行时间!$A:$E,5,0),Y371="","")</f>
        <v/>
      </c>
      <c r="AA371" s="77"/>
      <c r="AB371" s="77" t="str" cm="1">
        <f t="array" ref="AB371">_xlfn.IFS(AA371="Monthly",VLOOKUP($O371,PM执行时间!$A:$E,2,0),AA371="Quarterly",VLOOKUP($O371,PM执行时间!$A:$E,3,0),AA371="Semi-an",VLOOKUP($O371,PM执行时间!$A:$E,4,0),AA371="Annual",VLOOKUP($O371,PM执行时间!$A:$E,5,0),AA371="","")</f>
        <v/>
      </c>
      <c r="AC371" s="77"/>
      <c r="AD371" s="77" t="str" cm="1">
        <f t="array" ref="AD371">_xlfn.IFS(AC371="Monthly",VLOOKUP($O371,PM执行时间!$A:$E,2,0),AC371="Quarterly",VLOOKUP($O371,PM执行时间!$A:$E,3,0),AC371="Semi-an",VLOOKUP($O371,PM执行时间!$A:$E,4,0),AC371="Annual",VLOOKUP($O371,PM执行时间!$A:$E,5,0),AC371="","")</f>
        <v/>
      </c>
      <c r="AE371" s="77"/>
      <c r="AF371" s="77" t="str" cm="1">
        <f t="array" ref="AF371">_xlfn.IFS(AE371="Monthly",VLOOKUP($O371,PM执行时间!$A:$E,2,0),AE371="Quarterly",VLOOKUP($O371,PM执行时间!$A:$E,3,0),AE371="Semi-an",VLOOKUP($O371,PM执行时间!$A:$E,4,0),AE371="Annual",VLOOKUP($O371,PM执行时间!$A:$E,5,0),AE371="","")</f>
        <v/>
      </c>
      <c r="AG371" s="77"/>
      <c r="AH371" s="77" t="str" cm="1">
        <f t="array" ref="AH371">_xlfn.IFS(AG371="Monthly",VLOOKUP($O371,PM执行时间!$A:$E,2,0),AG371="Quarterly",VLOOKUP($O371,PM执行时间!$A:$E,3,0),AG371="Semi-an",VLOOKUP($O371,PM执行时间!$A:$E,4,0),AG371="Annual",VLOOKUP($O371,PM执行时间!$A:$E,5,0),AG371="","")</f>
        <v/>
      </c>
      <c r="AI371" s="77"/>
      <c r="AJ371" s="77" t="str" cm="1">
        <f t="array" ref="AJ371">_xlfn.IFS(AI371="Monthly",VLOOKUP($O371,PM执行时间!$A:$E,2,0),AI371="Quarterly",VLOOKUP($O371,PM执行时间!$A:$E,3,0),AI371="Semi-an",VLOOKUP($O371,PM执行时间!$A:$E,4,0),AI371="Annual",VLOOKUP($O371,PM执行时间!$A:$E,5,0),AI371="","")</f>
        <v/>
      </c>
      <c r="AK371" s="77"/>
      <c r="AL371" s="77" t="str" cm="1">
        <f t="array" ref="AL371">_xlfn.IFS(AK371="Monthly",VLOOKUP($O371,PM执行时间!$A:$E,2,0),AK371="Quarterly",VLOOKUP($O371,PM执行时间!$A:$E,3,0),AK371="Semi-an",VLOOKUP($O371,PM执行时间!$A:$E,4,0),AK371="Annual",VLOOKUP($O371,PM执行时间!$A:$E,5,0),AK371="","")</f>
        <v/>
      </c>
      <c r="AM371" s="77"/>
      <c r="AN371" s="77" t="str" cm="1">
        <f t="array" ref="AN371">_xlfn.IFS(AM371="Monthly",VLOOKUP($O371,PM执行时间!$A:$E,2,0),AM371="Quarterly",VLOOKUP($O371,PM执行时间!$A:$E,3,0),AM371="Semi-an",VLOOKUP($O371,PM执行时间!$A:$E,4,0),AM371="Annual",VLOOKUP($O371,PM执行时间!$A:$E,5,0),AM371="","")</f>
        <v/>
      </c>
      <c r="AO371" s="93">
        <v>45352</v>
      </c>
      <c r="AP371" s="88"/>
    </row>
    <row r="372" spans="1:42" ht="24.75" hidden="1" customHeight="1" x14ac:dyDescent="0.2">
      <c r="A372" s="1">
        <v>371</v>
      </c>
      <c r="B372" s="1">
        <f>SUBTOTAL(3,G$3:G372)+0</f>
        <v>66</v>
      </c>
      <c r="C372" s="18"/>
      <c r="D372" s="18">
        <v>1287</v>
      </c>
      <c r="E372" s="77" t="s">
        <v>260</v>
      </c>
      <c r="F372" s="77" t="s">
        <v>268</v>
      </c>
      <c r="G372" s="88" t="s">
        <v>262</v>
      </c>
      <c r="H372" s="88" t="s">
        <v>1339</v>
      </c>
      <c r="I372" s="24">
        <v>44986</v>
      </c>
      <c r="J372" s="141" t="s">
        <v>1058</v>
      </c>
      <c r="K372" s="92" t="s">
        <v>511</v>
      </c>
      <c r="L372" s="79" t="s">
        <v>1340</v>
      </c>
      <c r="M372" s="24">
        <v>44958</v>
      </c>
      <c r="N372" s="139" t="s">
        <v>603</v>
      </c>
      <c r="O372" s="77" t="s">
        <v>1362</v>
      </c>
      <c r="P372" s="77" t="s">
        <v>517</v>
      </c>
      <c r="Q372" s="77"/>
      <c r="R372" s="77" t="str" cm="1">
        <f t="array" ref="R372">_xlfn.IFS(Q372="Monthly",VLOOKUP($O372,PM执行时间!$A:$E,2,0),Q372="Quarterly",VLOOKUP($O372,PM执行时间!$A:$E,3,0),Q372="Semi-an",VLOOKUP($O372,PM执行时间!$A:$E,4,0),Q372="Annual",VLOOKUP($O372,PM执行时间!$A:$E,5,0),Q372="","")</f>
        <v/>
      </c>
      <c r="S372" s="77"/>
      <c r="T372" s="77" t="str" cm="1">
        <f t="array" ref="T372">_xlfn.IFS(S372="Monthly",VLOOKUP($O372,PM执行时间!$A:$E,2,0),S372="Quarterly",VLOOKUP($O372,PM执行时间!$A:$E,3,0),S372="Semi-an",VLOOKUP($O372,PM执行时间!$A:$E,4,0),S372="Annual",VLOOKUP($O372,PM执行时间!$A:$E,5,0),S372="","")</f>
        <v/>
      </c>
      <c r="U372" s="94" t="s">
        <v>223</v>
      </c>
      <c r="V372" s="77" cm="1">
        <f t="array" ref="V372">_xlfn.IFS(U372="Monthly",VLOOKUP($O372,PM执行时间!$A:$E,2,0),U372="Quarterly",VLOOKUP($O372,PM执行时间!$A:$E,3,0),U372="Semi-an",VLOOKUP($O372,PM执行时间!$A:$E,4,0),U372="Annual",VLOOKUP($O372,PM执行时间!$A:$E,5,0),U372="","")</f>
        <v>1</v>
      </c>
      <c r="W372" s="77"/>
      <c r="X372" s="77" t="str" cm="1">
        <f t="array" ref="X372">_xlfn.IFS(W372="Monthly",VLOOKUP($O372,PM执行时间!$A:$E,2,0),W372="Quarterly",VLOOKUP($O372,PM执行时间!$A:$E,3,0),W372="Semi-an",VLOOKUP($O372,PM执行时间!$A:$E,4,0),W372="Annual",VLOOKUP($O372,PM执行时间!$A:$E,5,0),W372="","")</f>
        <v/>
      </c>
      <c r="Y372" s="77"/>
      <c r="Z372" s="77" t="str" cm="1">
        <f t="array" ref="Z372">_xlfn.IFS(Y372="Monthly",VLOOKUP($O372,PM执行时间!$A:$E,2,0),Y372="Quarterly",VLOOKUP($O372,PM执行时间!$A:$E,3,0),Y372="Semi-an",VLOOKUP($O372,PM执行时间!$A:$E,4,0),Y372="Annual",VLOOKUP($O372,PM执行时间!$A:$E,5,0),Y372="","")</f>
        <v/>
      </c>
      <c r="AA372" s="77"/>
      <c r="AB372" s="77" t="str" cm="1">
        <f t="array" ref="AB372">_xlfn.IFS(AA372="Monthly",VLOOKUP($O372,PM执行时间!$A:$E,2,0),AA372="Quarterly",VLOOKUP($O372,PM执行时间!$A:$E,3,0),AA372="Semi-an",VLOOKUP($O372,PM执行时间!$A:$E,4,0),AA372="Annual",VLOOKUP($O372,PM执行时间!$A:$E,5,0),AA372="","")</f>
        <v/>
      </c>
      <c r="AC372" s="77"/>
      <c r="AD372" s="77" t="str" cm="1">
        <f t="array" ref="AD372">_xlfn.IFS(AC372="Monthly",VLOOKUP($O372,PM执行时间!$A:$E,2,0),AC372="Quarterly",VLOOKUP($O372,PM执行时间!$A:$E,3,0),AC372="Semi-an",VLOOKUP($O372,PM执行时间!$A:$E,4,0),AC372="Annual",VLOOKUP($O372,PM执行时间!$A:$E,5,0),AC372="","")</f>
        <v/>
      </c>
      <c r="AE372" s="77"/>
      <c r="AF372" s="77" t="str" cm="1">
        <f t="array" ref="AF372">_xlfn.IFS(AE372="Monthly",VLOOKUP($O372,PM执行时间!$A:$E,2,0),AE372="Quarterly",VLOOKUP($O372,PM执行时间!$A:$E,3,0),AE372="Semi-an",VLOOKUP($O372,PM执行时间!$A:$E,4,0),AE372="Annual",VLOOKUP($O372,PM执行时间!$A:$E,5,0),AE372="","")</f>
        <v/>
      </c>
      <c r="AG372" s="77"/>
      <c r="AH372" s="77" t="str" cm="1">
        <f t="array" ref="AH372">_xlfn.IFS(AG372="Monthly",VLOOKUP($O372,PM执行时间!$A:$E,2,0),AG372="Quarterly",VLOOKUP($O372,PM执行时间!$A:$E,3,0),AG372="Semi-an",VLOOKUP($O372,PM执行时间!$A:$E,4,0),AG372="Annual",VLOOKUP($O372,PM执行时间!$A:$E,5,0),AG372="","")</f>
        <v/>
      </c>
      <c r="AI372" s="77"/>
      <c r="AJ372" s="77" t="str" cm="1">
        <f t="array" ref="AJ372">_xlfn.IFS(AI372="Monthly",VLOOKUP($O372,PM执行时间!$A:$E,2,0),AI372="Quarterly",VLOOKUP($O372,PM执行时间!$A:$E,3,0),AI372="Semi-an",VLOOKUP($O372,PM执行时间!$A:$E,4,0),AI372="Annual",VLOOKUP($O372,PM执行时间!$A:$E,5,0),AI372="","")</f>
        <v/>
      </c>
      <c r="AK372" s="77"/>
      <c r="AL372" s="77" t="str" cm="1">
        <f t="array" ref="AL372">_xlfn.IFS(AK372="Monthly",VLOOKUP($O372,PM执行时间!$A:$E,2,0),AK372="Quarterly",VLOOKUP($O372,PM执行时间!$A:$E,3,0),AK372="Semi-an",VLOOKUP($O372,PM执行时间!$A:$E,4,0),AK372="Annual",VLOOKUP($O372,PM执行时间!$A:$E,5,0),AK372="","")</f>
        <v/>
      </c>
      <c r="AM372" s="77"/>
      <c r="AN372" s="77" t="str" cm="1">
        <f t="array" ref="AN372">_xlfn.IFS(AM372="Monthly",VLOOKUP($O372,PM执行时间!$A:$E,2,0),AM372="Quarterly",VLOOKUP($O372,PM执行时间!$A:$E,3,0),AM372="Semi-an",VLOOKUP($O372,PM执行时间!$A:$E,4,0),AM372="Annual",VLOOKUP($O372,PM执行时间!$A:$E,5,0),AM372="","")</f>
        <v/>
      </c>
      <c r="AO372" s="93">
        <v>45352</v>
      </c>
      <c r="AP372" s="88"/>
    </row>
    <row r="373" spans="1:42" ht="24.75" hidden="1" customHeight="1" x14ac:dyDescent="0.2">
      <c r="A373" s="1">
        <v>372</v>
      </c>
      <c r="B373" s="1">
        <f>SUBTOTAL(3,G$3:G373)+0</f>
        <v>66</v>
      </c>
      <c r="C373" s="18"/>
      <c r="D373" s="85">
        <v>1307</v>
      </c>
      <c r="E373" s="85" t="s">
        <v>1335</v>
      </c>
      <c r="F373" s="85" t="s">
        <v>1336</v>
      </c>
      <c r="G373" s="85" t="s">
        <v>1027</v>
      </c>
      <c r="H373" s="85" t="s">
        <v>1366</v>
      </c>
      <c r="I373" s="85">
        <v>45069</v>
      </c>
      <c r="J373" s="85" t="s">
        <v>1367</v>
      </c>
      <c r="K373" s="85" t="s">
        <v>511</v>
      </c>
      <c r="L373" s="85" t="s">
        <v>1034</v>
      </c>
      <c r="M373" s="166">
        <v>2023.5</v>
      </c>
      <c r="N373" s="100" t="s">
        <v>875</v>
      </c>
      <c r="O373" s="113" t="s">
        <v>1175</v>
      </c>
      <c r="P373" s="77" t="s">
        <v>517</v>
      </c>
      <c r="Q373" s="77"/>
      <c r="R373" s="77" t="str" cm="1">
        <f t="array" ref="R373">_xlfn.IFS(Q373="Monthly",VLOOKUP($O373,PM执行时间!$A:$E,2,0),Q373="Quarterly",VLOOKUP($O373,PM执行时间!$A:$E,3,0),Q373="Semi-an",VLOOKUP($O373,PM执行时间!$A:$E,4,0),Q373="Annual",VLOOKUP($O373,PM执行时间!$A:$E,5,0),Q373="","")</f>
        <v/>
      </c>
      <c r="S373" s="77"/>
      <c r="T373" s="77" t="str" cm="1">
        <f t="array" ref="T373">_xlfn.IFS(S373="Monthly",VLOOKUP($O373,PM执行时间!$A:$E,2,0),S373="Quarterly",VLOOKUP($O373,PM执行时间!$A:$E,3,0),S373="Semi-an",VLOOKUP($O373,PM执行时间!$A:$E,4,0),S373="Annual",VLOOKUP($O373,PM执行时间!$A:$E,5,0),S373="","")</f>
        <v/>
      </c>
      <c r="U373" s="77"/>
      <c r="V373" s="77" t="str" cm="1">
        <f t="array" ref="V373">_xlfn.IFS(U373="Monthly",VLOOKUP($O373,PM执行时间!$A:$E,2,0),U373="Quarterly",VLOOKUP($O373,PM执行时间!$A:$E,3,0),U373="Semi-an",VLOOKUP($O373,PM执行时间!$A:$E,4,0),U373="Annual",VLOOKUP($O373,PM执行时间!$A:$E,5,0),U373="","")</f>
        <v/>
      </c>
      <c r="W373" s="77"/>
      <c r="X373" s="77" t="str" cm="1">
        <f t="array" ref="X373">_xlfn.IFS(W373="Monthly",VLOOKUP($O373,PM执行时间!$A:$E,2,0),W373="Quarterly",VLOOKUP($O373,PM执行时间!$A:$E,3,0),W373="Semi-an",VLOOKUP($O373,PM执行时间!$A:$E,4,0),W373="Annual",VLOOKUP($O373,PM执行时间!$A:$E,5,0),W373="","")</f>
        <v/>
      </c>
      <c r="Y373" s="94" t="s">
        <v>223</v>
      </c>
      <c r="Z373" s="77" cm="1">
        <f t="array" ref="Z373">_xlfn.IFS(Y373="Monthly",VLOOKUP($O373,PM执行时间!$A:$E,2,0),Y373="Quarterly",VLOOKUP($O373,PM执行时间!$A:$E,3,0),Y373="Semi-an",VLOOKUP($O373,PM执行时间!$A:$E,4,0),Y373="Annual",VLOOKUP($O373,PM执行时间!$A:$E,5,0),Y373="","")</f>
        <v>0.5</v>
      </c>
      <c r="AA373" s="77"/>
      <c r="AB373" s="77" t="str" cm="1">
        <f t="array" ref="AB373">_xlfn.IFS(AA373="Monthly",VLOOKUP($O373,PM执行时间!$A:$E,2,0),AA373="Quarterly",VLOOKUP($O373,PM执行时间!$A:$E,3,0),AA373="Semi-an",VLOOKUP($O373,PM执行时间!$A:$E,4,0),AA373="Annual",VLOOKUP($O373,PM执行时间!$A:$E,5,0),AA373="","")</f>
        <v/>
      </c>
      <c r="AC373" s="77"/>
      <c r="AD373" s="77" t="str" cm="1">
        <f t="array" ref="AD373">_xlfn.IFS(AC373="Monthly",VLOOKUP($O373,PM执行时间!$A:$E,2,0),AC373="Quarterly",VLOOKUP($O373,PM执行时间!$A:$E,3,0),AC373="Semi-an",VLOOKUP($O373,PM执行时间!$A:$E,4,0),AC373="Annual",VLOOKUP($O373,PM执行时间!$A:$E,5,0),AC373="","")</f>
        <v/>
      </c>
      <c r="AE373" s="77"/>
      <c r="AF373" s="77" t="str" cm="1">
        <f t="array" ref="AF373">_xlfn.IFS(AE373="Monthly",VLOOKUP($O373,PM执行时间!$A:$E,2,0),AE373="Quarterly",VLOOKUP($O373,PM执行时间!$A:$E,3,0),AE373="Semi-an",VLOOKUP($O373,PM执行时间!$A:$E,4,0),AE373="Annual",VLOOKUP($O373,PM执行时间!$A:$E,5,0),AE373="","")</f>
        <v/>
      </c>
      <c r="AG373" s="113"/>
      <c r="AH373" s="77" t="str" cm="1">
        <f t="array" ref="AH373">_xlfn.IFS(AG373="Monthly",VLOOKUP($O373,PM执行时间!$A:$E,2,0),AG373="Quarterly",VLOOKUP($O373,PM执行时间!$A:$E,3,0),AG373="Semi-an",VLOOKUP($O373,PM执行时间!$A:$E,4,0),AG373="Annual",VLOOKUP($O373,PM执行时间!$A:$E,5,0),AG373="","")</f>
        <v/>
      </c>
      <c r="AI373" s="77"/>
      <c r="AJ373" s="77" t="str" cm="1">
        <f t="array" ref="AJ373">_xlfn.IFS(AI373="Monthly",VLOOKUP($O373,PM执行时间!$A:$E,2,0),AI373="Quarterly",VLOOKUP($O373,PM执行时间!$A:$E,3,0),AI373="Semi-an",VLOOKUP($O373,PM执行时间!$A:$E,4,0),AI373="Annual",VLOOKUP($O373,PM执行时间!$A:$E,5,0),AI373="","")</f>
        <v/>
      </c>
      <c r="AK373" s="77"/>
      <c r="AL373" s="77" t="str" cm="1">
        <f t="array" ref="AL373">_xlfn.IFS(AK373="Monthly",VLOOKUP($O373,PM执行时间!$A:$E,2,0),AK373="Quarterly",VLOOKUP($O373,PM执行时间!$A:$E,3,0),AK373="Semi-an",VLOOKUP($O373,PM执行时间!$A:$E,4,0),AK373="Annual",VLOOKUP($O373,PM执行时间!$A:$E,5,0),AK373="","")</f>
        <v/>
      </c>
      <c r="AM373" s="77"/>
      <c r="AN373" s="77" t="str" cm="1">
        <f t="array" ref="AN373">_xlfn.IFS(AM373="Monthly",VLOOKUP($O373,PM执行时间!$A:$E,2,0),AM373="Quarterly",VLOOKUP($O373,PM执行时间!$A:$E,3,0),AM373="Semi-an",VLOOKUP($O373,PM执行时间!$A:$E,4,0),AM373="Annual",VLOOKUP($O373,PM执行时间!$A:$E,5,0),AM373="","")</f>
        <v/>
      </c>
      <c r="AO373" s="93">
        <v>45413</v>
      </c>
      <c r="AP373" s="88"/>
    </row>
    <row r="374" spans="1:42" ht="24.75" hidden="1" customHeight="1" x14ac:dyDescent="0.2">
      <c r="A374" s="1">
        <v>59</v>
      </c>
      <c r="B374" s="1">
        <f>SUBTOTAL(3,G$3:G374)+0</f>
        <v>66</v>
      </c>
      <c r="C374" s="1"/>
      <c r="D374" s="5" t="s">
        <v>650</v>
      </c>
      <c r="E374" s="79" t="s">
        <v>17</v>
      </c>
      <c r="F374" s="85" t="s">
        <v>651</v>
      </c>
      <c r="G374" s="85" t="s">
        <v>295</v>
      </c>
      <c r="H374" s="35">
        <v>1079464</v>
      </c>
      <c r="I374" s="160">
        <v>40483</v>
      </c>
      <c r="J374" s="79" t="s">
        <v>1058</v>
      </c>
      <c r="K374" s="92" t="s">
        <v>511</v>
      </c>
      <c r="L374" s="77" t="s">
        <v>652</v>
      </c>
      <c r="M374" s="160" t="s">
        <v>512</v>
      </c>
      <c r="N374" s="100" t="s">
        <v>514</v>
      </c>
      <c r="O374" s="77" t="s">
        <v>1306</v>
      </c>
      <c r="P374" s="77" t="s">
        <v>1228</v>
      </c>
      <c r="Q374" s="77"/>
      <c r="R374" s="77" t="str" cm="1">
        <f t="array" ref="R374">_xlfn.IFS(Q374="Monthly",VLOOKUP($O374,PM执行时间!$A:$E,2,0),Q374="Quarterly",VLOOKUP($O374,PM执行时间!$A:$E,3,0),Q374="Semi-an",VLOOKUP($O374,PM执行时间!$A:$E,4,0),Q374="Annual",VLOOKUP($O374,PM执行时间!$A:$E,5,0),Q374="","")</f>
        <v/>
      </c>
      <c r="S374" s="77"/>
      <c r="T374" s="77" t="str" cm="1">
        <f t="array" ref="T374">_xlfn.IFS(S374="Monthly",VLOOKUP($O374,PM执行时间!$A:$E,2,0),S374="Quarterly",VLOOKUP($O374,PM执行时间!$A:$E,3,0),S374="Semi-an",VLOOKUP($O374,PM执行时间!$A:$E,4,0),S374="Annual",VLOOKUP($O374,PM执行时间!$A:$E,5,0),S374="","")</f>
        <v/>
      </c>
      <c r="U374" s="101" t="s">
        <v>24</v>
      </c>
      <c r="V374" s="77" cm="1">
        <f t="array" ref="V374">_xlfn.IFS(U374="Monthly",VLOOKUP($O374,PM执行时间!$A:$E,2,0),U374="Quarterly",VLOOKUP($O374,PM执行时间!$A:$E,3,0),U374="Semi-an",VLOOKUP($O374,PM执行时间!$A:$E,4,0),U374="Annual",VLOOKUP($O374,PM执行时间!$A:$E,5,0),U374="","")</f>
        <v>2</v>
      </c>
      <c r="W374" s="77"/>
      <c r="X374" s="77" t="str" cm="1">
        <f t="array" ref="X374">_xlfn.IFS(W374="Monthly",VLOOKUP($O374,PM执行时间!$A:$E,2,0),W374="Quarterly",VLOOKUP($O374,PM执行时间!$A:$E,3,0),W374="Semi-an",VLOOKUP($O374,PM执行时间!$A:$E,4,0),W374="Annual",VLOOKUP($O374,PM执行时间!$A:$E,5,0),W374="","")</f>
        <v/>
      </c>
      <c r="Y374" s="77"/>
      <c r="Z374" s="77" t="str" cm="1">
        <f t="array" ref="Z374">_xlfn.IFS(Y374="Monthly",VLOOKUP($O374,PM执行时间!$A:$E,2,0),Y374="Quarterly",VLOOKUP($O374,PM执行时间!$A:$E,3,0),Y374="Semi-an",VLOOKUP($O374,PM执行时间!$A:$E,4,0),Y374="Annual",VLOOKUP($O374,PM执行时间!$A:$E,5,0),Y374="","")</f>
        <v/>
      </c>
      <c r="AA374" s="101" t="s">
        <v>24</v>
      </c>
      <c r="AB374" s="77" cm="1">
        <f t="array" ref="AB374">_xlfn.IFS(AA374="Monthly",VLOOKUP($O374,PM执行时间!$A:$E,2,0),AA374="Quarterly",VLOOKUP($O374,PM执行时间!$A:$E,3,0),AA374="Semi-an",VLOOKUP($O374,PM执行时间!$A:$E,4,0),AA374="Annual",VLOOKUP($O374,PM执行时间!$A:$E,5,0),AA374="","")</f>
        <v>2</v>
      </c>
      <c r="AC374" s="77"/>
      <c r="AD374" s="77" t="str" cm="1">
        <f t="array" ref="AD374">_xlfn.IFS(AC374="Monthly",VLOOKUP($O374,PM执行时间!$A:$E,2,0),AC374="Quarterly",VLOOKUP($O374,PM执行时间!$A:$E,3,0),AC374="Semi-an",VLOOKUP($O374,PM执行时间!$A:$E,4,0),AC374="Annual",VLOOKUP($O374,PM执行时间!$A:$E,5,0),AC374="","")</f>
        <v/>
      </c>
      <c r="AE374" s="77"/>
      <c r="AF374" s="77" t="str" cm="1">
        <f t="array" ref="AF374">_xlfn.IFS(AE374="Monthly",VLOOKUP($O374,PM执行时间!$A:$E,2,0),AE374="Quarterly",VLOOKUP($O374,PM执行时间!$A:$E,3,0),AE374="Semi-an",VLOOKUP($O374,PM执行时间!$A:$E,4,0),AE374="Annual",VLOOKUP($O374,PM执行时间!$A:$E,5,0),AE374="","")</f>
        <v/>
      </c>
      <c r="AG374" s="101" t="s">
        <v>24</v>
      </c>
      <c r="AH374" s="77" cm="1">
        <f t="array" ref="AH374">_xlfn.IFS(AG374="Monthly",VLOOKUP($O374,PM执行时间!$A:$E,2,0),AG374="Quarterly",VLOOKUP($O374,PM执行时间!$A:$E,3,0),AG374="Semi-an",VLOOKUP($O374,PM执行时间!$A:$E,4,0),AG374="Annual",VLOOKUP($O374,PM执行时间!$A:$E,5,0),AG374="","")</f>
        <v>2</v>
      </c>
      <c r="AI374" s="77"/>
      <c r="AJ374" s="77" t="str" cm="1">
        <f t="array" ref="AJ374">_xlfn.IFS(AI374="Monthly",VLOOKUP($O374,PM执行时间!$A:$E,2,0),AI374="Quarterly",VLOOKUP($O374,PM执行时间!$A:$E,3,0),AI374="Semi-an",VLOOKUP($O374,PM执行时间!$A:$E,4,0),AI374="Annual",VLOOKUP($O374,PM执行时间!$A:$E,5,0),AI374="","")</f>
        <v/>
      </c>
      <c r="AK374" s="77"/>
      <c r="AL374" s="77" t="str" cm="1">
        <f t="array" ref="AL374">_xlfn.IFS(AK374="Monthly",VLOOKUP($O374,PM执行时间!$A:$E,2,0),AK374="Quarterly",VLOOKUP($O374,PM执行时间!$A:$E,3,0),AK374="Semi-an",VLOOKUP($O374,PM执行时间!$A:$E,4,0),AK374="Annual",VLOOKUP($O374,PM执行时间!$A:$E,5,0),AK374="","")</f>
        <v/>
      </c>
      <c r="AM374" s="101" t="s">
        <v>24</v>
      </c>
      <c r="AN374" s="77" cm="1">
        <f t="array" ref="AN374">_xlfn.IFS(AM374="Monthly",VLOOKUP($O374,PM执行时间!$A:$E,2,0),AM374="Quarterly",VLOOKUP($O374,PM执行时间!$A:$E,3,0),AM374="Semi-an",VLOOKUP($O374,PM执行时间!$A:$E,4,0),AM374="Annual",VLOOKUP($O374,PM执行时间!$A:$E,5,0),AM374="","")</f>
        <v>2</v>
      </c>
      <c r="AO374" s="93">
        <v>44896</v>
      </c>
      <c r="AP374" s="88"/>
    </row>
    <row r="375" spans="1:42" ht="24.75" customHeight="1" x14ac:dyDescent="0.2"/>
    <row r="376" spans="1:42" ht="24.75" customHeight="1" x14ac:dyDescent="0.2"/>
    <row r="377" spans="1:42" ht="24.75" customHeight="1" x14ac:dyDescent="0.2"/>
    <row r="378" spans="1:42" ht="24.75" customHeight="1" x14ac:dyDescent="0.2"/>
    <row r="379" spans="1:42" ht="24.75" customHeight="1" x14ac:dyDescent="0.2"/>
    <row r="380" spans="1:42" ht="24.75" customHeight="1" x14ac:dyDescent="0.2"/>
    <row r="381" spans="1:42" ht="24.75" customHeight="1" x14ac:dyDescent="0.2"/>
    <row r="382" spans="1:42" ht="24.75" customHeight="1" x14ac:dyDescent="0.2"/>
    <row r="383" spans="1:42" ht="24.75" customHeight="1" x14ac:dyDescent="0.2"/>
    <row r="384" spans="1:42" ht="24.75" customHeight="1" x14ac:dyDescent="0.2"/>
    <row r="385" ht="24.75" customHeight="1" x14ac:dyDescent="0.2"/>
    <row r="386" ht="24.75" customHeight="1" x14ac:dyDescent="0.2"/>
    <row r="387" ht="24.75" customHeight="1" x14ac:dyDescent="0.2"/>
    <row r="388" ht="24.75" customHeight="1" x14ac:dyDescent="0.2"/>
    <row r="389" ht="24.75" customHeight="1" x14ac:dyDescent="0.2"/>
    <row r="390" ht="24.75" customHeight="1" x14ac:dyDescent="0.2"/>
    <row r="391" ht="24.75" customHeight="1" x14ac:dyDescent="0.2"/>
    <row r="392" ht="24.75" customHeight="1" x14ac:dyDescent="0.2"/>
    <row r="393" ht="24.75" customHeight="1" x14ac:dyDescent="0.2"/>
    <row r="394" ht="24.75" customHeight="1" x14ac:dyDescent="0.2"/>
    <row r="395" ht="24.75" customHeight="1" x14ac:dyDescent="0.2"/>
    <row r="396" ht="24.75" customHeight="1" x14ac:dyDescent="0.2"/>
    <row r="397" ht="24.75" customHeight="1" x14ac:dyDescent="0.2"/>
    <row r="398" ht="24.75" customHeight="1" x14ac:dyDescent="0.2"/>
    <row r="399" ht="24.75" customHeight="1" x14ac:dyDescent="0.2"/>
    <row r="400" ht="24.75" customHeight="1" x14ac:dyDescent="0.2"/>
    <row r="401" ht="24.75" customHeight="1" x14ac:dyDescent="0.2"/>
    <row r="402" ht="24.75" customHeight="1" x14ac:dyDescent="0.2"/>
    <row r="403" ht="24.75" customHeight="1" x14ac:dyDescent="0.2"/>
    <row r="404" ht="24.75" customHeight="1" x14ac:dyDescent="0.2"/>
    <row r="405" ht="24.75" customHeight="1" x14ac:dyDescent="0.2"/>
    <row r="406" ht="24.75" customHeight="1" x14ac:dyDescent="0.2"/>
    <row r="407" ht="24.75" customHeight="1" x14ac:dyDescent="0.2"/>
    <row r="408" ht="24.75" customHeight="1" x14ac:dyDescent="0.2"/>
    <row r="409" ht="24.75" customHeight="1" x14ac:dyDescent="0.2"/>
    <row r="410" ht="24.75" customHeight="1" x14ac:dyDescent="0.2"/>
    <row r="411" ht="24.75" customHeight="1" x14ac:dyDescent="0.2"/>
    <row r="412" ht="24.75" customHeight="1" x14ac:dyDescent="0.2"/>
    <row r="413" ht="24.75" customHeight="1" x14ac:dyDescent="0.2"/>
    <row r="414" ht="24.75" customHeight="1" x14ac:dyDescent="0.2"/>
    <row r="415" ht="24.75" customHeight="1" x14ac:dyDescent="0.2"/>
    <row r="416" ht="24.75" customHeight="1" x14ac:dyDescent="0.2"/>
    <row r="417" ht="24.75" customHeight="1" x14ac:dyDescent="0.2"/>
    <row r="418" ht="24.75" customHeight="1" x14ac:dyDescent="0.2"/>
    <row r="419" ht="24.75" customHeight="1" x14ac:dyDescent="0.2"/>
    <row r="420" ht="24.75" customHeight="1" x14ac:dyDescent="0.2"/>
    <row r="421" ht="24.75" customHeight="1" x14ac:dyDescent="0.2"/>
    <row r="422" ht="24.75" customHeight="1" x14ac:dyDescent="0.2"/>
    <row r="423" ht="24.75" customHeight="1" x14ac:dyDescent="0.2"/>
    <row r="424" ht="24.75" customHeight="1" x14ac:dyDescent="0.2"/>
    <row r="425" ht="24.75" customHeight="1" x14ac:dyDescent="0.2"/>
    <row r="426" ht="24.75" customHeight="1" x14ac:dyDescent="0.2"/>
    <row r="427" ht="24.75" customHeight="1" x14ac:dyDescent="0.2"/>
    <row r="428" ht="24.75" customHeight="1" x14ac:dyDescent="0.2"/>
    <row r="429" ht="24.75" customHeight="1" x14ac:dyDescent="0.2"/>
    <row r="430" ht="24.75" customHeight="1" x14ac:dyDescent="0.2"/>
    <row r="431" ht="24.75" customHeight="1" x14ac:dyDescent="0.2"/>
    <row r="432" ht="24.75" customHeight="1" x14ac:dyDescent="0.2"/>
    <row r="433" ht="24.75" customHeight="1" x14ac:dyDescent="0.2"/>
    <row r="434" ht="24.75" customHeight="1" x14ac:dyDescent="0.2"/>
    <row r="435" ht="24.75" customHeight="1" x14ac:dyDescent="0.2"/>
    <row r="436" ht="24.75" customHeight="1" x14ac:dyDescent="0.2"/>
    <row r="437" ht="24.75" customHeight="1" x14ac:dyDescent="0.2"/>
    <row r="438" ht="24.75" customHeight="1" x14ac:dyDescent="0.2"/>
    <row r="439" ht="24.75" customHeight="1" x14ac:dyDescent="0.2"/>
    <row r="440" ht="24.75" customHeight="1" x14ac:dyDescent="0.2"/>
    <row r="441" ht="24.75" customHeight="1" x14ac:dyDescent="0.2"/>
    <row r="442" ht="24.75" customHeight="1" x14ac:dyDescent="0.2"/>
    <row r="443" ht="24.75" customHeight="1" x14ac:dyDescent="0.2"/>
    <row r="444" ht="24.75" customHeight="1" x14ac:dyDescent="0.2"/>
    <row r="445" ht="24.75" customHeight="1" x14ac:dyDescent="0.2"/>
    <row r="446" ht="24.75" customHeight="1" x14ac:dyDescent="0.2"/>
    <row r="447" ht="24.75" customHeight="1" x14ac:dyDescent="0.2"/>
    <row r="448" ht="24.75" customHeight="1" x14ac:dyDescent="0.2"/>
    <row r="449" ht="24.75" customHeight="1" x14ac:dyDescent="0.2"/>
    <row r="450" ht="24.75" customHeight="1" x14ac:dyDescent="0.2"/>
    <row r="451" ht="24.75" customHeight="1" x14ac:dyDescent="0.2"/>
    <row r="452" ht="24.75" customHeight="1" x14ac:dyDescent="0.2"/>
    <row r="453" ht="24.75" customHeight="1" x14ac:dyDescent="0.2"/>
    <row r="454" ht="24.75" customHeight="1" x14ac:dyDescent="0.2"/>
    <row r="455" ht="24.75" customHeight="1" x14ac:dyDescent="0.2"/>
    <row r="456" ht="24.75" customHeight="1" x14ac:dyDescent="0.2"/>
    <row r="457" ht="24.75" customHeight="1" x14ac:dyDescent="0.2"/>
    <row r="458" ht="24.75" customHeight="1" x14ac:dyDescent="0.2"/>
    <row r="459" ht="24.75" customHeight="1" x14ac:dyDescent="0.2"/>
    <row r="460" ht="24.75" customHeight="1" x14ac:dyDescent="0.2"/>
    <row r="461" ht="24.75" customHeight="1" x14ac:dyDescent="0.2"/>
    <row r="462" ht="24.75" customHeight="1" x14ac:dyDescent="0.2"/>
    <row r="463" ht="24.75" customHeight="1" x14ac:dyDescent="0.2"/>
    <row r="464" ht="24.75" customHeight="1" x14ac:dyDescent="0.2"/>
    <row r="465" ht="24.75" customHeight="1" x14ac:dyDescent="0.2"/>
    <row r="466" ht="24.75" customHeight="1" x14ac:dyDescent="0.2"/>
    <row r="467" ht="24.75" customHeight="1" x14ac:dyDescent="0.2"/>
    <row r="468" ht="24.75" customHeight="1" x14ac:dyDescent="0.2"/>
    <row r="469" ht="24.75" customHeight="1" x14ac:dyDescent="0.2"/>
    <row r="470" ht="24.75" customHeight="1" x14ac:dyDescent="0.2"/>
    <row r="471" ht="24.75" customHeight="1" x14ac:dyDescent="0.2"/>
    <row r="472" ht="24.75" customHeight="1" x14ac:dyDescent="0.2"/>
    <row r="473" ht="24.75" customHeight="1" x14ac:dyDescent="0.2"/>
    <row r="474" ht="24.75" customHeight="1" x14ac:dyDescent="0.2"/>
    <row r="475" ht="24.75" customHeight="1" x14ac:dyDescent="0.2"/>
    <row r="476" ht="24.75" customHeight="1" x14ac:dyDescent="0.2"/>
    <row r="477" ht="24.75" customHeight="1" x14ac:dyDescent="0.2"/>
    <row r="478" ht="24.75" customHeight="1" x14ac:dyDescent="0.2"/>
    <row r="479" ht="24.75" customHeight="1" x14ac:dyDescent="0.2"/>
    <row r="480" ht="24.75" customHeight="1" x14ac:dyDescent="0.2"/>
    <row r="481" ht="24.75" customHeight="1" x14ac:dyDescent="0.2"/>
    <row r="482" ht="24.75" customHeight="1" x14ac:dyDescent="0.2"/>
    <row r="483" ht="24.75" customHeight="1" x14ac:dyDescent="0.2"/>
    <row r="484" ht="24.75" customHeight="1" x14ac:dyDescent="0.2"/>
    <row r="485" ht="24.75" customHeight="1" x14ac:dyDescent="0.2"/>
    <row r="486" ht="24.75" customHeight="1" x14ac:dyDescent="0.2"/>
    <row r="487" ht="24.75" customHeight="1" x14ac:dyDescent="0.2"/>
    <row r="488" ht="24.75" customHeight="1" x14ac:dyDescent="0.2"/>
    <row r="489" ht="24.75" customHeight="1" x14ac:dyDescent="0.2"/>
    <row r="490" ht="24.75" customHeight="1" x14ac:dyDescent="0.2"/>
    <row r="491" ht="24.75" customHeight="1" x14ac:dyDescent="0.2"/>
    <row r="492" ht="24.75" customHeight="1" x14ac:dyDescent="0.2"/>
    <row r="493" ht="24.75" customHeight="1" x14ac:dyDescent="0.2"/>
    <row r="494" ht="24.75" customHeight="1" x14ac:dyDescent="0.2"/>
    <row r="495" ht="24.75" customHeight="1" x14ac:dyDescent="0.2"/>
    <row r="496" ht="24.75" customHeight="1" x14ac:dyDescent="0.2"/>
    <row r="497" ht="24.75" customHeight="1" x14ac:dyDescent="0.2"/>
    <row r="498" ht="24.75" customHeight="1" x14ac:dyDescent="0.2"/>
    <row r="499" ht="24.75" customHeight="1" x14ac:dyDescent="0.2"/>
    <row r="500" ht="24.75" customHeight="1" x14ac:dyDescent="0.2"/>
    <row r="501" ht="24.75" customHeight="1" x14ac:dyDescent="0.2"/>
    <row r="502" ht="24.75" customHeight="1" x14ac:dyDescent="0.2"/>
    <row r="503" ht="24.75" customHeight="1" x14ac:dyDescent="0.2"/>
    <row r="504" ht="24.75" customHeight="1" x14ac:dyDescent="0.2"/>
    <row r="505" ht="24.75" customHeight="1" x14ac:dyDescent="0.2"/>
    <row r="506" ht="24.75" customHeight="1" x14ac:dyDescent="0.2"/>
    <row r="507" ht="24.75" customHeight="1" x14ac:dyDescent="0.2"/>
    <row r="508" ht="24.75" customHeight="1" x14ac:dyDescent="0.2"/>
    <row r="509" ht="24.75" customHeight="1" x14ac:dyDescent="0.2"/>
    <row r="510" ht="24.75" customHeight="1" x14ac:dyDescent="0.2"/>
    <row r="511" ht="24.75" customHeight="1" x14ac:dyDescent="0.2"/>
    <row r="512" ht="24.75" customHeight="1" x14ac:dyDescent="0.2"/>
    <row r="513" ht="24.75" customHeight="1" x14ac:dyDescent="0.2"/>
    <row r="514" ht="24.75" customHeight="1" x14ac:dyDescent="0.2"/>
    <row r="515" ht="24.75" customHeight="1" x14ac:dyDescent="0.2"/>
    <row r="516" ht="24.75" customHeight="1" x14ac:dyDescent="0.2"/>
    <row r="517" ht="24.75" customHeight="1" x14ac:dyDescent="0.2"/>
    <row r="518" ht="24.75" customHeight="1" x14ac:dyDescent="0.2"/>
    <row r="519" ht="24.75" customHeight="1" x14ac:dyDescent="0.2"/>
    <row r="520" ht="24.75" customHeight="1" x14ac:dyDescent="0.2"/>
    <row r="521" ht="24.75" customHeight="1" x14ac:dyDescent="0.2"/>
    <row r="522" ht="24.75" customHeight="1" x14ac:dyDescent="0.2"/>
    <row r="523" ht="24.75" customHeight="1" x14ac:dyDescent="0.2"/>
    <row r="524" ht="24.75" customHeight="1" x14ac:dyDescent="0.2"/>
    <row r="525" ht="24.75" customHeight="1" x14ac:dyDescent="0.2"/>
    <row r="526" ht="24.75" customHeight="1" x14ac:dyDescent="0.2"/>
    <row r="527" ht="24.75" customHeight="1" x14ac:dyDescent="0.2"/>
    <row r="528" ht="24.75" customHeight="1" x14ac:dyDescent="0.2"/>
    <row r="529" ht="24.75" customHeight="1" x14ac:dyDescent="0.2"/>
    <row r="530" ht="24.75" customHeight="1" x14ac:dyDescent="0.2"/>
    <row r="531" ht="24.75" customHeight="1" x14ac:dyDescent="0.2"/>
    <row r="532" ht="24.75" customHeight="1" x14ac:dyDescent="0.2"/>
    <row r="533" ht="24.75" customHeight="1" x14ac:dyDescent="0.2"/>
    <row r="534" ht="24.75" customHeight="1" x14ac:dyDescent="0.2"/>
    <row r="535" ht="24.75" customHeight="1" x14ac:dyDescent="0.2"/>
    <row r="536" ht="24.75" customHeight="1" x14ac:dyDescent="0.2"/>
    <row r="537" ht="24.75" customHeight="1" x14ac:dyDescent="0.2"/>
    <row r="538" ht="24.75" customHeight="1" x14ac:dyDescent="0.2"/>
    <row r="539" ht="24.75" customHeight="1" x14ac:dyDescent="0.2"/>
    <row r="540" ht="24.75" customHeight="1" x14ac:dyDescent="0.2"/>
    <row r="541" ht="24.75" customHeight="1" x14ac:dyDescent="0.2"/>
    <row r="542" ht="24.75" customHeight="1" x14ac:dyDescent="0.2"/>
    <row r="543" ht="24.75" customHeight="1" x14ac:dyDescent="0.2"/>
    <row r="544" ht="24.75" customHeight="1" x14ac:dyDescent="0.2"/>
    <row r="545" ht="24.75" customHeight="1" x14ac:dyDescent="0.2"/>
    <row r="546" ht="24.75" customHeight="1" x14ac:dyDescent="0.2"/>
    <row r="547" ht="24.75" customHeight="1" x14ac:dyDescent="0.2"/>
    <row r="548" ht="24.75" customHeight="1" x14ac:dyDescent="0.2"/>
    <row r="549" ht="24.75" customHeight="1" x14ac:dyDescent="0.2"/>
    <row r="550" ht="24.75" customHeight="1" x14ac:dyDescent="0.2"/>
    <row r="551" ht="24.75" customHeight="1" x14ac:dyDescent="0.2"/>
    <row r="552" ht="24.75" customHeight="1" x14ac:dyDescent="0.2"/>
    <row r="553" ht="24.75" customHeight="1" x14ac:dyDescent="0.2"/>
    <row r="554" ht="24.75" customHeight="1" x14ac:dyDescent="0.2"/>
    <row r="555" ht="24.75" customHeight="1" x14ac:dyDescent="0.2"/>
    <row r="556" ht="24.75" customHeight="1" x14ac:dyDescent="0.2"/>
    <row r="557" ht="24.75" customHeight="1" x14ac:dyDescent="0.2"/>
    <row r="558" ht="24.75" customHeight="1" x14ac:dyDescent="0.2"/>
    <row r="559" ht="24.75" customHeight="1" x14ac:dyDescent="0.2"/>
    <row r="560" ht="24.75" customHeight="1" x14ac:dyDescent="0.2"/>
    <row r="561" ht="24.75" customHeight="1" x14ac:dyDescent="0.2"/>
    <row r="562" ht="24.75" customHeight="1" x14ac:dyDescent="0.2"/>
    <row r="563" ht="24.75" customHeight="1" x14ac:dyDescent="0.2"/>
    <row r="564" ht="24.75" customHeight="1" x14ac:dyDescent="0.2"/>
    <row r="565" ht="24.75" customHeight="1" x14ac:dyDescent="0.2"/>
    <row r="566" ht="24.75" customHeight="1" x14ac:dyDescent="0.2"/>
    <row r="567" ht="24.75" customHeight="1" x14ac:dyDescent="0.2"/>
    <row r="568" ht="24.75" customHeight="1" x14ac:dyDescent="0.2"/>
    <row r="569" ht="24.75" customHeight="1" x14ac:dyDescent="0.2"/>
    <row r="570" ht="24.75" customHeight="1" x14ac:dyDescent="0.2"/>
    <row r="571" ht="24.75" customHeight="1" x14ac:dyDescent="0.2"/>
    <row r="572" ht="24.75" customHeight="1" x14ac:dyDescent="0.2"/>
    <row r="573" ht="24.75" customHeight="1" x14ac:dyDescent="0.2"/>
    <row r="574" ht="24.75" customHeight="1" x14ac:dyDescent="0.2"/>
    <row r="575" ht="24.75" customHeight="1" x14ac:dyDescent="0.2"/>
    <row r="576" ht="24.75" customHeight="1" x14ac:dyDescent="0.2"/>
    <row r="577" ht="24.75" customHeight="1" x14ac:dyDescent="0.2"/>
    <row r="578" ht="24.75" customHeight="1" x14ac:dyDescent="0.2"/>
    <row r="579" ht="24.75" customHeight="1" x14ac:dyDescent="0.2"/>
    <row r="580" ht="24.75" customHeight="1" x14ac:dyDescent="0.2"/>
    <row r="581" ht="24.75" customHeight="1" x14ac:dyDescent="0.2"/>
  </sheetData>
  <sheetProtection autoFilter="0"/>
  <autoFilter ref="A2:AP374" xr:uid="{C2B3BDB0-C022-4551-A04A-F897146FD48F}">
    <filterColumn colId="6">
      <filters>
        <filter val="DMG MORI"/>
        <filter val="DMG森精机"/>
        <filter val="LGMAZAK"/>
        <filter val="STAR精密株式会社"/>
        <filter val="常州市科沛达"/>
        <filter val="常州市新鑫环保"/>
        <filter val="常州新鑫环保"/>
        <filter val="常州鑫仁超声"/>
        <filter val="大隈日本"/>
        <filter val="韩国大宇"/>
        <filter val="韩国韩华机械株式会社"/>
        <filter val="杭州平野机械"/>
        <filter val="昆山鼎欣隆机械"/>
        <filter val="牧野"/>
        <filter val="日本富士"/>
        <filter val="厦门欣优亮"/>
        <filter val="上海第三机床厂"/>
        <filter val="沈阳第一机床厂"/>
        <filter val="无锡机床股份"/>
        <filter val="武汉机床厂"/>
        <filter val="鑫仁"/>
        <filter val="玉环震浪超声股份"/>
        <filter val="众强超声科技"/>
      </filters>
    </filterColumn>
    <filterColumn colId="10">
      <filters>
        <filter val="运行中"/>
      </filters>
    </filterColumn>
    <filterColumn colId="30">
      <customFilters>
        <customFilter operator="notEqual" val=" "/>
      </customFilters>
    </filterColumn>
    <sortState xmlns:xlrd2="http://schemas.microsoft.com/office/spreadsheetml/2017/richdata2" ref="A20:AP366">
      <sortCondition ref="O2:O374"/>
    </sortState>
  </autoFilter>
  <mergeCells count="1">
    <mergeCell ref="A1:H1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horizontalDpi="300" verticalDpi="30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DBD56-03BC-4AE3-8376-4FA308CCFC96}">
  <sheetPr>
    <tabColor rgb="FF00B0F0"/>
  </sheetPr>
  <dimension ref="A1:AR400"/>
  <sheetViews>
    <sheetView zoomScaleNormal="100" workbookViewId="0">
      <pane ySplit="2" topLeftCell="A38" activePane="bottomLeft" state="frozen"/>
      <selection activeCell="F281" sqref="F281"/>
      <selection pane="bottomLeft" activeCell="D2" sqref="D1:D1048576"/>
    </sheetView>
  </sheetViews>
  <sheetFormatPr defaultColWidth="9" defaultRowHeight="12.75" x14ac:dyDescent="0.2"/>
  <cols>
    <col min="1" max="1" width="3.5" style="21" customWidth="1"/>
    <col min="2" max="2" width="3.25" style="30" customWidth="1"/>
    <col min="3" max="3" width="5.625" style="21" customWidth="1"/>
    <col min="4" max="4" width="4.5" style="21" customWidth="1"/>
    <col min="5" max="5" width="7.5" style="117" customWidth="1"/>
    <col min="6" max="6" width="9.875" style="22" customWidth="1"/>
    <col min="7" max="7" width="9" style="34" customWidth="1"/>
    <col min="8" max="8" width="9.5" style="34" customWidth="1"/>
    <col min="9" max="9" width="6.625" style="117" customWidth="1"/>
    <col min="10" max="10" width="2.625" style="34" customWidth="1"/>
    <col min="11" max="11" width="6.25" style="14" customWidth="1"/>
    <col min="12" max="12" width="7.625" style="117" customWidth="1"/>
    <col min="13" max="13" width="6.75" style="31" customWidth="1"/>
    <col min="14" max="14" width="9.375" style="34" customWidth="1"/>
    <col min="15" max="15" width="11.875" style="14" customWidth="1"/>
    <col min="16" max="16" width="8.625" style="14" customWidth="1"/>
    <col min="17" max="17" width="7.5" style="14" customWidth="1"/>
    <col min="18" max="18" width="4.75" style="44" customWidth="1"/>
    <col min="19" max="19" width="7.5" style="14" customWidth="1"/>
    <col min="20" max="20" width="4.75" style="44" customWidth="1"/>
    <col min="21" max="21" width="7.5" style="14" customWidth="1"/>
    <col min="22" max="22" width="4.75" style="44" customWidth="1"/>
    <col min="23" max="23" width="7.5" style="14" customWidth="1"/>
    <col min="24" max="24" width="4.75" style="44" customWidth="1"/>
    <col min="25" max="25" width="7.5" style="14" customWidth="1"/>
    <col min="26" max="26" width="4.75" style="44" customWidth="1"/>
    <col min="27" max="27" width="7.5" style="14" customWidth="1"/>
    <col min="28" max="28" width="4.75" style="44" customWidth="1"/>
    <col min="29" max="29" width="7.5" style="14" customWidth="1"/>
    <col min="30" max="30" width="4.75" style="44" customWidth="1"/>
    <col min="31" max="31" width="7.5" style="14" customWidth="1"/>
    <col min="32" max="32" width="4.75" style="44" customWidth="1"/>
    <col min="33" max="33" width="7.5" style="14" customWidth="1"/>
    <col min="34" max="34" width="4.75" style="44" customWidth="1"/>
    <col min="35" max="35" width="7.5" style="14" customWidth="1"/>
    <col min="36" max="36" width="4.75" style="44" customWidth="1"/>
    <col min="37" max="37" width="7.5" style="14" customWidth="1"/>
    <col min="38" max="38" width="4.75" style="44" customWidth="1"/>
    <col min="39" max="39" width="7.5" style="14" customWidth="1"/>
    <col min="40" max="40" width="4.75" style="44" customWidth="1"/>
    <col min="41" max="41" width="8.625" style="14" customWidth="1"/>
    <col min="42" max="42" width="8.375" style="14" customWidth="1"/>
    <col min="43" max="16384" width="9" style="21"/>
  </cols>
  <sheetData>
    <row r="1" spans="1:42" ht="15.75" x14ac:dyDescent="0.2">
      <c r="A1" s="182" t="s">
        <v>1412</v>
      </c>
      <c r="B1" s="182"/>
      <c r="C1" s="182"/>
      <c r="D1" s="182"/>
      <c r="E1" s="182"/>
      <c r="F1" s="182"/>
      <c r="G1" s="182"/>
      <c r="H1" s="183"/>
      <c r="I1" s="123"/>
      <c r="J1" s="123"/>
      <c r="K1" s="126"/>
      <c r="L1" s="123"/>
      <c r="M1" s="37"/>
      <c r="N1" s="123"/>
      <c r="O1" s="36"/>
      <c r="P1" s="76"/>
      <c r="Q1" s="57" t="s">
        <v>1224</v>
      </c>
      <c r="R1" s="90">
        <f>SUBTOTAL(9,R3:R999)</f>
        <v>187.88000000000051</v>
      </c>
      <c r="S1" s="113" t="s">
        <v>1224</v>
      </c>
      <c r="T1" s="90">
        <f>SUBTOTAL(9,T3:T999)</f>
        <v>182.42000000000047</v>
      </c>
      <c r="U1" s="68" t="s">
        <v>1224</v>
      </c>
      <c r="V1" s="90">
        <f>SUBTOTAL(9,V3:V999)</f>
        <v>191.93000000000026</v>
      </c>
      <c r="W1" s="57" t="s">
        <v>1224</v>
      </c>
      <c r="X1" s="90">
        <f>SUBTOTAL(9,X3:X999)</f>
        <v>231.90000000000072</v>
      </c>
      <c r="Y1" s="57" t="s">
        <v>1224</v>
      </c>
      <c r="Z1" s="90">
        <f>SUBTOTAL(9,Z3:Z999)</f>
        <v>208.1000000000007</v>
      </c>
      <c r="AA1" s="68" t="s">
        <v>1224</v>
      </c>
      <c r="AB1" s="90">
        <f>SUBTOTAL(9,AB3:AB999)</f>
        <v>198.20000000000053</v>
      </c>
      <c r="AC1" s="68" t="s">
        <v>1224</v>
      </c>
      <c r="AD1" s="90" t="e">
        <f>SUBTOTAL(9,AD3:AD999)</f>
        <v>#N/A</v>
      </c>
      <c r="AE1" s="68" t="s">
        <v>1224</v>
      </c>
      <c r="AF1" s="90">
        <f>SUBTOTAL(9,AF3:AF999)</f>
        <v>203.96000000000086</v>
      </c>
      <c r="AG1" s="68" t="s">
        <v>1224</v>
      </c>
      <c r="AH1" s="90">
        <f>SUBTOTAL(9,AH3:AH999)</f>
        <v>173.93000000000012</v>
      </c>
      <c r="AI1" s="68" t="s">
        <v>1224</v>
      </c>
      <c r="AJ1" s="90">
        <f>SUBTOTAL(9,AJ3:AJ999)</f>
        <v>212.90000000000057</v>
      </c>
      <c r="AK1" s="68" t="s">
        <v>1224</v>
      </c>
      <c r="AL1" s="90">
        <f>SUBTOTAL(9,AL3:AL999)</f>
        <v>206.7800000000008</v>
      </c>
      <c r="AM1" s="57" t="s">
        <v>1224</v>
      </c>
      <c r="AN1" s="90">
        <f>SUBTOTAL(9,AN3:AN999)</f>
        <v>183.70000000000047</v>
      </c>
      <c r="AO1" s="126"/>
      <c r="AP1" s="76"/>
    </row>
    <row r="2" spans="1:42" s="22" customFormat="1" ht="63.75" x14ac:dyDescent="0.2">
      <c r="A2" s="62" t="s">
        <v>1121</v>
      </c>
      <c r="B2" s="60" t="s">
        <v>1132</v>
      </c>
      <c r="C2" s="62" t="s">
        <v>1122</v>
      </c>
      <c r="D2" s="62" t="s">
        <v>1134</v>
      </c>
      <c r="E2" s="62" t="s">
        <v>1202</v>
      </c>
      <c r="F2" s="63" t="s">
        <v>1203</v>
      </c>
      <c r="G2" s="62" t="s">
        <v>1125</v>
      </c>
      <c r="H2" s="62" t="s">
        <v>1204</v>
      </c>
      <c r="I2" s="62" t="s">
        <v>1205</v>
      </c>
      <c r="J2" s="60" t="s">
        <v>1133</v>
      </c>
      <c r="K2" s="62" t="s">
        <v>1206</v>
      </c>
      <c r="L2" s="62" t="s">
        <v>1207</v>
      </c>
      <c r="M2" s="64" t="s">
        <v>0</v>
      </c>
      <c r="N2" s="124" t="s">
        <v>1</v>
      </c>
      <c r="O2" s="65" t="s">
        <v>2</v>
      </c>
      <c r="P2" s="65" t="s">
        <v>3</v>
      </c>
      <c r="Q2" s="65" t="s">
        <v>4</v>
      </c>
      <c r="R2" s="66" t="s">
        <v>1223</v>
      </c>
      <c r="S2" s="65" t="s">
        <v>5</v>
      </c>
      <c r="T2" s="66" t="s">
        <v>1223</v>
      </c>
      <c r="U2" s="65" t="s">
        <v>6</v>
      </c>
      <c r="V2" s="66" t="s">
        <v>1223</v>
      </c>
      <c r="W2" s="65" t="s">
        <v>7</v>
      </c>
      <c r="X2" s="66" t="s">
        <v>1223</v>
      </c>
      <c r="Y2" s="65" t="s">
        <v>8</v>
      </c>
      <c r="Z2" s="66" t="s">
        <v>1223</v>
      </c>
      <c r="AA2" s="65" t="s">
        <v>9</v>
      </c>
      <c r="AB2" s="66" t="s">
        <v>1223</v>
      </c>
      <c r="AC2" s="65" t="s">
        <v>10</v>
      </c>
      <c r="AD2" s="66" t="s">
        <v>1223</v>
      </c>
      <c r="AE2" s="65" t="s">
        <v>11</v>
      </c>
      <c r="AF2" s="66" t="s">
        <v>1223</v>
      </c>
      <c r="AG2" s="67" t="s">
        <v>12</v>
      </c>
      <c r="AH2" s="66" t="s">
        <v>1223</v>
      </c>
      <c r="AI2" s="67" t="s">
        <v>13</v>
      </c>
      <c r="AJ2" s="66" t="s">
        <v>1223</v>
      </c>
      <c r="AK2" s="67" t="s">
        <v>14</v>
      </c>
      <c r="AL2" s="66" t="s">
        <v>1223</v>
      </c>
      <c r="AM2" s="67" t="s">
        <v>15</v>
      </c>
      <c r="AN2" s="65" t="s">
        <v>1223</v>
      </c>
      <c r="AO2" s="66" t="s">
        <v>16</v>
      </c>
      <c r="AP2" s="65" t="s">
        <v>1119</v>
      </c>
    </row>
    <row r="3" spans="1:42" ht="25.15" customHeight="1" x14ac:dyDescent="0.2">
      <c r="A3" s="2">
        <v>1</v>
      </c>
      <c r="B3" s="2">
        <f>SUBTOTAL(3,G$3:G3)+0</f>
        <v>1</v>
      </c>
      <c r="C3" s="2"/>
      <c r="D3" s="2">
        <v>231</v>
      </c>
      <c r="E3" s="85" t="s">
        <v>17</v>
      </c>
      <c r="F3" s="85" t="s">
        <v>18</v>
      </c>
      <c r="G3" s="85" t="s">
        <v>1100</v>
      </c>
      <c r="H3" s="35">
        <v>1725050708</v>
      </c>
      <c r="I3" s="85">
        <v>2005.11</v>
      </c>
      <c r="J3" s="79" t="s">
        <v>1058</v>
      </c>
      <c r="K3" s="4" t="s">
        <v>19</v>
      </c>
      <c r="L3" s="77" t="s">
        <v>21</v>
      </c>
      <c r="M3" s="23">
        <v>38565</v>
      </c>
      <c r="N3" s="77" t="s">
        <v>22</v>
      </c>
      <c r="O3" s="5" t="s">
        <v>23</v>
      </c>
      <c r="P3" s="5" t="s">
        <v>1225</v>
      </c>
      <c r="Q3" s="16" t="s">
        <v>24</v>
      </c>
      <c r="R3" s="5" cm="1">
        <f t="array" ref="R3">_xlfn.IFS(Q3="Monthly",VLOOKUP($O3,PM执行时间!$A:$E,2,0),Q3="Quarterly",VLOOKUP($O3,PM执行时间!$A:$E,3,0),Q3="Semi-an",VLOOKUP($O3,PM执行时间!$A:$E,4,0),Q3="Annual",VLOOKUP($O3,PM执行时间!$A:$E,5,0),Q3="","")</f>
        <v>1.58</v>
      </c>
      <c r="S3" s="5"/>
      <c r="T3" s="5" t="str" cm="1">
        <f t="array" ref="T3">_xlfn.IFS(S3="Monthly",VLOOKUP($O3,PM执行时间!$A:$E,2,0),S3="Quarterly",VLOOKUP($O3,PM执行时间!$A:$E,3,0),S3="Semi-an",VLOOKUP($O3,PM执行时间!$A:$E,4,0),S3="Annual",VLOOKUP($O3,PM执行时间!$A:$E,5,0),S3="","")</f>
        <v/>
      </c>
      <c r="U3" s="5"/>
      <c r="V3" s="5" t="str" cm="1">
        <f t="array" ref="V3">_xlfn.IFS(U3="Monthly",VLOOKUP($O3,PM执行时间!$A:$E,2,0),U3="Quarterly",VLOOKUP($O3,PM执行时间!$A:$E,3,0),U3="Semi-an",VLOOKUP($O3,PM执行时间!$A:$E,4,0),U3="Annual",VLOOKUP($O3,PM执行时间!$A:$E,5,0),U3="","")</f>
        <v/>
      </c>
      <c r="W3" s="20" t="s">
        <v>25</v>
      </c>
      <c r="X3" s="5" cm="1">
        <f t="array" ref="X3">_xlfn.IFS(W3="Monthly",VLOOKUP($O3,PM执行时间!$A:$E,2,0),W3="Quarterly",VLOOKUP($O3,PM执行时间!$A:$E,3,0),W3="Semi-an",VLOOKUP($O3,PM执行时间!$A:$E,4,0),W3="Annual",VLOOKUP($O3,PM执行时间!$A:$E,5,0),W3="","")</f>
        <v>2</v>
      </c>
      <c r="Y3" s="5"/>
      <c r="Z3" s="5" t="str" cm="1">
        <f t="array" ref="Z3">_xlfn.IFS(Y3="Monthly",VLOOKUP($O3,PM执行时间!$A:$E,2,0),Y3="Quarterly",VLOOKUP($O3,PM执行时间!$A:$E,3,0),Y3="Semi-an",VLOOKUP($O3,PM执行时间!$A:$E,4,0),Y3="Annual",VLOOKUP($O3,PM执行时间!$A:$E,5,0),Y3="","")</f>
        <v/>
      </c>
      <c r="AA3" s="5"/>
      <c r="AB3" s="5" t="str" cm="1">
        <f t="array" ref="AB3">_xlfn.IFS(AA3="Monthly",VLOOKUP($O3,PM执行时间!$A:$E,2,0),AA3="Quarterly",VLOOKUP($O3,PM执行时间!$A:$E,3,0),AA3="Semi-an",VLOOKUP($O3,PM执行时间!$A:$E,4,0),AA3="Annual",VLOOKUP($O3,PM执行时间!$A:$E,5,0),AA3="","")</f>
        <v/>
      </c>
      <c r="AC3" s="16" t="s">
        <v>24</v>
      </c>
      <c r="AD3" s="5" cm="1">
        <f t="array" ref="AD3">_xlfn.IFS(AC3="Monthly",VLOOKUP($O3,PM执行时间!$A:$E,2,0),AC3="Quarterly",VLOOKUP($O3,PM执行时间!$A:$E,3,0),AC3="Semi-an",VLOOKUP($O3,PM执行时间!$A:$E,4,0),AC3="Annual",VLOOKUP($O3,PM执行时间!$A:$E,5,0),AC3="","")</f>
        <v>1.58</v>
      </c>
      <c r="AE3" s="5"/>
      <c r="AF3" s="5" t="str" cm="1">
        <f t="array" ref="AF3">_xlfn.IFS(AE3="Monthly",VLOOKUP($O3,PM执行时间!$A:$E,2,0),AE3="Quarterly",VLOOKUP($O3,PM执行时间!$A:$E,3,0),AE3="Semi-an",VLOOKUP($O3,PM执行时间!$A:$E,4,0),AE3="Annual",VLOOKUP($O3,PM执行时间!$A:$E,5,0),AE3="","")</f>
        <v/>
      </c>
      <c r="AG3" s="5"/>
      <c r="AH3" s="5" t="str" cm="1">
        <f t="array" ref="AH3">_xlfn.IFS(AG3="Monthly",VLOOKUP($O3,PM执行时间!$A:$E,2,0),AG3="Quarterly",VLOOKUP($O3,PM执行时间!$A:$E,3,0),AG3="Semi-an",VLOOKUP($O3,PM执行时间!$A:$E,4,0),AG3="Annual",VLOOKUP($O3,PM执行时间!$A:$E,5,0),AG3="","")</f>
        <v/>
      </c>
      <c r="AI3" s="20" t="s">
        <v>25</v>
      </c>
      <c r="AJ3" s="5" cm="1">
        <f t="array" ref="AJ3">_xlfn.IFS(AI3="Monthly",VLOOKUP($O3,PM执行时间!$A:$E,2,0),AI3="Quarterly",VLOOKUP($O3,PM执行时间!$A:$E,3,0),AI3="Semi-an",VLOOKUP($O3,PM执行时间!$A:$E,4,0),AI3="Annual",VLOOKUP($O3,PM执行时间!$A:$E,5,0),AI3="","")</f>
        <v>2</v>
      </c>
      <c r="AK3" s="5"/>
      <c r="AL3" s="5" t="str" cm="1">
        <f t="array" ref="AL3">_xlfn.IFS(AK3="Monthly",VLOOKUP($O3,PM执行时间!$A:$E,2,0),AK3="Quarterly",VLOOKUP($O3,PM执行时间!$A:$E,3,0),AK3="Semi-an",VLOOKUP($O3,PM执行时间!$A:$E,4,0),AK3="Annual",VLOOKUP($O3,PM执行时间!$A:$E,5,0),AK3="","")</f>
        <v/>
      </c>
      <c r="AM3" s="5"/>
      <c r="AN3" s="5" t="str" cm="1">
        <f t="array" ref="AN3">_xlfn.IFS(AM3="Monthly",VLOOKUP($O3,PM执行时间!$A:$E,2,0),AM3="Quarterly",VLOOKUP($O3,PM执行时间!$A:$E,3,0),AM3="Semi-an",VLOOKUP($O3,PM执行时间!$A:$E,4,0),AM3="Annual",VLOOKUP($O3,PM执行时间!$A:$E,5,0),AM3="","")</f>
        <v/>
      </c>
      <c r="AO3" s="19">
        <v>44835</v>
      </c>
      <c r="AP3" s="18"/>
    </row>
    <row r="4" spans="1:42" ht="25.15" customHeight="1" x14ac:dyDescent="0.2">
      <c r="A4" s="2">
        <v>2</v>
      </c>
      <c r="B4" s="2">
        <f>SUBTOTAL(3,G$3:G4)+0</f>
        <v>2</v>
      </c>
      <c r="C4" s="2"/>
      <c r="D4" s="2">
        <v>253</v>
      </c>
      <c r="E4" s="85" t="s">
        <v>17</v>
      </c>
      <c r="F4" s="85" t="s">
        <v>26</v>
      </c>
      <c r="G4" s="85" t="s">
        <v>1100</v>
      </c>
      <c r="H4" s="35">
        <v>1725050802</v>
      </c>
      <c r="I4" s="35">
        <v>2005.12</v>
      </c>
      <c r="J4" s="79" t="s">
        <v>1058</v>
      </c>
      <c r="K4" s="4" t="s">
        <v>19</v>
      </c>
      <c r="L4" s="77" t="s">
        <v>21</v>
      </c>
      <c r="M4" s="23">
        <v>38596</v>
      </c>
      <c r="N4" s="77" t="s">
        <v>22</v>
      </c>
      <c r="O4" s="5" t="s">
        <v>23</v>
      </c>
      <c r="P4" s="5" t="s">
        <v>1225</v>
      </c>
      <c r="Q4" s="16" t="s">
        <v>24</v>
      </c>
      <c r="R4" s="5" cm="1">
        <f t="array" ref="R4">_xlfn.IFS(Q4="Monthly",VLOOKUP($O4,PM执行时间!$A:$E,2,0),Q4="Quarterly",VLOOKUP($O4,PM执行时间!$A:$E,3,0),Q4="Semi-an",VLOOKUP($O4,PM执行时间!$A:$E,4,0),Q4="Annual",VLOOKUP($O4,PM执行时间!$A:$E,5,0),Q4="","")</f>
        <v>1.58</v>
      </c>
      <c r="S4" s="5"/>
      <c r="T4" s="5" t="str" cm="1">
        <f t="array" ref="T4">_xlfn.IFS(S4="Monthly",VLOOKUP($O4,PM执行时间!$A:$E,2,0),S4="Quarterly",VLOOKUP($O4,PM执行时间!$A:$E,3,0),S4="Semi-an",VLOOKUP($O4,PM执行时间!$A:$E,4,0),S4="Annual",VLOOKUP($O4,PM执行时间!$A:$E,5,0),S4="","")</f>
        <v/>
      </c>
      <c r="U4" s="5"/>
      <c r="V4" s="5" t="str" cm="1">
        <f t="array" ref="V4">_xlfn.IFS(U4="Monthly",VLOOKUP($O4,PM执行时间!$A:$E,2,0),U4="Quarterly",VLOOKUP($O4,PM执行时间!$A:$E,3,0),U4="Semi-an",VLOOKUP($O4,PM执行时间!$A:$E,4,0),U4="Annual",VLOOKUP($O4,PM执行时间!$A:$E,5,0),U4="","")</f>
        <v/>
      </c>
      <c r="W4" s="20" t="s">
        <v>25</v>
      </c>
      <c r="X4" s="5" cm="1">
        <f t="array" ref="X4">_xlfn.IFS(W4="Monthly",VLOOKUP($O4,PM执行时间!$A:$E,2,0),W4="Quarterly",VLOOKUP($O4,PM执行时间!$A:$E,3,0),W4="Semi-an",VLOOKUP($O4,PM执行时间!$A:$E,4,0),W4="Annual",VLOOKUP($O4,PM执行时间!$A:$E,5,0),W4="","")</f>
        <v>2</v>
      </c>
      <c r="Y4" s="5"/>
      <c r="Z4" s="5" t="str" cm="1">
        <f t="array" ref="Z4">_xlfn.IFS(Y4="Monthly",VLOOKUP($O4,PM执行时间!$A:$E,2,0),Y4="Quarterly",VLOOKUP($O4,PM执行时间!$A:$E,3,0),Y4="Semi-an",VLOOKUP($O4,PM执行时间!$A:$E,4,0),Y4="Annual",VLOOKUP($O4,PM执行时间!$A:$E,5,0),Y4="","")</f>
        <v/>
      </c>
      <c r="AA4" s="5"/>
      <c r="AB4" s="5" t="str" cm="1">
        <f t="array" ref="AB4">_xlfn.IFS(AA4="Monthly",VLOOKUP($O4,PM执行时间!$A:$E,2,0),AA4="Quarterly",VLOOKUP($O4,PM执行时间!$A:$E,3,0),AA4="Semi-an",VLOOKUP($O4,PM执行时间!$A:$E,4,0),AA4="Annual",VLOOKUP($O4,PM执行时间!$A:$E,5,0),AA4="","")</f>
        <v/>
      </c>
      <c r="AC4" s="16" t="s">
        <v>24</v>
      </c>
      <c r="AD4" s="5" cm="1">
        <f t="array" ref="AD4">_xlfn.IFS(AC4="Monthly",VLOOKUP($O4,PM执行时间!$A:$E,2,0),AC4="Quarterly",VLOOKUP($O4,PM执行时间!$A:$E,3,0),AC4="Semi-an",VLOOKUP($O4,PM执行时间!$A:$E,4,0),AC4="Annual",VLOOKUP($O4,PM执行时间!$A:$E,5,0),AC4="","")</f>
        <v>1.58</v>
      </c>
      <c r="AE4" s="5"/>
      <c r="AF4" s="5" t="str" cm="1">
        <f t="array" ref="AF4">_xlfn.IFS(AE4="Monthly",VLOOKUP($O4,PM执行时间!$A:$E,2,0),AE4="Quarterly",VLOOKUP($O4,PM执行时间!$A:$E,3,0),AE4="Semi-an",VLOOKUP($O4,PM执行时间!$A:$E,4,0),AE4="Annual",VLOOKUP($O4,PM执行时间!$A:$E,5,0),AE4="","")</f>
        <v/>
      </c>
      <c r="AG4" s="5"/>
      <c r="AH4" s="5" t="str" cm="1">
        <f t="array" ref="AH4">_xlfn.IFS(AG4="Monthly",VLOOKUP($O4,PM执行时间!$A:$E,2,0),AG4="Quarterly",VLOOKUP($O4,PM执行时间!$A:$E,3,0),AG4="Semi-an",VLOOKUP($O4,PM执行时间!$A:$E,4,0),AG4="Annual",VLOOKUP($O4,PM执行时间!$A:$E,5,0),AG4="","")</f>
        <v/>
      </c>
      <c r="AI4" s="20" t="s">
        <v>25</v>
      </c>
      <c r="AJ4" s="5" cm="1">
        <f t="array" ref="AJ4">_xlfn.IFS(AI4="Monthly",VLOOKUP($O4,PM执行时间!$A:$E,2,0),AI4="Quarterly",VLOOKUP($O4,PM执行时间!$A:$E,3,0),AI4="Semi-an",VLOOKUP($O4,PM执行时间!$A:$E,4,0),AI4="Annual",VLOOKUP($O4,PM执行时间!$A:$E,5,0),AI4="","")</f>
        <v>2</v>
      </c>
      <c r="AK4" s="5"/>
      <c r="AL4" s="5" t="str" cm="1">
        <f t="array" ref="AL4">_xlfn.IFS(AK4="Monthly",VLOOKUP($O4,PM执行时间!$A:$E,2,0),AK4="Quarterly",VLOOKUP($O4,PM执行时间!$A:$E,3,0),AK4="Semi-an",VLOOKUP($O4,PM执行时间!$A:$E,4,0),AK4="Annual",VLOOKUP($O4,PM执行时间!$A:$E,5,0),AK4="","")</f>
        <v/>
      </c>
      <c r="AM4" s="5"/>
      <c r="AN4" s="5" t="str" cm="1">
        <f t="array" ref="AN4">_xlfn.IFS(AM4="Monthly",VLOOKUP($O4,PM执行时间!$A:$E,2,0),AM4="Quarterly",VLOOKUP($O4,PM执行时间!$A:$E,3,0),AM4="Semi-an",VLOOKUP($O4,PM执行时间!$A:$E,4,0),AM4="Annual",VLOOKUP($O4,PM执行时间!$A:$E,5,0),AM4="","")</f>
        <v/>
      </c>
      <c r="AO4" s="19">
        <v>44835</v>
      </c>
      <c r="AP4" s="18"/>
    </row>
    <row r="5" spans="1:42" ht="25.15" customHeight="1" x14ac:dyDescent="0.2">
      <c r="A5" s="2">
        <v>26</v>
      </c>
      <c r="B5" s="2">
        <f>SUBTOTAL(3,G$3:G5)+0</f>
        <v>3</v>
      </c>
      <c r="C5" s="2"/>
      <c r="D5" s="2">
        <v>423</v>
      </c>
      <c r="E5" s="79" t="s">
        <v>199</v>
      </c>
      <c r="F5" s="85" t="s">
        <v>200</v>
      </c>
      <c r="G5" s="85" t="s">
        <v>201</v>
      </c>
      <c r="H5" s="95"/>
      <c r="I5" s="95">
        <v>2010.7</v>
      </c>
      <c r="J5" s="79" t="s">
        <v>1075</v>
      </c>
      <c r="K5" s="4" t="s">
        <v>19</v>
      </c>
      <c r="L5" s="77" t="s">
        <v>96</v>
      </c>
      <c r="M5" s="24" t="s">
        <v>54</v>
      </c>
      <c r="N5" s="88" t="s">
        <v>179</v>
      </c>
      <c r="O5" s="5" t="s">
        <v>1055</v>
      </c>
      <c r="P5" s="5" t="s">
        <v>1080</v>
      </c>
      <c r="Q5" s="26" t="s">
        <v>164</v>
      </c>
      <c r="R5" s="5" cm="1">
        <f t="array" ref="R5">_xlfn.IFS(Q5="Monthly",VLOOKUP($O5,PM执行时间!$A:$E,2,0),Q5="Quarterly",VLOOKUP($O5,PM执行时间!$A:$E,3,0),Q5="Semi-an",VLOOKUP($O5,PM执行时间!$A:$E,4,0),Q5="Annual",VLOOKUP($O5,PM执行时间!$A:$E,5,0),Q5="","")</f>
        <v>1</v>
      </c>
      <c r="S5" s="26" t="s">
        <v>164</v>
      </c>
      <c r="T5" s="5" cm="1">
        <f t="array" ref="T5">_xlfn.IFS(S5="Monthly",VLOOKUP($O5,PM执行时间!$A:$E,2,0),S5="Quarterly",VLOOKUP($O5,PM执行时间!$A:$E,3,0),S5="Semi-an",VLOOKUP($O5,PM执行时间!$A:$E,4,0),S5="Annual",VLOOKUP($O5,PM执行时间!$A:$E,5,0),S5="","")</f>
        <v>1</v>
      </c>
      <c r="U5" s="26" t="s">
        <v>164</v>
      </c>
      <c r="V5" s="5" cm="1">
        <f t="array" ref="V5">_xlfn.IFS(U5="Monthly",VLOOKUP($O5,PM执行时间!$A:$E,2,0),U5="Quarterly",VLOOKUP($O5,PM执行时间!$A:$E,3,0),U5="Semi-an",VLOOKUP($O5,PM执行时间!$A:$E,4,0),U5="Annual",VLOOKUP($O5,PM执行时间!$A:$E,5,0),U5="","")</f>
        <v>1</v>
      </c>
      <c r="W5" s="26" t="s">
        <v>164</v>
      </c>
      <c r="X5" s="5" cm="1">
        <f t="array" ref="X5">_xlfn.IFS(W5="Monthly",VLOOKUP($O5,PM执行时间!$A:$E,2,0),W5="Quarterly",VLOOKUP($O5,PM执行时间!$A:$E,3,0),W5="Semi-an",VLOOKUP($O5,PM执行时间!$A:$E,4,0),W5="Annual",VLOOKUP($O5,PM执行时间!$A:$E,5,0),W5="","")</f>
        <v>1</v>
      </c>
      <c r="Y5" s="26" t="s">
        <v>164</v>
      </c>
      <c r="Z5" s="5" cm="1">
        <f t="array" ref="Z5">_xlfn.IFS(Y5="Monthly",VLOOKUP($O5,PM执行时间!$A:$E,2,0),Y5="Quarterly",VLOOKUP($O5,PM执行时间!$A:$E,3,0),Y5="Semi-an",VLOOKUP($O5,PM执行时间!$A:$E,4,0),Y5="Annual",VLOOKUP($O5,PM执行时间!$A:$E,5,0),Y5="","")</f>
        <v>1</v>
      </c>
      <c r="AA5" s="26" t="s">
        <v>164</v>
      </c>
      <c r="AB5" s="5" cm="1">
        <f t="array" ref="AB5">_xlfn.IFS(AA5="Monthly",VLOOKUP($O5,PM执行时间!$A:$E,2,0),AA5="Quarterly",VLOOKUP($O5,PM执行时间!$A:$E,3,0),AA5="Semi-an",VLOOKUP($O5,PM执行时间!$A:$E,4,0),AA5="Annual",VLOOKUP($O5,PM执行时间!$A:$E,5,0),AA5="","")</f>
        <v>1</v>
      </c>
      <c r="AC5" s="26" t="s">
        <v>164</v>
      </c>
      <c r="AD5" s="5" cm="1">
        <f t="array" ref="AD5">_xlfn.IFS(AC5="Monthly",VLOOKUP($O5,PM执行时间!$A:$E,2,0),AC5="Quarterly",VLOOKUP($O5,PM执行时间!$A:$E,3,0),AC5="Semi-an",VLOOKUP($O5,PM执行时间!$A:$E,4,0),AC5="Annual",VLOOKUP($O5,PM执行时间!$A:$E,5,0),AC5="","")</f>
        <v>1</v>
      </c>
      <c r="AE5" s="26" t="s">
        <v>164</v>
      </c>
      <c r="AF5" s="5" cm="1">
        <f t="array" ref="AF5">_xlfn.IFS(AE5="Monthly",VLOOKUP($O5,PM执行时间!$A:$E,2,0),AE5="Quarterly",VLOOKUP($O5,PM执行时间!$A:$E,3,0),AE5="Semi-an",VLOOKUP($O5,PM执行时间!$A:$E,4,0),AE5="Annual",VLOOKUP($O5,PM执行时间!$A:$E,5,0),AE5="","")</f>
        <v>1</v>
      </c>
      <c r="AG5" s="26" t="s">
        <v>164</v>
      </c>
      <c r="AH5" s="5" cm="1">
        <f t="array" ref="AH5">_xlfn.IFS(AG5="Monthly",VLOOKUP($O5,PM执行时间!$A:$E,2,0),AG5="Quarterly",VLOOKUP($O5,PM执行时间!$A:$E,3,0),AG5="Semi-an",VLOOKUP($O5,PM执行时间!$A:$E,4,0),AG5="Annual",VLOOKUP($O5,PM执行时间!$A:$E,5,0),AG5="","")</f>
        <v>1</v>
      </c>
      <c r="AI5" s="26" t="s">
        <v>164</v>
      </c>
      <c r="AJ5" s="5" cm="1">
        <f t="array" ref="AJ5">_xlfn.IFS(AI5="Monthly",VLOOKUP($O5,PM执行时间!$A:$E,2,0),AI5="Quarterly",VLOOKUP($O5,PM执行时间!$A:$E,3,0),AI5="Semi-an",VLOOKUP($O5,PM执行时间!$A:$E,4,0),AI5="Annual",VLOOKUP($O5,PM执行时间!$A:$E,5,0),AI5="","")</f>
        <v>1</v>
      </c>
      <c r="AK5" s="26" t="s">
        <v>164</v>
      </c>
      <c r="AL5" s="5" cm="1">
        <f t="array" ref="AL5">_xlfn.IFS(AK5="Monthly",VLOOKUP($O5,PM执行时间!$A:$E,2,0),AK5="Quarterly",VLOOKUP($O5,PM执行时间!$A:$E,3,0),AK5="Semi-an",VLOOKUP($O5,PM执行时间!$A:$E,4,0),AK5="Annual",VLOOKUP($O5,PM执行时间!$A:$E,5,0),AK5="","")</f>
        <v>1</v>
      </c>
      <c r="AM5" s="26" t="s">
        <v>164</v>
      </c>
      <c r="AN5" s="5" cm="1">
        <f t="array" ref="AN5">_xlfn.IFS(AM5="Monthly",VLOOKUP($O5,PM执行时间!$A:$E,2,0),AM5="Quarterly",VLOOKUP($O5,PM执行时间!$A:$E,3,0),AM5="Semi-an",VLOOKUP($O5,PM执行时间!$A:$E,4,0),AM5="Annual",VLOOKUP($O5,PM执行时间!$A:$E,5,0),AM5="","")</f>
        <v>1</v>
      </c>
      <c r="AO5" s="19">
        <v>44805</v>
      </c>
      <c r="AP5" s="5" t="s">
        <v>1302</v>
      </c>
    </row>
    <row r="6" spans="1:42" ht="25.15" customHeight="1" x14ac:dyDescent="0.2">
      <c r="A6" s="2">
        <v>51</v>
      </c>
      <c r="B6" s="2">
        <f>SUBTOTAL(3,G$3:G6)+0</f>
        <v>4</v>
      </c>
      <c r="C6" s="2"/>
      <c r="D6" s="2">
        <v>625</v>
      </c>
      <c r="E6" s="77" t="s">
        <v>199</v>
      </c>
      <c r="F6" s="77" t="s">
        <v>202</v>
      </c>
      <c r="G6" s="77" t="s">
        <v>203</v>
      </c>
      <c r="H6" s="95" t="s">
        <v>204</v>
      </c>
      <c r="I6" s="77">
        <v>2012.1</v>
      </c>
      <c r="J6" s="79" t="s">
        <v>1075</v>
      </c>
      <c r="K6" s="4" t="s">
        <v>19</v>
      </c>
      <c r="L6" s="77" t="s">
        <v>96</v>
      </c>
      <c r="M6" s="24">
        <v>41153</v>
      </c>
      <c r="N6" s="88" t="s">
        <v>179</v>
      </c>
      <c r="O6" s="5" t="s">
        <v>1055</v>
      </c>
      <c r="P6" s="5" t="s">
        <v>1080</v>
      </c>
      <c r="Q6" s="26" t="s">
        <v>164</v>
      </c>
      <c r="R6" s="5" cm="1">
        <f t="array" ref="R6">_xlfn.IFS(Q6="Monthly",VLOOKUP($O6,PM执行时间!$A:$E,2,0),Q6="Quarterly",VLOOKUP($O6,PM执行时间!$A:$E,3,0),Q6="Semi-an",VLOOKUP($O6,PM执行时间!$A:$E,4,0),Q6="Annual",VLOOKUP($O6,PM执行时间!$A:$E,5,0),Q6="","")</f>
        <v>1</v>
      </c>
      <c r="S6" s="26" t="s">
        <v>164</v>
      </c>
      <c r="T6" s="5" cm="1">
        <f t="array" ref="T6">_xlfn.IFS(S6="Monthly",VLOOKUP($O6,PM执行时间!$A:$E,2,0),S6="Quarterly",VLOOKUP($O6,PM执行时间!$A:$E,3,0),S6="Semi-an",VLOOKUP($O6,PM执行时间!$A:$E,4,0),S6="Annual",VLOOKUP($O6,PM执行时间!$A:$E,5,0),S6="","")</f>
        <v>1</v>
      </c>
      <c r="U6" s="26" t="s">
        <v>164</v>
      </c>
      <c r="V6" s="5" cm="1">
        <f t="array" ref="V6">_xlfn.IFS(U6="Monthly",VLOOKUP($O6,PM执行时间!$A:$E,2,0),U6="Quarterly",VLOOKUP($O6,PM执行时间!$A:$E,3,0),U6="Semi-an",VLOOKUP($O6,PM执行时间!$A:$E,4,0),U6="Annual",VLOOKUP($O6,PM执行时间!$A:$E,5,0),U6="","")</f>
        <v>1</v>
      </c>
      <c r="W6" s="26" t="s">
        <v>164</v>
      </c>
      <c r="X6" s="5" cm="1">
        <f t="array" ref="X6">_xlfn.IFS(W6="Monthly",VLOOKUP($O6,PM执行时间!$A:$E,2,0),W6="Quarterly",VLOOKUP($O6,PM执行时间!$A:$E,3,0),W6="Semi-an",VLOOKUP($O6,PM执行时间!$A:$E,4,0),W6="Annual",VLOOKUP($O6,PM执行时间!$A:$E,5,0),W6="","")</f>
        <v>1</v>
      </c>
      <c r="Y6" s="26" t="s">
        <v>164</v>
      </c>
      <c r="Z6" s="5" cm="1">
        <f t="array" ref="Z6">_xlfn.IFS(Y6="Monthly",VLOOKUP($O6,PM执行时间!$A:$E,2,0),Y6="Quarterly",VLOOKUP($O6,PM执行时间!$A:$E,3,0),Y6="Semi-an",VLOOKUP($O6,PM执行时间!$A:$E,4,0),Y6="Annual",VLOOKUP($O6,PM执行时间!$A:$E,5,0),Y6="","")</f>
        <v>1</v>
      </c>
      <c r="AA6" s="26" t="s">
        <v>164</v>
      </c>
      <c r="AB6" s="5" cm="1">
        <f t="array" ref="AB6">_xlfn.IFS(AA6="Monthly",VLOOKUP($O6,PM执行时间!$A:$E,2,0),AA6="Quarterly",VLOOKUP($O6,PM执行时间!$A:$E,3,0),AA6="Semi-an",VLOOKUP($O6,PM执行时间!$A:$E,4,0),AA6="Annual",VLOOKUP($O6,PM执行时间!$A:$E,5,0),AA6="","")</f>
        <v>1</v>
      </c>
      <c r="AC6" s="26" t="s">
        <v>164</v>
      </c>
      <c r="AD6" s="5" cm="1">
        <f t="array" ref="AD6">_xlfn.IFS(AC6="Monthly",VLOOKUP($O6,PM执行时间!$A:$E,2,0),AC6="Quarterly",VLOOKUP($O6,PM执行时间!$A:$E,3,0),AC6="Semi-an",VLOOKUP($O6,PM执行时间!$A:$E,4,0),AC6="Annual",VLOOKUP($O6,PM执行时间!$A:$E,5,0),AC6="","")</f>
        <v>1</v>
      </c>
      <c r="AE6" s="26" t="s">
        <v>164</v>
      </c>
      <c r="AF6" s="5" cm="1">
        <f t="array" ref="AF6">_xlfn.IFS(AE6="Monthly",VLOOKUP($O6,PM执行时间!$A:$E,2,0),AE6="Quarterly",VLOOKUP($O6,PM执行时间!$A:$E,3,0),AE6="Semi-an",VLOOKUP($O6,PM执行时间!$A:$E,4,0),AE6="Annual",VLOOKUP($O6,PM执行时间!$A:$E,5,0),AE6="","")</f>
        <v>1</v>
      </c>
      <c r="AG6" s="26" t="s">
        <v>164</v>
      </c>
      <c r="AH6" s="5" cm="1">
        <f t="array" ref="AH6">_xlfn.IFS(AG6="Monthly",VLOOKUP($O6,PM执行时间!$A:$E,2,0),AG6="Quarterly",VLOOKUP($O6,PM执行时间!$A:$E,3,0),AG6="Semi-an",VLOOKUP($O6,PM执行时间!$A:$E,4,0),AG6="Annual",VLOOKUP($O6,PM执行时间!$A:$E,5,0),AG6="","")</f>
        <v>1</v>
      </c>
      <c r="AI6" s="26" t="s">
        <v>164</v>
      </c>
      <c r="AJ6" s="5" cm="1">
        <f t="array" ref="AJ6">_xlfn.IFS(AI6="Monthly",VLOOKUP($O6,PM执行时间!$A:$E,2,0),AI6="Quarterly",VLOOKUP($O6,PM执行时间!$A:$E,3,0),AI6="Semi-an",VLOOKUP($O6,PM执行时间!$A:$E,4,0),AI6="Annual",VLOOKUP($O6,PM执行时间!$A:$E,5,0),AI6="","")</f>
        <v>1</v>
      </c>
      <c r="AK6" s="26" t="s">
        <v>164</v>
      </c>
      <c r="AL6" s="5" cm="1">
        <f t="array" ref="AL6">_xlfn.IFS(AK6="Monthly",VLOOKUP($O6,PM执行时间!$A:$E,2,0),AK6="Quarterly",VLOOKUP($O6,PM执行时间!$A:$E,3,0),AK6="Semi-an",VLOOKUP($O6,PM执行时间!$A:$E,4,0),AK6="Annual",VLOOKUP($O6,PM执行时间!$A:$E,5,0),AK6="","")</f>
        <v>1</v>
      </c>
      <c r="AM6" s="26" t="s">
        <v>164</v>
      </c>
      <c r="AN6" s="5" cm="1">
        <f t="array" ref="AN6">_xlfn.IFS(AM6="Monthly",VLOOKUP($O6,PM执行时间!$A:$E,2,0),AM6="Quarterly",VLOOKUP($O6,PM执行时间!$A:$E,3,0),AM6="Semi-an",VLOOKUP($O6,PM执行时间!$A:$E,4,0),AM6="Annual",VLOOKUP($O6,PM执行时间!$A:$E,5,0),AM6="","")</f>
        <v>1</v>
      </c>
      <c r="AO6" s="19">
        <v>44805</v>
      </c>
      <c r="AP6" s="5" t="s">
        <v>1302</v>
      </c>
    </row>
    <row r="7" spans="1:42" ht="25.15" customHeight="1" x14ac:dyDescent="0.2">
      <c r="A7" s="2">
        <v>70</v>
      </c>
      <c r="B7" s="2">
        <f>SUBTOTAL(3,G$3:G7)+0</f>
        <v>5</v>
      </c>
      <c r="C7" s="2"/>
      <c r="D7" s="2">
        <v>700</v>
      </c>
      <c r="E7" s="79" t="s">
        <v>205</v>
      </c>
      <c r="F7" s="79" t="s">
        <v>206</v>
      </c>
      <c r="G7" s="79" t="s">
        <v>203</v>
      </c>
      <c r="H7" s="79" t="s">
        <v>207</v>
      </c>
      <c r="I7" s="79">
        <v>2013.1</v>
      </c>
      <c r="J7" s="79" t="s">
        <v>1075</v>
      </c>
      <c r="K7" s="4" t="s">
        <v>19</v>
      </c>
      <c r="L7" s="77" t="s">
        <v>21</v>
      </c>
      <c r="M7" s="25" t="s">
        <v>54</v>
      </c>
      <c r="N7" s="88" t="s">
        <v>179</v>
      </c>
      <c r="O7" s="5" t="s">
        <v>1055</v>
      </c>
      <c r="P7" s="5" t="s">
        <v>1080</v>
      </c>
      <c r="Q7" s="26" t="s">
        <v>164</v>
      </c>
      <c r="R7" s="5" cm="1">
        <f t="array" ref="R7">_xlfn.IFS(Q7="Monthly",VLOOKUP($O7,PM执行时间!$A:$E,2,0),Q7="Quarterly",VLOOKUP($O7,PM执行时间!$A:$E,3,0),Q7="Semi-an",VLOOKUP($O7,PM执行时间!$A:$E,4,0),Q7="Annual",VLOOKUP($O7,PM执行时间!$A:$E,5,0),Q7="","")</f>
        <v>1</v>
      </c>
      <c r="S7" s="26" t="s">
        <v>164</v>
      </c>
      <c r="T7" s="5" cm="1">
        <f t="array" ref="T7">_xlfn.IFS(S7="Monthly",VLOOKUP($O7,PM执行时间!$A:$E,2,0),S7="Quarterly",VLOOKUP($O7,PM执行时间!$A:$E,3,0),S7="Semi-an",VLOOKUP($O7,PM执行时间!$A:$E,4,0),S7="Annual",VLOOKUP($O7,PM执行时间!$A:$E,5,0),S7="","")</f>
        <v>1</v>
      </c>
      <c r="U7" s="26" t="s">
        <v>164</v>
      </c>
      <c r="V7" s="5" cm="1">
        <f t="array" ref="V7">_xlfn.IFS(U7="Monthly",VLOOKUP($O7,PM执行时间!$A:$E,2,0),U7="Quarterly",VLOOKUP($O7,PM执行时间!$A:$E,3,0),U7="Semi-an",VLOOKUP($O7,PM执行时间!$A:$E,4,0),U7="Annual",VLOOKUP($O7,PM执行时间!$A:$E,5,0),U7="","")</f>
        <v>1</v>
      </c>
      <c r="W7" s="26" t="s">
        <v>164</v>
      </c>
      <c r="X7" s="5" cm="1">
        <f t="array" ref="X7">_xlfn.IFS(W7="Monthly",VLOOKUP($O7,PM执行时间!$A:$E,2,0),W7="Quarterly",VLOOKUP($O7,PM执行时间!$A:$E,3,0),W7="Semi-an",VLOOKUP($O7,PM执行时间!$A:$E,4,0),W7="Annual",VLOOKUP($O7,PM执行时间!$A:$E,5,0),W7="","")</f>
        <v>1</v>
      </c>
      <c r="Y7" s="26" t="s">
        <v>164</v>
      </c>
      <c r="Z7" s="5" cm="1">
        <f t="array" ref="Z7">_xlfn.IFS(Y7="Monthly",VLOOKUP($O7,PM执行时间!$A:$E,2,0),Y7="Quarterly",VLOOKUP($O7,PM执行时间!$A:$E,3,0),Y7="Semi-an",VLOOKUP($O7,PM执行时间!$A:$E,4,0),Y7="Annual",VLOOKUP($O7,PM执行时间!$A:$E,5,0),Y7="","")</f>
        <v>1</v>
      </c>
      <c r="AA7" s="26" t="s">
        <v>164</v>
      </c>
      <c r="AB7" s="5" cm="1">
        <f t="array" ref="AB7">_xlfn.IFS(AA7="Monthly",VLOOKUP($O7,PM执行时间!$A:$E,2,0),AA7="Quarterly",VLOOKUP($O7,PM执行时间!$A:$E,3,0),AA7="Semi-an",VLOOKUP($O7,PM执行时间!$A:$E,4,0),AA7="Annual",VLOOKUP($O7,PM执行时间!$A:$E,5,0),AA7="","")</f>
        <v>1</v>
      </c>
      <c r="AC7" s="26" t="s">
        <v>164</v>
      </c>
      <c r="AD7" s="5" cm="1">
        <f t="array" ref="AD7">_xlfn.IFS(AC7="Monthly",VLOOKUP($O7,PM执行时间!$A:$E,2,0),AC7="Quarterly",VLOOKUP($O7,PM执行时间!$A:$E,3,0),AC7="Semi-an",VLOOKUP($O7,PM执行时间!$A:$E,4,0),AC7="Annual",VLOOKUP($O7,PM执行时间!$A:$E,5,0),AC7="","")</f>
        <v>1</v>
      </c>
      <c r="AE7" s="26" t="s">
        <v>164</v>
      </c>
      <c r="AF7" s="5" cm="1">
        <f t="array" ref="AF7">_xlfn.IFS(AE7="Monthly",VLOOKUP($O7,PM执行时间!$A:$E,2,0),AE7="Quarterly",VLOOKUP($O7,PM执行时间!$A:$E,3,0),AE7="Semi-an",VLOOKUP($O7,PM执行时间!$A:$E,4,0),AE7="Annual",VLOOKUP($O7,PM执行时间!$A:$E,5,0),AE7="","")</f>
        <v>1</v>
      </c>
      <c r="AG7" s="26" t="s">
        <v>164</v>
      </c>
      <c r="AH7" s="5" cm="1">
        <f t="array" ref="AH7">_xlfn.IFS(AG7="Monthly",VLOOKUP($O7,PM执行时间!$A:$E,2,0),AG7="Quarterly",VLOOKUP($O7,PM执行时间!$A:$E,3,0),AG7="Semi-an",VLOOKUP($O7,PM执行时间!$A:$E,4,0),AG7="Annual",VLOOKUP($O7,PM执行时间!$A:$E,5,0),AG7="","")</f>
        <v>1</v>
      </c>
      <c r="AI7" s="26" t="s">
        <v>164</v>
      </c>
      <c r="AJ7" s="5" cm="1">
        <f t="array" ref="AJ7">_xlfn.IFS(AI7="Monthly",VLOOKUP($O7,PM执行时间!$A:$E,2,0),AI7="Quarterly",VLOOKUP($O7,PM执行时间!$A:$E,3,0),AI7="Semi-an",VLOOKUP($O7,PM执行时间!$A:$E,4,0),AI7="Annual",VLOOKUP($O7,PM执行时间!$A:$E,5,0),AI7="","")</f>
        <v>1</v>
      </c>
      <c r="AK7" s="26" t="s">
        <v>164</v>
      </c>
      <c r="AL7" s="5" cm="1">
        <f t="array" ref="AL7">_xlfn.IFS(AK7="Monthly",VLOOKUP($O7,PM执行时间!$A:$E,2,0),AK7="Quarterly",VLOOKUP($O7,PM执行时间!$A:$E,3,0),AK7="Semi-an",VLOOKUP($O7,PM执行时间!$A:$E,4,0),AK7="Annual",VLOOKUP($O7,PM执行时间!$A:$E,5,0),AK7="","")</f>
        <v>1</v>
      </c>
      <c r="AM7" s="26" t="s">
        <v>164</v>
      </c>
      <c r="AN7" s="5" cm="1">
        <f t="array" ref="AN7">_xlfn.IFS(AM7="Monthly",VLOOKUP($O7,PM执行时间!$A:$E,2,0),AM7="Quarterly",VLOOKUP($O7,PM执行时间!$A:$E,3,0),AM7="Semi-an",VLOOKUP($O7,PM执行时间!$A:$E,4,0),AM7="Annual",VLOOKUP($O7,PM执行时间!$A:$E,5,0),AM7="","")</f>
        <v>1</v>
      </c>
      <c r="AO7" s="19">
        <v>44805</v>
      </c>
      <c r="AP7" s="5" t="s">
        <v>1302</v>
      </c>
    </row>
    <row r="8" spans="1:42" ht="25.15" customHeight="1" x14ac:dyDescent="0.2">
      <c r="A8" s="2">
        <v>6</v>
      </c>
      <c r="B8" s="2">
        <f>SUBTOTAL(3,G$3:G8)+0</f>
        <v>6</v>
      </c>
      <c r="C8" s="2"/>
      <c r="D8" s="2">
        <v>319</v>
      </c>
      <c r="E8" s="79" t="s">
        <v>238</v>
      </c>
      <c r="F8" s="77" t="s">
        <v>294</v>
      </c>
      <c r="G8" s="77" t="s">
        <v>295</v>
      </c>
      <c r="H8" s="77">
        <v>3076937</v>
      </c>
      <c r="I8" s="95">
        <v>2007.9</v>
      </c>
      <c r="J8" s="79" t="s">
        <v>1058</v>
      </c>
      <c r="K8" s="4" t="s">
        <v>19</v>
      </c>
      <c r="L8" s="77" t="s">
        <v>194</v>
      </c>
      <c r="M8" s="23">
        <v>38534</v>
      </c>
      <c r="N8" s="77" t="s">
        <v>31</v>
      </c>
      <c r="O8" s="5" t="s">
        <v>239</v>
      </c>
      <c r="P8" s="5" t="s">
        <v>39</v>
      </c>
      <c r="Q8" s="5"/>
      <c r="R8" s="5" t="str" cm="1">
        <f t="array" ref="R8">_xlfn.IFS(Q8="Monthly",VLOOKUP($O8,PM执行时间!$A:$E,2,0),Q8="Quarterly",VLOOKUP($O8,PM执行时间!$A:$E,3,0),Q8="Semi-an",VLOOKUP($O8,PM执行时间!$A:$E,4,0),Q8="Annual",VLOOKUP($O8,PM执行时间!$A:$E,5,0),Q8="","")</f>
        <v/>
      </c>
      <c r="S8" s="5"/>
      <c r="T8" s="5" t="str" cm="1">
        <f t="array" ref="T8">_xlfn.IFS(S8="Monthly",VLOOKUP($O8,PM执行时间!$A:$E,2,0),S8="Quarterly",VLOOKUP($O8,PM执行时间!$A:$E,3,0),S8="Semi-an",VLOOKUP($O8,PM执行时间!$A:$E,4,0),S8="Annual",VLOOKUP($O8,PM执行时间!$A:$E,5,0),S8="","")</f>
        <v/>
      </c>
      <c r="U8" s="5"/>
      <c r="V8" s="5" t="str" cm="1">
        <f t="array" ref="V8">_xlfn.IFS(U8="Monthly",VLOOKUP($O8,PM执行时间!$A:$E,2,0),U8="Quarterly",VLOOKUP($O8,PM执行时间!$A:$E,3,0),U8="Semi-an",VLOOKUP($O8,PM执行时间!$A:$E,4,0),U8="Annual",VLOOKUP($O8,PM执行时间!$A:$E,5,0),U8="","")</f>
        <v/>
      </c>
      <c r="W8" s="5"/>
      <c r="X8" s="5" t="str" cm="1">
        <f t="array" ref="X8">_xlfn.IFS(W8="Monthly",VLOOKUP($O8,PM执行时间!$A:$E,2,0),W8="Quarterly",VLOOKUP($O8,PM执行时间!$A:$E,3,0),W8="Semi-an",VLOOKUP($O8,PM执行时间!$A:$E,4,0),W8="Annual",VLOOKUP($O8,PM执行时间!$A:$E,5,0),W8="","")</f>
        <v/>
      </c>
      <c r="Y8" s="5"/>
      <c r="Z8" s="5" t="str" cm="1">
        <f t="array" ref="Z8">_xlfn.IFS(Y8="Monthly",VLOOKUP($O8,PM执行时间!$A:$E,2,0),Y8="Quarterly",VLOOKUP($O8,PM执行时间!$A:$E,3,0),Y8="Semi-an",VLOOKUP($O8,PM执行时间!$A:$E,4,0),Y8="Annual",VLOOKUP($O8,PM执行时间!$A:$E,5,0),Y8="","")</f>
        <v/>
      </c>
      <c r="AA8" s="5"/>
      <c r="AB8" s="5" t="str" cm="1">
        <f t="array" ref="AB8">_xlfn.IFS(AA8="Monthly",VLOOKUP($O8,PM执行时间!$A:$E,2,0),AA8="Quarterly",VLOOKUP($O8,PM执行时间!$A:$E,3,0),AA8="Semi-an",VLOOKUP($O8,PM执行时间!$A:$E,4,0),AA8="Annual",VLOOKUP($O8,PM执行时间!$A:$E,5,0),AA8="","")</f>
        <v/>
      </c>
      <c r="AC8" s="5"/>
      <c r="AD8" s="5" t="str" cm="1">
        <f t="array" ref="AD8">_xlfn.IFS(AC8="Monthly",VLOOKUP($O8,PM执行时间!$A:$E,2,0),AC8="Quarterly",VLOOKUP($O8,PM执行时间!$A:$E,3,0),AC8="Semi-an",VLOOKUP($O8,PM执行时间!$A:$E,4,0),AC8="Annual",VLOOKUP($O8,PM执行时间!$A:$E,5,0),AC8="","")</f>
        <v/>
      </c>
      <c r="AE8" s="5"/>
      <c r="AF8" s="5" t="str" cm="1">
        <f t="array" ref="AF8">_xlfn.IFS(AE8="Monthly",VLOOKUP($O8,PM执行时间!$A:$E,2,0),AE8="Quarterly",VLOOKUP($O8,PM执行时间!$A:$E,3,0),AE8="Semi-an",VLOOKUP($O8,PM执行时间!$A:$E,4,0),AE8="Annual",VLOOKUP($O8,PM执行时间!$A:$E,5,0),AE8="","")</f>
        <v/>
      </c>
      <c r="AG8" s="5"/>
      <c r="AH8" s="5" t="str" cm="1">
        <f t="array" ref="AH8">_xlfn.IFS(AG8="Monthly",VLOOKUP($O8,PM执行时间!$A:$E,2,0),AG8="Quarterly",VLOOKUP($O8,PM执行时间!$A:$E,3,0),AG8="Semi-an",VLOOKUP($O8,PM执行时间!$A:$E,4,0),AG8="Annual",VLOOKUP($O8,PM执行时间!$A:$E,5,0),AG8="","")</f>
        <v/>
      </c>
      <c r="AI8" s="17" t="s">
        <v>33</v>
      </c>
      <c r="AJ8" s="5" cm="1">
        <f t="array" ref="AJ8">_xlfn.IFS(AI8="Monthly",VLOOKUP($O8,PM执行时间!$A:$E,2,0),AI8="Quarterly",VLOOKUP($O8,PM执行时间!$A:$E,3,0),AI8="Semi-an",VLOOKUP($O8,PM执行时间!$A:$E,4,0),AI8="Annual",VLOOKUP($O8,PM执行时间!$A:$E,5,0),AI8="","")</f>
        <v>2</v>
      </c>
      <c r="AK8" s="5"/>
      <c r="AL8" s="5" t="str" cm="1">
        <f t="array" ref="AL8">_xlfn.IFS(AK8="Monthly",VLOOKUP($O8,PM执行时间!$A:$E,2,0),AK8="Quarterly",VLOOKUP($O8,PM执行时间!$A:$E,3,0),AK8="Semi-an",VLOOKUP($O8,PM执行时间!$A:$E,4,0),AK8="Annual",VLOOKUP($O8,PM执行时间!$A:$E,5,0),AK8="","")</f>
        <v/>
      </c>
      <c r="AM8" s="5"/>
      <c r="AN8" s="5" t="str" cm="1">
        <f t="array" ref="AN8">_xlfn.IFS(AM8="Monthly",VLOOKUP($O8,PM执行时间!$A:$E,2,0),AM8="Quarterly",VLOOKUP($O8,PM执行时间!$A:$E,3,0),AM8="Semi-an",VLOOKUP($O8,PM执行时间!$A:$E,4,0),AM8="Annual",VLOOKUP($O8,PM执行时间!$A:$E,5,0),AM8="","")</f>
        <v/>
      </c>
      <c r="AO8" s="19">
        <v>44835</v>
      </c>
      <c r="AP8" s="18"/>
    </row>
    <row r="9" spans="1:42" ht="25.15" customHeight="1" x14ac:dyDescent="0.2">
      <c r="A9" s="2">
        <v>7</v>
      </c>
      <c r="B9" s="2">
        <f>SUBTOTAL(3,G$3:G9)+0</f>
        <v>7</v>
      </c>
      <c r="C9" s="2"/>
      <c r="D9" s="11">
        <v>329</v>
      </c>
      <c r="E9" s="84" t="s">
        <v>477</v>
      </c>
      <c r="F9" s="83" t="s">
        <v>478</v>
      </c>
      <c r="G9" s="83" t="s">
        <v>479</v>
      </c>
      <c r="H9" s="83">
        <v>472036</v>
      </c>
      <c r="I9" s="105">
        <v>2008.4</v>
      </c>
      <c r="J9" s="84" t="s">
        <v>1075</v>
      </c>
      <c r="K9" s="73" t="s">
        <v>1284</v>
      </c>
      <c r="L9" s="83" t="s">
        <v>48</v>
      </c>
      <c r="M9" s="74" t="s">
        <v>54</v>
      </c>
      <c r="N9" s="83" t="s">
        <v>31</v>
      </c>
      <c r="O9" s="12" t="s">
        <v>480</v>
      </c>
      <c r="P9" s="12" t="s">
        <v>39</v>
      </c>
      <c r="Q9" s="5"/>
      <c r="R9" s="5" t="str" cm="1">
        <f t="array" ref="R9">_xlfn.IFS(Q9="Monthly",VLOOKUP($O9,PM执行时间!$A:$E,2,0),Q9="Quarterly",VLOOKUP($O9,PM执行时间!$A:$E,3,0),Q9="Semi-an",VLOOKUP($O9,PM执行时间!$A:$E,4,0),Q9="Annual",VLOOKUP($O9,PM执行时间!$A:$E,5,0),Q9="","")</f>
        <v/>
      </c>
      <c r="S9" s="5"/>
      <c r="T9" s="5" t="str" cm="1">
        <f t="array" ref="T9">_xlfn.IFS(S9="Monthly",VLOOKUP($O9,PM执行时间!$A:$E,2,0),S9="Quarterly",VLOOKUP($O9,PM执行时间!$A:$E,3,0),S9="Semi-an",VLOOKUP($O9,PM执行时间!$A:$E,4,0),S9="Annual",VLOOKUP($O9,PM执行时间!$A:$E,5,0),S9="","")</f>
        <v/>
      </c>
      <c r="U9" s="5"/>
      <c r="V9" s="5" t="str" cm="1">
        <f t="array" ref="V9">_xlfn.IFS(U9="Monthly",VLOOKUP($O9,PM执行时间!$A:$E,2,0),U9="Quarterly",VLOOKUP($O9,PM执行时间!$A:$E,3,0),U9="Semi-an",VLOOKUP($O9,PM执行时间!$A:$E,4,0),U9="Annual",VLOOKUP($O9,PM执行时间!$A:$E,5,0),U9="","")</f>
        <v/>
      </c>
      <c r="W9" s="5"/>
      <c r="X9" s="5" t="str" cm="1">
        <f t="array" ref="X9">_xlfn.IFS(W9="Monthly",VLOOKUP($O9,PM执行时间!$A:$E,2,0),W9="Quarterly",VLOOKUP($O9,PM执行时间!$A:$E,3,0),W9="Semi-an",VLOOKUP($O9,PM执行时间!$A:$E,4,0),W9="Annual",VLOOKUP($O9,PM执行时间!$A:$E,5,0),W9="","")</f>
        <v/>
      </c>
      <c r="Y9" s="5"/>
      <c r="Z9" s="5" t="str" cm="1">
        <f t="array" ref="Z9">_xlfn.IFS(Y9="Monthly",VLOOKUP($O9,PM执行时间!$A:$E,2,0),Y9="Quarterly",VLOOKUP($O9,PM执行时间!$A:$E,3,0),Y9="Semi-an",VLOOKUP($O9,PM执行时间!$A:$E,4,0),Y9="Annual",VLOOKUP($O9,PM执行时间!$A:$E,5,0),Y9="","")</f>
        <v/>
      </c>
      <c r="AA9" s="5"/>
      <c r="AB9" s="5" t="str" cm="1">
        <f t="array" ref="AB9">_xlfn.IFS(AA9="Monthly",VLOOKUP($O9,PM执行时间!$A:$E,2,0),AA9="Quarterly",VLOOKUP($O9,PM执行时间!$A:$E,3,0),AA9="Semi-an",VLOOKUP($O9,PM执行时间!$A:$E,4,0),AA9="Annual",VLOOKUP($O9,PM执行时间!$A:$E,5,0),AA9="","")</f>
        <v/>
      </c>
      <c r="AC9" s="5"/>
      <c r="AD9" s="5" t="str" cm="1">
        <f t="array" ref="AD9">_xlfn.IFS(AC9="Monthly",VLOOKUP($O9,PM执行时间!$A:$E,2,0),AC9="Quarterly",VLOOKUP($O9,PM执行时间!$A:$E,3,0),AC9="Semi-an",VLOOKUP($O9,PM执行时间!$A:$E,4,0),AC9="Annual",VLOOKUP($O9,PM执行时间!$A:$E,5,0),AC9="","")</f>
        <v/>
      </c>
      <c r="AE9" s="27"/>
      <c r="AF9" s="5" t="str" cm="1">
        <f t="array" ref="AF9">_xlfn.IFS(AE9="Monthly",VLOOKUP($O9,PM执行时间!$A:$E,2,0),AE9="Quarterly",VLOOKUP($O9,PM执行时间!$A:$E,3,0),AE9="Semi-an",VLOOKUP($O9,PM执行时间!$A:$E,4,0),AE9="Annual",VLOOKUP($O9,PM执行时间!$A:$E,5,0),AE9="","")</f>
        <v/>
      </c>
      <c r="AG9" s="5"/>
      <c r="AH9" s="5" t="str" cm="1">
        <f t="array" ref="AH9">_xlfn.IFS(AG9="Monthly",VLOOKUP($O9,PM执行时间!$A:$E,2,0),AG9="Quarterly",VLOOKUP($O9,PM执行时间!$A:$E,3,0),AG9="Semi-an",VLOOKUP($O9,PM执行时间!$A:$E,4,0),AG9="Annual",VLOOKUP($O9,PM执行时间!$A:$E,5,0),AG9="","")</f>
        <v/>
      </c>
      <c r="AI9" s="5"/>
      <c r="AJ9" s="5" t="str" cm="1">
        <f t="array" ref="AJ9">_xlfn.IFS(AI9="Monthly",VLOOKUP($O9,PM执行时间!$A:$E,2,0),AI9="Quarterly",VLOOKUP($O9,PM执行时间!$A:$E,3,0),AI9="Semi-an",VLOOKUP($O9,PM执行时间!$A:$E,4,0),AI9="Annual",VLOOKUP($O9,PM执行时间!$A:$E,5,0),AI9="","")</f>
        <v/>
      </c>
      <c r="AK9" s="5"/>
      <c r="AL9" s="5" t="str" cm="1">
        <f t="array" ref="AL9">_xlfn.IFS(AK9="Monthly",VLOOKUP($O9,PM执行时间!$A:$E,2,0),AK9="Quarterly",VLOOKUP($O9,PM执行时间!$A:$E,3,0),AK9="Semi-an",VLOOKUP($O9,PM执行时间!$A:$E,4,0),AK9="Annual",VLOOKUP($O9,PM执行时间!$A:$E,5,0),AK9="","")</f>
        <v/>
      </c>
      <c r="AM9" s="5"/>
      <c r="AN9" s="5" t="str" cm="1">
        <f t="array" ref="AN9">_xlfn.IFS(AM9="Monthly",VLOOKUP($O9,PM执行时间!$A:$E,2,0),AM9="Quarterly",VLOOKUP($O9,PM执行时间!$A:$E,3,0),AM9="Semi-an",VLOOKUP($O9,PM执行时间!$A:$E,4,0),AM9="Annual",VLOOKUP($O9,PM执行时间!$A:$E,5,0),AM9="","")</f>
        <v/>
      </c>
      <c r="AO9" s="125">
        <v>44774</v>
      </c>
      <c r="AP9" s="18"/>
    </row>
    <row r="10" spans="1:42" ht="25.15" customHeight="1" x14ac:dyDescent="0.2">
      <c r="A10" s="2">
        <v>8</v>
      </c>
      <c r="B10" s="2">
        <f>SUBTOTAL(3,G$3:G10)+0</f>
        <v>8</v>
      </c>
      <c r="C10" s="2"/>
      <c r="D10" s="2">
        <v>332</v>
      </c>
      <c r="E10" s="79" t="s">
        <v>191</v>
      </c>
      <c r="F10" s="77" t="s">
        <v>192</v>
      </c>
      <c r="G10" s="85" t="s">
        <v>89</v>
      </c>
      <c r="H10" s="95" t="s">
        <v>193</v>
      </c>
      <c r="I10" s="95">
        <v>2008.4</v>
      </c>
      <c r="J10" s="79" t="s">
        <v>1075</v>
      </c>
      <c r="K10" s="4" t="s">
        <v>19</v>
      </c>
      <c r="L10" s="77" t="s">
        <v>194</v>
      </c>
      <c r="M10" s="24" t="s">
        <v>54</v>
      </c>
      <c r="N10" s="77" t="s">
        <v>31</v>
      </c>
      <c r="O10" s="5" t="s">
        <v>195</v>
      </c>
      <c r="P10" s="5" t="s">
        <v>39</v>
      </c>
      <c r="Q10" s="5"/>
      <c r="R10" s="5" t="str" cm="1">
        <f t="array" ref="R10">_xlfn.IFS(Q10="Monthly",VLOOKUP($O10,PM执行时间!$A:$E,2,0),Q10="Quarterly",VLOOKUP($O10,PM执行时间!$A:$E,3,0),Q10="Semi-an",VLOOKUP($O10,PM执行时间!$A:$E,4,0),Q10="Annual",VLOOKUP($O10,PM执行时间!$A:$E,5,0),Q10="","")</f>
        <v/>
      </c>
      <c r="S10" s="17" t="s">
        <v>33</v>
      </c>
      <c r="T10" s="5" cm="1">
        <f t="array" ref="T10">_xlfn.IFS(S10="Monthly",VLOOKUP($O10,PM执行时间!$A:$E,2,0),S10="Quarterly",VLOOKUP($O10,PM执行时间!$A:$E,3,0),S10="Semi-an",VLOOKUP($O10,PM执行时间!$A:$E,4,0),S10="Annual",VLOOKUP($O10,PM执行时间!$A:$E,5,0),S10="","")</f>
        <v>1</v>
      </c>
      <c r="U10" s="5"/>
      <c r="V10" s="5" t="str" cm="1">
        <f t="array" ref="V10">_xlfn.IFS(U10="Monthly",VLOOKUP($O10,PM执行时间!$A:$E,2,0),U10="Quarterly",VLOOKUP($O10,PM执行时间!$A:$E,3,0),U10="Semi-an",VLOOKUP($O10,PM执行时间!$A:$E,4,0),U10="Annual",VLOOKUP($O10,PM执行时间!$A:$E,5,0),U10="","")</f>
        <v/>
      </c>
      <c r="W10" s="5"/>
      <c r="X10" s="5" t="str" cm="1">
        <f t="array" ref="X10">_xlfn.IFS(W10="Monthly",VLOOKUP($O10,PM执行时间!$A:$E,2,0),W10="Quarterly",VLOOKUP($O10,PM执行时间!$A:$E,3,0),W10="Semi-an",VLOOKUP($O10,PM执行时间!$A:$E,4,0),W10="Annual",VLOOKUP($O10,PM执行时间!$A:$E,5,0),W10="","")</f>
        <v/>
      </c>
      <c r="Y10" s="5"/>
      <c r="Z10" s="5" t="str" cm="1">
        <f t="array" ref="Z10">_xlfn.IFS(Y10="Monthly",VLOOKUP($O10,PM执行时间!$A:$E,2,0),Y10="Quarterly",VLOOKUP($O10,PM执行时间!$A:$E,3,0),Y10="Semi-an",VLOOKUP($O10,PM执行时间!$A:$E,4,0),Y10="Annual",VLOOKUP($O10,PM执行时间!$A:$E,5,0),Y10="","")</f>
        <v/>
      </c>
      <c r="AA10" s="5"/>
      <c r="AB10" s="5" t="str" cm="1">
        <f t="array" ref="AB10">_xlfn.IFS(AA10="Monthly",VLOOKUP($O10,PM执行时间!$A:$E,2,0),AA10="Quarterly",VLOOKUP($O10,PM执行时间!$A:$E,3,0),AA10="Semi-an",VLOOKUP($O10,PM执行时间!$A:$E,4,0),AA10="Annual",VLOOKUP($O10,PM执行时间!$A:$E,5,0),AA10="","")</f>
        <v/>
      </c>
      <c r="AC10" s="5"/>
      <c r="AD10" s="5" t="str" cm="1">
        <f t="array" ref="AD10">_xlfn.IFS(AC10="Monthly",VLOOKUP($O10,PM执行时间!$A:$E,2,0),AC10="Quarterly",VLOOKUP($O10,PM执行时间!$A:$E,3,0),AC10="Semi-an",VLOOKUP($O10,PM执行时间!$A:$E,4,0),AC10="Annual",VLOOKUP($O10,PM执行时间!$A:$E,5,0),AC10="","")</f>
        <v/>
      </c>
      <c r="AE10" s="5"/>
      <c r="AF10" s="5" t="str" cm="1">
        <f t="array" ref="AF10">_xlfn.IFS(AE10="Monthly",VLOOKUP($O10,PM执行时间!$A:$E,2,0),AE10="Quarterly",VLOOKUP($O10,PM执行时间!$A:$E,3,0),AE10="Semi-an",VLOOKUP($O10,PM执行时间!$A:$E,4,0),AE10="Annual",VLOOKUP($O10,PM执行时间!$A:$E,5,0),AE10="","")</f>
        <v/>
      </c>
      <c r="AG10" s="5"/>
      <c r="AH10" s="5" t="str" cm="1">
        <f t="array" ref="AH10">_xlfn.IFS(AG10="Monthly",VLOOKUP($O10,PM执行时间!$A:$E,2,0),AG10="Quarterly",VLOOKUP($O10,PM执行时间!$A:$E,3,0),AG10="Semi-an",VLOOKUP($O10,PM执行时间!$A:$E,4,0),AG10="Annual",VLOOKUP($O10,PM执行时间!$A:$E,5,0),AG10="","")</f>
        <v/>
      </c>
      <c r="AI10" s="5"/>
      <c r="AJ10" s="5" t="str" cm="1">
        <f t="array" ref="AJ10">_xlfn.IFS(AI10="Monthly",VLOOKUP($O10,PM执行时间!$A:$E,2,0),AI10="Quarterly",VLOOKUP($O10,PM执行时间!$A:$E,3,0),AI10="Semi-an",VLOOKUP($O10,PM执行时间!$A:$E,4,0),AI10="Annual",VLOOKUP($O10,PM执行时间!$A:$E,5,0),AI10="","")</f>
        <v/>
      </c>
      <c r="AK10" s="5"/>
      <c r="AL10" s="5" t="str" cm="1">
        <f t="array" ref="AL10">_xlfn.IFS(AK10="Monthly",VLOOKUP($O10,PM执行时间!$A:$E,2,0),AK10="Quarterly",VLOOKUP($O10,PM执行时间!$A:$E,3,0),AK10="Semi-an",VLOOKUP($O10,PM执行时间!$A:$E,4,0),AK10="Annual",VLOOKUP($O10,PM执行时间!$A:$E,5,0),AK10="","")</f>
        <v/>
      </c>
      <c r="AM10" s="5"/>
      <c r="AN10" s="5" t="str" cm="1">
        <f t="array" ref="AN10">_xlfn.IFS(AM10="Monthly",VLOOKUP($O10,PM执行时间!$A:$E,2,0),AM10="Quarterly",VLOOKUP($O10,PM执行时间!$A:$E,3,0),AM10="Semi-an",VLOOKUP($O10,PM执行时间!$A:$E,4,0),AM10="Annual",VLOOKUP($O10,PM执行时间!$A:$E,5,0),AM10="","")</f>
        <v/>
      </c>
      <c r="AO10" s="19">
        <v>44593</v>
      </c>
      <c r="AP10" s="5"/>
    </row>
    <row r="11" spans="1:42" ht="25.15" customHeight="1" x14ac:dyDescent="0.2">
      <c r="A11" s="2">
        <v>9</v>
      </c>
      <c r="B11" s="2">
        <f>SUBTOTAL(3,G$3:G11)+0</f>
        <v>9</v>
      </c>
      <c r="C11" s="2"/>
      <c r="D11" s="2">
        <v>336</v>
      </c>
      <c r="E11" s="79" t="s">
        <v>87</v>
      </c>
      <c r="F11" s="77" t="s">
        <v>88</v>
      </c>
      <c r="G11" s="85" t="s">
        <v>89</v>
      </c>
      <c r="H11" s="95" t="s">
        <v>90</v>
      </c>
      <c r="I11" s="95">
        <v>2008.4</v>
      </c>
      <c r="J11" s="79" t="s">
        <v>1120</v>
      </c>
      <c r="K11" s="4" t="s">
        <v>19</v>
      </c>
      <c r="L11" s="77" t="s">
        <v>48</v>
      </c>
      <c r="M11" s="24">
        <v>39508</v>
      </c>
      <c r="N11" s="77" t="s">
        <v>31</v>
      </c>
      <c r="O11" s="5" t="s">
        <v>91</v>
      </c>
      <c r="P11" s="5" t="s">
        <v>39</v>
      </c>
      <c r="Q11" s="5"/>
      <c r="R11" s="5" t="str" cm="1">
        <f t="array" ref="R11">_xlfn.IFS(Q11="Monthly",VLOOKUP($O11,PM执行时间!$A:$E,2,0),Q11="Quarterly",VLOOKUP($O11,PM执行时间!$A:$E,3,0),Q11="Semi-an",VLOOKUP($O11,PM执行时间!$A:$E,4,0),Q11="Annual",VLOOKUP($O11,PM执行时间!$A:$E,5,0),Q11="","")</f>
        <v/>
      </c>
      <c r="S11" s="5"/>
      <c r="T11" s="5" t="str" cm="1">
        <f t="array" ref="T11">_xlfn.IFS(S11="Monthly",VLOOKUP($O11,PM执行时间!$A:$E,2,0),S11="Quarterly",VLOOKUP($O11,PM执行时间!$A:$E,3,0),S11="Semi-an",VLOOKUP($O11,PM执行时间!$A:$E,4,0),S11="Annual",VLOOKUP($O11,PM执行时间!$A:$E,5,0),S11="","")</f>
        <v/>
      </c>
      <c r="U11" s="5"/>
      <c r="V11" s="5" t="str" cm="1">
        <f t="array" ref="V11">_xlfn.IFS(U11="Monthly",VLOOKUP($O11,PM执行时间!$A:$E,2,0),U11="Quarterly",VLOOKUP($O11,PM执行时间!$A:$E,3,0),U11="Semi-an",VLOOKUP($O11,PM执行时间!$A:$E,4,0),U11="Annual",VLOOKUP($O11,PM执行时间!$A:$E,5,0),U11="","")</f>
        <v/>
      </c>
      <c r="W11" s="5"/>
      <c r="X11" s="5" t="str" cm="1">
        <f t="array" ref="X11">_xlfn.IFS(W11="Monthly",VLOOKUP($O11,PM执行时间!$A:$E,2,0),W11="Quarterly",VLOOKUP($O11,PM执行时间!$A:$E,3,0),W11="Semi-an",VLOOKUP($O11,PM执行时间!$A:$E,4,0),W11="Annual",VLOOKUP($O11,PM执行时间!$A:$E,5,0),W11="","")</f>
        <v/>
      </c>
      <c r="Y11" s="5"/>
      <c r="Z11" s="5" t="str" cm="1">
        <f t="array" ref="Z11">_xlfn.IFS(Y11="Monthly",VLOOKUP($O11,PM执行时间!$A:$E,2,0),Y11="Quarterly",VLOOKUP($O11,PM执行时间!$A:$E,3,0),Y11="Semi-an",VLOOKUP($O11,PM执行时间!$A:$E,4,0),Y11="Annual",VLOOKUP($O11,PM执行时间!$A:$E,5,0),Y11="","")</f>
        <v/>
      </c>
      <c r="AA11" s="17" t="s">
        <v>33</v>
      </c>
      <c r="AB11" s="5" cm="1">
        <f t="array" ref="AB11">_xlfn.IFS(AA11="Monthly",VLOOKUP($O11,PM执行时间!$A:$E,2,0),AA11="Quarterly",VLOOKUP($O11,PM执行时间!$A:$E,3,0),AA11="Semi-an",VLOOKUP($O11,PM执行时间!$A:$E,4,0),AA11="Annual",VLOOKUP($O11,PM执行时间!$A:$E,5,0),AA11="","")</f>
        <v>1</v>
      </c>
      <c r="AC11" s="5"/>
      <c r="AD11" s="5" t="str" cm="1">
        <f t="array" ref="AD11">_xlfn.IFS(AC11="Monthly",VLOOKUP($O11,PM执行时间!$A:$E,2,0),AC11="Quarterly",VLOOKUP($O11,PM执行时间!$A:$E,3,0),AC11="Semi-an",VLOOKUP($O11,PM执行时间!$A:$E,4,0),AC11="Annual",VLOOKUP($O11,PM执行时间!$A:$E,5,0),AC11="","")</f>
        <v/>
      </c>
      <c r="AE11" s="5"/>
      <c r="AF11" s="5" t="str" cm="1">
        <f t="array" ref="AF11">_xlfn.IFS(AE11="Monthly",VLOOKUP($O11,PM执行时间!$A:$E,2,0),AE11="Quarterly",VLOOKUP($O11,PM执行时间!$A:$E,3,0),AE11="Semi-an",VLOOKUP($O11,PM执行时间!$A:$E,4,0),AE11="Annual",VLOOKUP($O11,PM执行时间!$A:$E,5,0),AE11="","")</f>
        <v/>
      </c>
      <c r="AG11" s="5"/>
      <c r="AH11" s="5" t="str" cm="1">
        <f t="array" ref="AH11">_xlfn.IFS(AG11="Monthly",VLOOKUP($O11,PM执行时间!$A:$E,2,0),AG11="Quarterly",VLOOKUP($O11,PM执行时间!$A:$E,3,0),AG11="Semi-an",VLOOKUP($O11,PM执行时间!$A:$E,4,0),AG11="Annual",VLOOKUP($O11,PM执行时间!$A:$E,5,0),AG11="","")</f>
        <v/>
      </c>
      <c r="AI11" s="5"/>
      <c r="AJ11" s="5" t="str" cm="1">
        <f t="array" ref="AJ11">_xlfn.IFS(AI11="Monthly",VLOOKUP($O11,PM执行时间!$A:$E,2,0),AI11="Quarterly",VLOOKUP($O11,PM执行时间!$A:$E,3,0),AI11="Semi-an",VLOOKUP($O11,PM执行时间!$A:$E,4,0),AI11="Annual",VLOOKUP($O11,PM执行时间!$A:$E,5,0),AI11="","")</f>
        <v/>
      </c>
      <c r="AK11" s="5"/>
      <c r="AL11" s="5" t="str" cm="1">
        <f t="array" ref="AL11">_xlfn.IFS(AK11="Monthly",VLOOKUP($O11,PM执行时间!$A:$E,2,0),AK11="Quarterly",VLOOKUP($O11,PM执行时间!$A:$E,3,0),AK11="Semi-an",VLOOKUP($O11,PM执行时间!$A:$E,4,0),AK11="Annual",VLOOKUP($O11,PM执行时间!$A:$E,5,0),AK11="","")</f>
        <v/>
      </c>
      <c r="AM11" s="5"/>
      <c r="AN11" s="5" t="str" cm="1">
        <f t="array" ref="AN11">_xlfn.IFS(AM11="Monthly",VLOOKUP($O11,PM执行时间!$A:$E,2,0),AM11="Quarterly",VLOOKUP($O11,PM执行时间!$A:$E,3,0),AM11="Semi-an",VLOOKUP($O11,PM执行时间!$A:$E,4,0),AM11="Annual",VLOOKUP($O11,PM执行时间!$A:$E,5,0),AM11="","")</f>
        <v/>
      </c>
      <c r="AO11" s="19">
        <v>44713</v>
      </c>
      <c r="AP11" s="18"/>
    </row>
    <row r="12" spans="1:42" ht="25.15" customHeight="1" x14ac:dyDescent="0.2">
      <c r="A12" s="2">
        <v>139</v>
      </c>
      <c r="B12" s="2">
        <f>SUBTOTAL(3,G$3:G12)+0</f>
        <v>10</v>
      </c>
      <c r="C12" s="2"/>
      <c r="D12" s="2">
        <v>886</v>
      </c>
      <c r="E12" s="35" t="s">
        <v>208</v>
      </c>
      <c r="F12" s="35" t="s">
        <v>209</v>
      </c>
      <c r="G12" s="35" t="s">
        <v>210</v>
      </c>
      <c r="H12" s="85">
        <v>170803</v>
      </c>
      <c r="I12" s="85">
        <v>2017.8</v>
      </c>
      <c r="J12" s="79" t="s">
        <v>1075</v>
      </c>
      <c r="K12" s="4" t="s">
        <v>19</v>
      </c>
      <c r="L12" s="77" t="s">
        <v>123</v>
      </c>
      <c r="M12" s="24">
        <v>42948</v>
      </c>
      <c r="N12" s="88" t="s">
        <v>179</v>
      </c>
      <c r="O12" s="5" t="s">
        <v>1055</v>
      </c>
      <c r="P12" s="5" t="s">
        <v>1080</v>
      </c>
      <c r="Q12" s="26" t="s">
        <v>164</v>
      </c>
      <c r="R12" s="5" cm="1">
        <f t="array" ref="R12">_xlfn.IFS(Q12="Monthly",VLOOKUP($O12,PM执行时间!$A:$E,2,0),Q12="Quarterly",VLOOKUP($O12,PM执行时间!$A:$E,3,0),Q12="Semi-an",VLOOKUP($O12,PM执行时间!$A:$E,4,0),Q12="Annual",VLOOKUP($O12,PM执行时间!$A:$E,5,0),Q12="","")</f>
        <v>1</v>
      </c>
      <c r="S12" s="26" t="s">
        <v>164</v>
      </c>
      <c r="T12" s="5" cm="1">
        <f t="array" ref="T12">_xlfn.IFS(S12="Monthly",VLOOKUP($O12,PM执行时间!$A:$E,2,0),S12="Quarterly",VLOOKUP($O12,PM执行时间!$A:$E,3,0),S12="Semi-an",VLOOKUP($O12,PM执行时间!$A:$E,4,0),S12="Annual",VLOOKUP($O12,PM执行时间!$A:$E,5,0),S12="","")</f>
        <v>1</v>
      </c>
      <c r="U12" s="26" t="s">
        <v>164</v>
      </c>
      <c r="V12" s="5" cm="1">
        <f t="array" ref="V12">_xlfn.IFS(U12="Monthly",VLOOKUP($O12,PM执行时间!$A:$E,2,0),U12="Quarterly",VLOOKUP($O12,PM执行时间!$A:$E,3,0),U12="Semi-an",VLOOKUP($O12,PM执行时间!$A:$E,4,0),U12="Annual",VLOOKUP($O12,PM执行时间!$A:$E,5,0),U12="","")</f>
        <v>1</v>
      </c>
      <c r="W12" s="26" t="s">
        <v>164</v>
      </c>
      <c r="X12" s="5" cm="1">
        <f t="array" ref="X12">_xlfn.IFS(W12="Monthly",VLOOKUP($O12,PM执行时间!$A:$E,2,0),W12="Quarterly",VLOOKUP($O12,PM执行时间!$A:$E,3,0),W12="Semi-an",VLOOKUP($O12,PM执行时间!$A:$E,4,0),W12="Annual",VLOOKUP($O12,PM执行时间!$A:$E,5,0),W12="","")</f>
        <v>1</v>
      </c>
      <c r="Y12" s="26" t="s">
        <v>164</v>
      </c>
      <c r="Z12" s="5" cm="1">
        <f t="array" ref="Z12">_xlfn.IFS(Y12="Monthly",VLOOKUP($O12,PM执行时间!$A:$E,2,0),Y12="Quarterly",VLOOKUP($O12,PM执行时间!$A:$E,3,0),Y12="Semi-an",VLOOKUP($O12,PM执行时间!$A:$E,4,0),Y12="Annual",VLOOKUP($O12,PM执行时间!$A:$E,5,0),Y12="","")</f>
        <v>1</v>
      </c>
      <c r="AA12" s="26" t="s">
        <v>164</v>
      </c>
      <c r="AB12" s="5" cm="1">
        <f t="array" ref="AB12">_xlfn.IFS(AA12="Monthly",VLOOKUP($O12,PM执行时间!$A:$E,2,0),AA12="Quarterly",VLOOKUP($O12,PM执行时间!$A:$E,3,0),AA12="Semi-an",VLOOKUP($O12,PM执行时间!$A:$E,4,0),AA12="Annual",VLOOKUP($O12,PM执行时间!$A:$E,5,0),AA12="","")</f>
        <v>1</v>
      </c>
      <c r="AC12" s="26" t="s">
        <v>164</v>
      </c>
      <c r="AD12" s="5" cm="1">
        <f t="array" ref="AD12">_xlfn.IFS(AC12="Monthly",VLOOKUP($O12,PM执行时间!$A:$E,2,0),AC12="Quarterly",VLOOKUP($O12,PM执行时间!$A:$E,3,0),AC12="Semi-an",VLOOKUP($O12,PM执行时间!$A:$E,4,0),AC12="Annual",VLOOKUP($O12,PM执行时间!$A:$E,5,0),AC12="","")</f>
        <v>1</v>
      </c>
      <c r="AE12" s="26" t="s">
        <v>164</v>
      </c>
      <c r="AF12" s="5" cm="1">
        <f t="array" ref="AF12">_xlfn.IFS(AE12="Monthly",VLOOKUP($O12,PM执行时间!$A:$E,2,0),AE12="Quarterly",VLOOKUP($O12,PM执行时间!$A:$E,3,0),AE12="Semi-an",VLOOKUP($O12,PM执行时间!$A:$E,4,0),AE12="Annual",VLOOKUP($O12,PM执行时间!$A:$E,5,0),AE12="","")</f>
        <v>1</v>
      </c>
      <c r="AG12" s="26" t="s">
        <v>164</v>
      </c>
      <c r="AH12" s="5" cm="1">
        <f t="array" ref="AH12">_xlfn.IFS(AG12="Monthly",VLOOKUP($O12,PM执行时间!$A:$E,2,0),AG12="Quarterly",VLOOKUP($O12,PM执行时间!$A:$E,3,0),AG12="Semi-an",VLOOKUP($O12,PM执行时间!$A:$E,4,0),AG12="Annual",VLOOKUP($O12,PM执行时间!$A:$E,5,0),AG12="","")</f>
        <v>1</v>
      </c>
      <c r="AI12" s="26" t="s">
        <v>164</v>
      </c>
      <c r="AJ12" s="5" cm="1">
        <f t="array" ref="AJ12">_xlfn.IFS(AI12="Monthly",VLOOKUP($O12,PM执行时间!$A:$E,2,0),AI12="Quarterly",VLOOKUP($O12,PM执行时间!$A:$E,3,0),AI12="Semi-an",VLOOKUP($O12,PM执行时间!$A:$E,4,0),AI12="Annual",VLOOKUP($O12,PM执行时间!$A:$E,5,0),AI12="","")</f>
        <v>1</v>
      </c>
      <c r="AK12" s="26" t="s">
        <v>164</v>
      </c>
      <c r="AL12" s="5" cm="1">
        <f t="array" ref="AL12">_xlfn.IFS(AK12="Monthly",VLOOKUP($O12,PM执行时间!$A:$E,2,0),AK12="Quarterly",VLOOKUP($O12,PM执行时间!$A:$E,3,0),AK12="Semi-an",VLOOKUP($O12,PM执行时间!$A:$E,4,0),AK12="Annual",VLOOKUP($O12,PM执行时间!$A:$E,5,0),AK12="","")</f>
        <v>1</v>
      </c>
      <c r="AM12" s="26" t="s">
        <v>164</v>
      </c>
      <c r="AN12" s="5" cm="1">
        <f t="array" ref="AN12">_xlfn.IFS(AM12="Monthly",VLOOKUP($O12,PM执行时间!$A:$E,2,0),AM12="Quarterly",VLOOKUP($O12,PM执行时间!$A:$E,3,0),AM12="Semi-an",VLOOKUP($O12,PM执行时间!$A:$E,4,0),AM12="Annual",VLOOKUP($O12,PM执行时间!$A:$E,5,0),AM12="","")</f>
        <v>1</v>
      </c>
      <c r="AO12" s="19">
        <v>44805</v>
      </c>
      <c r="AP12" s="5" t="s">
        <v>1302</v>
      </c>
    </row>
    <row r="13" spans="1:42" ht="25.15" customHeight="1" x14ac:dyDescent="0.2">
      <c r="A13" s="2">
        <v>163</v>
      </c>
      <c r="B13" s="2">
        <f>SUBTOTAL(3,G$3:G13)+0</f>
        <v>11</v>
      </c>
      <c r="C13" s="2"/>
      <c r="D13" s="2">
        <v>948</v>
      </c>
      <c r="E13" s="35" t="s">
        <v>208</v>
      </c>
      <c r="F13" s="35" t="s">
        <v>213</v>
      </c>
      <c r="G13" s="35" t="s">
        <v>210</v>
      </c>
      <c r="H13" s="35" t="s">
        <v>214</v>
      </c>
      <c r="I13" s="85">
        <v>2019.1</v>
      </c>
      <c r="J13" s="79" t="s">
        <v>1075</v>
      </c>
      <c r="K13" s="4" t="s">
        <v>19</v>
      </c>
      <c r="L13" s="77" t="s">
        <v>96</v>
      </c>
      <c r="M13" s="23" t="s">
        <v>54</v>
      </c>
      <c r="N13" s="88" t="s">
        <v>179</v>
      </c>
      <c r="O13" s="5" t="s">
        <v>1055</v>
      </c>
      <c r="P13" s="5" t="s">
        <v>1080</v>
      </c>
      <c r="Q13" s="26" t="s">
        <v>164</v>
      </c>
      <c r="R13" s="5" cm="1">
        <f t="array" ref="R13">_xlfn.IFS(Q13="Monthly",VLOOKUP($O13,PM执行时间!$A:$E,2,0),Q13="Quarterly",VLOOKUP($O13,PM执行时间!$A:$E,3,0),Q13="Semi-an",VLOOKUP($O13,PM执行时间!$A:$E,4,0),Q13="Annual",VLOOKUP($O13,PM执行时间!$A:$E,5,0),Q13="","")</f>
        <v>1</v>
      </c>
      <c r="S13" s="26" t="s">
        <v>164</v>
      </c>
      <c r="T13" s="5" cm="1">
        <f t="array" ref="T13">_xlfn.IFS(S13="Monthly",VLOOKUP($O13,PM执行时间!$A:$E,2,0),S13="Quarterly",VLOOKUP($O13,PM执行时间!$A:$E,3,0),S13="Semi-an",VLOOKUP($O13,PM执行时间!$A:$E,4,0),S13="Annual",VLOOKUP($O13,PM执行时间!$A:$E,5,0),S13="","")</f>
        <v>1</v>
      </c>
      <c r="U13" s="26" t="s">
        <v>164</v>
      </c>
      <c r="V13" s="5" cm="1">
        <f t="array" ref="V13">_xlfn.IFS(U13="Monthly",VLOOKUP($O13,PM执行时间!$A:$E,2,0),U13="Quarterly",VLOOKUP($O13,PM执行时间!$A:$E,3,0),U13="Semi-an",VLOOKUP($O13,PM执行时间!$A:$E,4,0),U13="Annual",VLOOKUP($O13,PM执行时间!$A:$E,5,0),U13="","")</f>
        <v>1</v>
      </c>
      <c r="W13" s="26" t="s">
        <v>164</v>
      </c>
      <c r="X13" s="5" cm="1">
        <f t="array" ref="X13">_xlfn.IFS(W13="Monthly",VLOOKUP($O13,PM执行时间!$A:$E,2,0),W13="Quarterly",VLOOKUP($O13,PM执行时间!$A:$E,3,0),W13="Semi-an",VLOOKUP($O13,PM执行时间!$A:$E,4,0),W13="Annual",VLOOKUP($O13,PM执行时间!$A:$E,5,0),W13="","")</f>
        <v>1</v>
      </c>
      <c r="Y13" s="26" t="s">
        <v>164</v>
      </c>
      <c r="Z13" s="5" cm="1">
        <f t="array" ref="Z13">_xlfn.IFS(Y13="Monthly",VLOOKUP($O13,PM执行时间!$A:$E,2,0),Y13="Quarterly",VLOOKUP($O13,PM执行时间!$A:$E,3,0),Y13="Semi-an",VLOOKUP($O13,PM执行时间!$A:$E,4,0),Y13="Annual",VLOOKUP($O13,PM执行时间!$A:$E,5,0),Y13="","")</f>
        <v>1</v>
      </c>
      <c r="AA13" s="26" t="s">
        <v>164</v>
      </c>
      <c r="AB13" s="5" cm="1">
        <f t="array" ref="AB13">_xlfn.IFS(AA13="Monthly",VLOOKUP($O13,PM执行时间!$A:$E,2,0),AA13="Quarterly",VLOOKUP($O13,PM执行时间!$A:$E,3,0),AA13="Semi-an",VLOOKUP($O13,PM执行时间!$A:$E,4,0),AA13="Annual",VLOOKUP($O13,PM执行时间!$A:$E,5,0),AA13="","")</f>
        <v>1</v>
      </c>
      <c r="AC13" s="26" t="s">
        <v>164</v>
      </c>
      <c r="AD13" s="5" cm="1">
        <f t="array" ref="AD13">_xlfn.IFS(AC13="Monthly",VLOOKUP($O13,PM执行时间!$A:$E,2,0),AC13="Quarterly",VLOOKUP($O13,PM执行时间!$A:$E,3,0),AC13="Semi-an",VLOOKUP($O13,PM执行时间!$A:$E,4,0),AC13="Annual",VLOOKUP($O13,PM执行时间!$A:$E,5,0),AC13="","")</f>
        <v>1</v>
      </c>
      <c r="AE13" s="26" t="s">
        <v>164</v>
      </c>
      <c r="AF13" s="5" cm="1">
        <f t="array" ref="AF13">_xlfn.IFS(AE13="Monthly",VLOOKUP($O13,PM执行时间!$A:$E,2,0),AE13="Quarterly",VLOOKUP($O13,PM执行时间!$A:$E,3,0),AE13="Semi-an",VLOOKUP($O13,PM执行时间!$A:$E,4,0),AE13="Annual",VLOOKUP($O13,PM执行时间!$A:$E,5,0),AE13="","")</f>
        <v>1</v>
      </c>
      <c r="AG13" s="26" t="s">
        <v>164</v>
      </c>
      <c r="AH13" s="5" cm="1">
        <f t="array" ref="AH13">_xlfn.IFS(AG13="Monthly",VLOOKUP($O13,PM执行时间!$A:$E,2,0),AG13="Quarterly",VLOOKUP($O13,PM执行时间!$A:$E,3,0),AG13="Semi-an",VLOOKUP($O13,PM执行时间!$A:$E,4,0),AG13="Annual",VLOOKUP($O13,PM执行时间!$A:$E,5,0),AG13="","")</f>
        <v>1</v>
      </c>
      <c r="AI13" s="26" t="s">
        <v>164</v>
      </c>
      <c r="AJ13" s="5" cm="1">
        <f t="array" ref="AJ13">_xlfn.IFS(AI13="Monthly",VLOOKUP($O13,PM执行时间!$A:$E,2,0),AI13="Quarterly",VLOOKUP($O13,PM执行时间!$A:$E,3,0),AI13="Semi-an",VLOOKUP($O13,PM执行时间!$A:$E,4,0),AI13="Annual",VLOOKUP($O13,PM执行时间!$A:$E,5,0),AI13="","")</f>
        <v>1</v>
      </c>
      <c r="AK13" s="26" t="s">
        <v>164</v>
      </c>
      <c r="AL13" s="5" cm="1">
        <f t="array" ref="AL13">_xlfn.IFS(AK13="Monthly",VLOOKUP($O13,PM执行时间!$A:$E,2,0),AK13="Quarterly",VLOOKUP($O13,PM执行时间!$A:$E,3,0),AK13="Semi-an",VLOOKUP($O13,PM执行时间!$A:$E,4,0),AK13="Annual",VLOOKUP($O13,PM执行时间!$A:$E,5,0),AK13="","")</f>
        <v>1</v>
      </c>
      <c r="AM13" s="26" t="s">
        <v>164</v>
      </c>
      <c r="AN13" s="5" cm="1">
        <f t="array" ref="AN13">_xlfn.IFS(AM13="Monthly",VLOOKUP($O13,PM执行时间!$A:$E,2,0),AM13="Quarterly",VLOOKUP($O13,PM执行时间!$A:$E,3,0),AM13="Semi-an",VLOOKUP($O13,PM执行时间!$A:$E,4,0),AM13="Annual",VLOOKUP($O13,PM执行时间!$A:$E,5,0),AM13="","")</f>
        <v>1</v>
      </c>
      <c r="AO13" s="19">
        <v>44805</v>
      </c>
      <c r="AP13" s="5" t="s">
        <v>1302</v>
      </c>
    </row>
    <row r="14" spans="1:42" ht="25.15" customHeight="1" x14ac:dyDescent="0.2">
      <c r="A14" s="2">
        <v>164</v>
      </c>
      <c r="B14" s="2">
        <f>SUBTOTAL(3,G$3:G14)+0</f>
        <v>12</v>
      </c>
      <c r="C14" s="2"/>
      <c r="D14" s="2">
        <v>951</v>
      </c>
      <c r="E14" s="35" t="s">
        <v>205</v>
      </c>
      <c r="F14" s="35" t="s">
        <v>215</v>
      </c>
      <c r="G14" s="35" t="s">
        <v>216</v>
      </c>
      <c r="H14" s="85">
        <v>18081002</v>
      </c>
      <c r="I14" s="85">
        <v>2019.1</v>
      </c>
      <c r="J14" s="79" t="s">
        <v>1075</v>
      </c>
      <c r="K14" s="4" t="s">
        <v>19</v>
      </c>
      <c r="L14" s="77" t="s">
        <v>123</v>
      </c>
      <c r="M14" s="23" t="s">
        <v>54</v>
      </c>
      <c r="N14" s="88" t="s">
        <v>179</v>
      </c>
      <c r="O14" s="5" t="s">
        <v>1055</v>
      </c>
      <c r="P14" s="5" t="s">
        <v>1080</v>
      </c>
      <c r="Q14" s="26" t="s">
        <v>164</v>
      </c>
      <c r="R14" s="5" cm="1">
        <f t="array" ref="R14">_xlfn.IFS(Q14="Monthly",VLOOKUP($O14,PM执行时间!$A:$E,2,0),Q14="Quarterly",VLOOKUP($O14,PM执行时间!$A:$E,3,0),Q14="Semi-an",VLOOKUP($O14,PM执行时间!$A:$E,4,0),Q14="Annual",VLOOKUP($O14,PM执行时间!$A:$E,5,0),Q14="","")</f>
        <v>1</v>
      </c>
      <c r="S14" s="26" t="s">
        <v>164</v>
      </c>
      <c r="T14" s="5" cm="1">
        <f t="array" ref="T14">_xlfn.IFS(S14="Monthly",VLOOKUP($O14,PM执行时间!$A:$E,2,0),S14="Quarterly",VLOOKUP($O14,PM执行时间!$A:$E,3,0),S14="Semi-an",VLOOKUP($O14,PM执行时间!$A:$E,4,0),S14="Annual",VLOOKUP($O14,PM执行时间!$A:$E,5,0),S14="","")</f>
        <v>1</v>
      </c>
      <c r="U14" s="26" t="s">
        <v>164</v>
      </c>
      <c r="V14" s="5" cm="1">
        <f t="array" ref="V14">_xlfn.IFS(U14="Monthly",VLOOKUP($O14,PM执行时间!$A:$E,2,0),U14="Quarterly",VLOOKUP($O14,PM执行时间!$A:$E,3,0),U14="Semi-an",VLOOKUP($O14,PM执行时间!$A:$E,4,0),U14="Annual",VLOOKUP($O14,PM执行时间!$A:$E,5,0),U14="","")</f>
        <v>1</v>
      </c>
      <c r="W14" s="26" t="s">
        <v>164</v>
      </c>
      <c r="X14" s="5" cm="1">
        <f t="array" ref="X14">_xlfn.IFS(W14="Monthly",VLOOKUP($O14,PM执行时间!$A:$E,2,0),W14="Quarterly",VLOOKUP($O14,PM执行时间!$A:$E,3,0),W14="Semi-an",VLOOKUP($O14,PM执行时间!$A:$E,4,0),W14="Annual",VLOOKUP($O14,PM执行时间!$A:$E,5,0),W14="","")</f>
        <v>1</v>
      </c>
      <c r="Y14" s="26" t="s">
        <v>164</v>
      </c>
      <c r="Z14" s="5" cm="1">
        <f t="array" ref="Z14">_xlfn.IFS(Y14="Monthly",VLOOKUP($O14,PM执行时间!$A:$E,2,0),Y14="Quarterly",VLOOKUP($O14,PM执行时间!$A:$E,3,0),Y14="Semi-an",VLOOKUP($O14,PM执行时间!$A:$E,4,0),Y14="Annual",VLOOKUP($O14,PM执行时间!$A:$E,5,0),Y14="","")</f>
        <v>1</v>
      </c>
      <c r="AA14" s="26" t="s">
        <v>164</v>
      </c>
      <c r="AB14" s="5" cm="1">
        <f t="array" ref="AB14">_xlfn.IFS(AA14="Monthly",VLOOKUP($O14,PM执行时间!$A:$E,2,0),AA14="Quarterly",VLOOKUP($O14,PM执行时间!$A:$E,3,0),AA14="Semi-an",VLOOKUP($O14,PM执行时间!$A:$E,4,0),AA14="Annual",VLOOKUP($O14,PM执行时间!$A:$E,5,0),AA14="","")</f>
        <v>1</v>
      </c>
      <c r="AC14" s="26" t="s">
        <v>164</v>
      </c>
      <c r="AD14" s="5" cm="1">
        <f t="array" ref="AD14">_xlfn.IFS(AC14="Monthly",VLOOKUP($O14,PM执行时间!$A:$E,2,0),AC14="Quarterly",VLOOKUP($O14,PM执行时间!$A:$E,3,0),AC14="Semi-an",VLOOKUP($O14,PM执行时间!$A:$E,4,0),AC14="Annual",VLOOKUP($O14,PM执行时间!$A:$E,5,0),AC14="","")</f>
        <v>1</v>
      </c>
      <c r="AE14" s="26" t="s">
        <v>164</v>
      </c>
      <c r="AF14" s="5" cm="1">
        <f t="array" ref="AF14">_xlfn.IFS(AE14="Monthly",VLOOKUP($O14,PM执行时间!$A:$E,2,0),AE14="Quarterly",VLOOKUP($O14,PM执行时间!$A:$E,3,0),AE14="Semi-an",VLOOKUP($O14,PM执行时间!$A:$E,4,0),AE14="Annual",VLOOKUP($O14,PM执行时间!$A:$E,5,0),AE14="","")</f>
        <v>1</v>
      </c>
      <c r="AG14" s="26" t="s">
        <v>164</v>
      </c>
      <c r="AH14" s="5" cm="1">
        <f t="array" ref="AH14">_xlfn.IFS(AG14="Monthly",VLOOKUP($O14,PM执行时间!$A:$E,2,0),AG14="Quarterly",VLOOKUP($O14,PM执行时间!$A:$E,3,0),AG14="Semi-an",VLOOKUP($O14,PM执行时间!$A:$E,4,0),AG14="Annual",VLOOKUP($O14,PM执行时间!$A:$E,5,0),AG14="","")</f>
        <v>1</v>
      </c>
      <c r="AI14" s="26" t="s">
        <v>164</v>
      </c>
      <c r="AJ14" s="5" cm="1">
        <f t="array" ref="AJ14">_xlfn.IFS(AI14="Monthly",VLOOKUP($O14,PM执行时间!$A:$E,2,0),AI14="Quarterly",VLOOKUP($O14,PM执行时间!$A:$E,3,0),AI14="Semi-an",VLOOKUP($O14,PM执行时间!$A:$E,4,0),AI14="Annual",VLOOKUP($O14,PM执行时间!$A:$E,5,0),AI14="","")</f>
        <v>1</v>
      </c>
      <c r="AK14" s="26" t="s">
        <v>164</v>
      </c>
      <c r="AL14" s="5" cm="1">
        <f t="array" ref="AL14">_xlfn.IFS(AK14="Monthly",VLOOKUP($O14,PM执行时间!$A:$E,2,0),AK14="Quarterly",VLOOKUP($O14,PM执行时间!$A:$E,3,0),AK14="Semi-an",VLOOKUP($O14,PM执行时间!$A:$E,4,0),AK14="Annual",VLOOKUP($O14,PM执行时间!$A:$E,5,0),AK14="","")</f>
        <v>1</v>
      </c>
      <c r="AM14" s="26" t="s">
        <v>164</v>
      </c>
      <c r="AN14" s="5" cm="1">
        <f t="array" ref="AN14">_xlfn.IFS(AM14="Monthly",VLOOKUP($O14,PM执行时间!$A:$E,2,0),AM14="Quarterly",VLOOKUP($O14,PM执行时间!$A:$E,3,0),AM14="Semi-an",VLOOKUP($O14,PM执行时间!$A:$E,4,0),AM14="Annual",VLOOKUP($O14,PM执行时间!$A:$E,5,0),AM14="","")</f>
        <v>1</v>
      </c>
      <c r="AO14" s="19">
        <v>44805</v>
      </c>
      <c r="AP14" s="5" t="s">
        <v>1302</v>
      </c>
    </row>
    <row r="15" spans="1:42" ht="25.15" customHeight="1" x14ac:dyDescent="0.2">
      <c r="A15" s="2">
        <v>165</v>
      </c>
      <c r="B15" s="2">
        <f>SUBTOTAL(3,G$3:G15)+0</f>
        <v>13</v>
      </c>
      <c r="C15" s="2"/>
      <c r="D15" s="2">
        <v>952</v>
      </c>
      <c r="E15" s="35" t="s">
        <v>208</v>
      </c>
      <c r="F15" s="35" t="s">
        <v>215</v>
      </c>
      <c r="G15" s="35" t="s">
        <v>210</v>
      </c>
      <c r="H15" s="85">
        <v>18081501</v>
      </c>
      <c r="I15" s="85">
        <v>2018.11</v>
      </c>
      <c r="J15" s="79" t="s">
        <v>1075</v>
      </c>
      <c r="K15" s="4" t="s">
        <v>19</v>
      </c>
      <c r="L15" s="77" t="s">
        <v>123</v>
      </c>
      <c r="M15" s="23" t="s">
        <v>54</v>
      </c>
      <c r="N15" s="88" t="s">
        <v>179</v>
      </c>
      <c r="O15" s="5" t="s">
        <v>1055</v>
      </c>
      <c r="P15" s="5" t="s">
        <v>1080</v>
      </c>
      <c r="Q15" s="26" t="s">
        <v>164</v>
      </c>
      <c r="R15" s="5" cm="1">
        <f t="array" ref="R15">_xlfn.IFS(Q15="Monthly",VLOOKUP($O15,PM执行时间!$A:$E,2,0),Q15="Quarterly",VLOOKUP($O15,PM执行时间!$A:$E,3,0),Q15="Semi-an",VLOOKUP($O15,PM执行时间!$A:$E,4,0),Q15="Annual",VLOOKUP($O15,PM执行时间!$A:$E,5,0),Q15="","")</f>
        <v>1</v>
      </c>
      <c r="S15" s="26" t="s">
        <v>164</v>
      </c>
      <c r="T15" s="5" cm="1">
        <f t="array" ref="T15">_xlfn.IFS(S15="Monthly",VLOOKUP($O15,PM执行时间!$A:$E,2,0),S15="Quarterly",VLOOKUP($O15,PM执行时间!$A:$E,3,0),S15="Semi-an",VLOOKUP($O15,PM执行时间!$A:$E,4,0),S15="Annual",VLOOKUP($O15,PM执行时间!$A:$E,5,0),S15="","")</f>
        <v>1</v>
      </c>
      <c r="U15" s="26" t="s">
        <v>164</v>
      </c>
      <c r="V15" s="5" cm="1">
        <f t="array" ref="V15">_xlfn.IFS(U15="Monthly",VLOOKUP($O15,PM执行时间!$A:$E,2,0),U15="Quarterly",VLOOKUP($O15,PM执行时间!$A:$E,3,0),U15="Semi-an",VLOOKUP($O15,PM执行时间!$A:$E,4,0),U15="Annual",VLOOKUP($O15,PM执行时间!$A:$E,5,0),U15="","")</f>
        <v>1</v>
      </c>
      <c r="W15" s="26" t="s">
        <v>164</v>
      </c>
      <c r="X15" s="5" cm="1">
        <f t="array" ref="X15">_xlfn.IFS(W15="Monthly",VLOOKUP($O15,PM执行时间!$A:$E,2,0),W15="Quarterly",VLOOKUP($O15,PM执行时间!$A:$E,3,0),W15="Semi-an",VLOOKUP($O15,PM执行时间!$A:$E,4,0),W15="Annual",VLOOKUP($O15,PM执行时间!$A:$E,5,0),W15="","")</f>
        <v>1</v>
      </c>
      <c r="Y15" s="26" t="s">
        <v>164</v>
      </c>
      <c r="Z15" s="5" cm="1">
        <f t="array" ref="Z15">_xlfn.IFS(Y15="Monthly",VLOOKUP($O15,PM执行时间!$A:$E,2,0),Y15="Quarterly",VLOOKUP($O15,PM执行时间!$A:$E,3,0),Y15="Semi-an",VLOOKUP($O15,PM执行时间!$A:$E,4,0),Y15="Annual",VLOOKUP($O15,PM执行时间!$A:$E,5,0),Y15="","")</f>
        <v>1</v>
      </c>
      <c r="AA15" s="26" t="s">
        <v>164</v>
      </c>
      <c r="AB15" s="5" cm="1">
        <f t="array" ref="AB15">_xlfn.IFS(AA15="Monthly",VLOOKUP($O15,PM执行时间!$A:$E,2,0),AA15="Quarterly",VLOOKUP($O15,PM执行时间!$A:$E,3,0),AA15="Semi-an",VLOOKUP($O15,PM执行时间!$A:$E,4,0),AA15="Annual",VLOOKUP($O15,PM执行时间!$A:$E,5,0),AA15="","")</f>
        <v>1</v>
      </c>
      <c r="AC15" s="26" t="s">
        <v>164</v>
      </c>
      <c r="AD15" s="5" cm="1">
        <f t="array" ref="AD15">_xlfn.IFS(AC15="Monthly",VLOOKUP($O15,PM执行时间!$A:$E,2,0),AC15="Quarterly",VLOOKUP($O15,PM执行时间!$A:$E,3,0),AC15="Semi-an",VLOOKUP($O15,PM执行时间!$A:$E,4,0),AC15="Annual",VLOOKUP($O15,PM执行时间!$A:$E,5,0),AC15="","")</f>
        <v>1</v>
      </c>
      <c r="AE15" s="26" t="s">
        <v>164</v>
      </c>
      <c r="AF15" s="5" cm="1">
        <f t="array" ref="AF15">_xlfn.IFS(AE15="Monthly",VLOOKUP($O15,PM执行时间!$A:$E,2,0),AE15="Quarterly",VLOOKUP($O15,PM执行时间!$A:$E,3,0),AE15="Semi-an",VLOOKUP($O15,PM执行时间!$A:$E,4,0),AE15="Annual",VLOOKUP($O15,PM执行时间!$A:$E,5,0),AE15="","")</f>
        <v>1</v>
      </c>
      <c r="AG15" s="26" t="s">
        <v>164</v>
      </c>
      <c r="AH15" s="5" cm="1">
        <f t="array" ref="AH15">_xlfn.IFS(AG15="Monthly",VLOOKUP($O15,PM执行时间!$A:$E,2,0),AG15="Quarterly",VLOOKUP($O15,PM执行时间!$A:$E,3,0),AG15="Semi-an",VLOOKUP($O15,PM执行时间!$A:$E,4,0),AG15="Annual",VLOOKUP($O15,PM执行时间!$A:$E,5,0),AG15="","")</f>
        <v>1</v>
      </c>
      <c r="AI15" s="26" t="s">
        <v>164</v>
      </c>
      <c r="AJ15" s="5" cm="1">
        <f t="array" ref="AJ15">_xlfn.IFS(AI15="Monthly",VLOOKUP($O15,PM执行时间!$A:$E,2,0),AI15="Quarterly",VLOOKUP($O15,PM执行时间!$A:$E,3,0),AI15="Semi-an",VLOOKUP($O15,PM执行时间!$A:$E,4,0),AI15="Annual",VLOOKUP($O15,PM执行时间!$A:$E,5,0),AI15="","")</f>
        <v>1</v>
      </c>
      <c r="AK15" s="26" t="s">
        <v>164</v>
      </c>
      <c r="AL15" s="5" cm="1">
        <f t="array" ref="AL15">_xlfn.IFS(AK15="Monthly",VLOOKUP($O15,PM执行时间!$A:$E,2,0),AK15="Quarterly",VLOOKUP($O15,PM执行时间!$A:$E,3,0),AK15="Semi-an",VLOOKUP($O15,PM执行时间!$A:$E,4,0),AK15="Annual",VLOOKUP($O15,PM执行时间!$A:$E,5,0),AK15="","")</f>
        <v>1</v>
      </c>
      <c r="AM15" s="26" t="s">
        <v>164</v>
      </c>
      <c r="AN15" s="5" cm="1">
        <f t="array" ref="AN15">_xlfn.IFS(AM15="Monthly",VLOOKUP($O15,PM执行时间!$A:$E,2,0),AM15="Quarterly",VLOOKUP($O15,PM执行时间!$A:$E,3,0),AM15="Semi-an",VLOOKUP($O15,PM执行时间!$A:$E,4,0),AM15="Annual",VLOOKUP($O15,PM执行时间!$A:$E,5,0),AM15="","")</f>
        <v>1</v>
      </c>
      <c r="AO15" s="19">
        <v>44805</v>
      </c>
      <c r="AP15" s="5" t="s">
        <v>1302</v>
      </c>
    </row>
    <row r="16" spans="1:42" ht="25.15" customHeight="1" x14ac:dyDescent="0.2">
      <c r="A16" s="2">
        <v>180</v>
      </c>
      <c r="B16" s="2">
        <f>SUBTOTAL(3,G$3:G16)+0</f>
        <v>14</v>
      </c>
      <c r="C16" s="2"/>
      <c r="D16" s="2">
        <v>977</v>
      </c>
      <c r="E16" s="35" t="s">
        <v>208</v>
      </c>
      <c r="F16" s="35" t="s">
        <v>217</v>
      </c>
      <c r="G16" s="35" t="s">
        <v>210</v>
      </c>
      <c r="H16" s="85">
        <v>1903010101</v>
      </c>
      <c r="I16" s="85">
        <v>2019.8</v>
      </c>
      <c r="J16" s="79" t="s">
        <v>1075</v>
      </c>
      <c r="K16" s="4" t="s">
        <v>19</v>
      </c>
      <c r="L16" s="77" t="s">
        <v>123</v>
      </c>
      <c r="M16" s="24">
        <v>43556</v>
      </c>
      <c r="N16" s="88" t="s">
        <v>179</v>
      </c>
      <c r="O16" s="5" t="s">
        <v>1055</v>
      </c>
      <c r="P16" s="5" t="s">
        <v>1080</v>
      </c>
      <c r="Q16" s="26" t="s">
        <v>164</v>
      </c>
      <c r="R16" s="5" cm="1">
        <f t="array" ref="R16">_xlfn.IFS(Q16="Monthly",VLOOKUP($O16,PM执行时间!$A:$E,2,0),Q16="Quarterly",VLOOKUP($O16,PM执行时间!$A:$E,3,0),Q16="Semi-an",VLOOKUP($O16,PM执行时间!$A:$E,4,0),Q16="Annual",VLOOKUP($O16,PM执行时间!$A:$E,5,0),Q16="","")</f>
        <v>1</v>
      </c>
      <c r="S16" s="26" t="s">
        <v>164</v>
      </c>
      <c r="T16" s="5" cm="1">
        <f t="array" ref="T16">_xlfn.IFS(S16="Monthly",VLOOKUP($O16,PM执行时间!$A:$E,2,0),S16="Quarterly",VLOOKUP($O16,PM执行时间!$A:$E,3,0),S16="Semi-an",VLOOKUP($O16,PM执行时间!$A:$E,4,0),S16="Annual",VLOOKUP($O16,PM执行时间!$A:$E,5,0),S16="","")</f>
        <v>1</v>
      </c>
      <c r="U16" s="26" t="s">
        <v>164</v>
      </c>
      <c r="V16" s="5" cm="1">
        <f t="array" ref="V16">_xlfn.IFS(U16="Monthly",VLOOKUP($O16,PM执行时间!$A:$E,2,0),U16="Quarterly",VLOOKUP($O16,PM执行时间!$A:$E,3,0),U16="Semi-an",VLOOKUP($O16,PM执行时间!$A:$E,4,0),U16="Annual",VLOOKUP($O16,PM执行时间!$A:$E,5,0),U16="","")</f>
        <v>1</v>
      </c>
      <c r="W16" s="26" t="s">
        <v>164</v>
      </c>
      <c r="X16" s="5" cm="1">
        <f t="array" ref="X16">_xlfn.IFS(W16="Monthly",VLOOKUP($O16,PM执行时间!$A:$E,2,0),W16="Quarterly",VLOOKUP($O16,PM执行时间!$A:$E,3,0),W16="Semi-an",VLOOKUP($O16,PM执行时间!$A:$E,4,0),W16="Annual",VLOOKUP($O16,PM执行时间!$A:$E,5,0),W16="","")</f>
        <v>1</v>
      </c>
      <c r="Y16" s="26" t="s">
        <v>164</v>
      </c>
      <c r="Z16" s="5" cm="1">
        <f t="array" ref="Z16">_xlfn.IFS(Y16="Monthly",VLOOKUP($O16,PM执行时间!$A:$E,2,0),Y16="Quarterly",VLOOKUP($O16,PM执行时间!$A:$E,3,0),Y16="Semi-an",VLOOKUP($O16,PM执行时间!$A:$E,4,0),Y16="Annual",VLOOKUP($O16,PM执行时间!$A:$E,5,0),Y16="","")</f>
        <v>1</v>
      </c>
      <c r="AA16" s="26" t="s">
        <v>164</v>
      </c>
      <c r="AB16" s="5" cm="1">
        <f t="array" ref="AB16">_xlfn.IFS(AA16="Monthly",VLOOKUP($O16,PM执行时间!$A:$E,2,0),AA16="Quarterly",VLOOKUP($O16,PM执行时间!$A:$E,3,0),AA16="Semi-an",VLOOKUP($O16,PM执行时间!$A:$E,4,0),AA16="Annual",VLOOKUP($O16,PM执行时间!$A:$E,5,0),AA16="","")</f>
        <v>1</v>
      </c>
      <c r="AC16" s="26" t="s">
        <v>164</v>
      </c>
      <c r="AD16" s="5" cm="1">
        <f t="array" ref="AD16">_xlfn.IFS(AC16="Monthly",VLOOKUP($O16,PM执行时间!$A:$E,2,0),AC16="Quarterly",VLOOKUP($O16,PM执行时间!$A:$E,3,0),AC16="Semi-an",VLOOKUP($O16,PM执行时间!$A:$E,4,0),AC16="Annual",VLOOKUP($O16,PM执行时间!$A:$E,5,0),AC16="","")</f>
        <v>1</v>
      </c>
      <c r="AE16" s="26" t="s">
        <v>164</v>
      </c>
      <c r="AF16" s="5" cm="1">
        <f t="array" ref="AF16">_xlfn.IFS(AE16="Monthly",VLOOKUP($O16,PM执行时间!$A:$E,2,0),AE16="Quarterly",VLOOKUP($O16,PM执行时间!$A:$E,3,0),AE16="Semi-an",VLOOKUP($O16,PM执行时间!$A:$E,4,0),AE16="Annual",VLOOKUP($O16,PM执行时间!$A:$E,5,0),AE16="","")</f>
        <v>1</v>
      </c>
      <c r="AG16" s="26" t="s">
        <v>164</v>
      </c>
      <c r="AH16" s="5" cm="1">
        <f t="array" ref="AH16">_xlfn.IFS(AG16="Monthly",VLOOKUP($O16,PM执行时间!$A:$E,2,0),AG16="Quarterly",VLOOKUP($O16,PM执行时间!$A:$E,3,0),AG16="Semi-an",VLOOKUP($O16,PM执行时间!$A:$E,4,0),AG16="Annual",VLOOKUP($O16,PM执行时间!$A:$E,5,0),AG16="","")</f>
        <v>1</v>
      </c>
      <c r="AI16" s="26" t="s">
        <v>164</v>
      </c>
      <c r="AJ16" s="5" cm="1">
        <f t="array" ref="AJ16">_xlfn.IFS(AI16="Monthly",VLOOKUP($O16,PM执行时间!$A:$E,2,0),AI16="Quarterly",VLOOKUP($O16,PM执行时间!$A:$E,3,0),AI16="Semi-an",VLOOKUP($O16,PM执行时间!$A:$E,4,0),AI16="Annual",VLOOKUP($O16,PM执行时间!$A:$E,5,0),AI16="","")</f>
        <v>1</v>
      </c>
      <c r="AK16" s="26" t="s">
        <v>164</v>
      </c>
      <c r="AL16" s="5" cm="1">
        <f t="array" ref="AL16">_xlfn.IFS(AK16="Monthly",VLOOKUP($O16,PM执行时间!$A:$E,2,0),AK16="Quarterly",VLOOKUP($O16,PM执行时间!$A:$E,3,0),AK16="Semi-an",VLOOKUP($O16,PM执行时间!$A:$E,4,0),AK16="Annual",VLOOKUP($O16,PM执行时间!$A:$E,5,0),AK16="","")</f>
        <v>1</v>
      </c>
      <c r="AM16" s="26" t="s">
        <v>164</v>
      </c>
      <c r="AN16" s="5" cm="1">
        <f t="array" ref="AN16">_xlfn.IFS(AM16="Monthly",VLOOKUP($O16,PM执行时间!$A:$E,2,0),AM16="Quarterly",VLOOKUP($O16,PM执行时间!$A:$E,3,0),AM16="Semi-an",VLOOKUP($O16,PM执行时间!$A:$E,4,0),AM16="Annual",VLOOKUP($O16,PM执行时间!$A:$E,5,0),AM16="","")</f>
        <v>1</v>
      </c>
      <c r="AO16" s="19">
        <v>44805</v>
      </c>
      <c r="AP16" s="5" t="s">
        <v>1302</v>
      </c>
    </row>
    <row r="17" spans="1:42" ht="25.15" customHeight="1" x14ac:dyDescent="0.2">
      <c r="A17" s="2">
        <v>181</v>
      </c>
      <c r="B17" s="2">
        <f>SUBTOTAL(3,G$3:G17)+0</f>
        <v>15</v>
      </c>
      <c r="C17" s="2"/>
      <c r="D17" s="2">
        <v>978</v>
      </c>
      <c r="E17" s="35" t="s">
        <v>208</v>
      </c>
      <c r="F17" s="35" t="s">
        <v>217</v>
      </c>
      <c r="G17" s="35" t="s">
        <v>210</v>
      </c>
      <c r="H17" s="85">
        <v>1903010102</v>
      </c>
      <c r="I17" s="85">
        <v>2019.8</v>
      </c>
      <c r="J17" s="79" t="s">
        <v>1075</v>
      </c>
      <c r="K17" s="4" t="s">
        <v>19</v>
      </c>
      <c r="L17" s="77" t="s">
        <v>123</v>
      </c>
      <c r="M17" s="24">
        <v>43556</v>
      </c>
      <c r="N17" s="88" t="s">
        <v>179</v>
      </c>
      <c r="O17" s="5" t="s">
        <v>1055</v>
      </c>
      <c r="P17" s="5" t="s">
        <v>1080</v>
      </c>
      <c r="Q17" s="26" t="s">
        <v>164</v>
      </c>
      <c r="R17" s="5" cm="1">
        <f t="array" ref="R17">_xlfn.IFS(Q17="Monthly",VLOOKUP($O17,PM执行时间!$A:$E,2,0),Q17="Quarterly",VLOOKUP($O17,PM执行时间!$A:$E,3,0),Q17="Semi-an",VLOOKUP($O17,PM执行时间!$A:$E,4,0),Q17="Annual",VLOOKUP($O17,PM执行时间!$A:$E,5,0),Q17="","")</f>
        <v>1</v>
      </c>
      <c r="S17" s="26" t="s">
        <v>164</v>
      </c>
      <c r="T17" s="5" cm="1">
        <f t="array" ref="T17">_xlfn.IFS(S17="Monthly",VLOOKUP($O17,PM执行时间!$A:$E,2,0),S17="Quarterly",VLOOKUP($O17,PM执行时间!$A:$E,3,0),S17="Semi-an",VLOOKUP($O17,PM执行时间!$A:$E,4,0),S17="Annual",VLOOKUP($O17,PM执行时间!$A:$E,5,0),S17="","")</f>
        <v>1</v>
      </c>
      <c r="U17" s="26" t="s">
        <v>164</v>
      </c>
      <c r="V17" s="5" cm="1">
        <f t="array" ref="V17">_xlfn.IFS(U17="Monthly",VLOOKUP($O17,PM执行时间!$A:$E,2,0),U17="Quarterly",VLOOKUP($O17,PM执行时间!$A:$E,3,0),U17="Semi-an",VLOOKUP($O17,PM执行时间!$A:$E,4,0),U17="Annual",VLOOKUP($O17,PM执行时间!$A:$E,5,0),U17="","")</f>
        <v>1</v>
      </c>
      <c r="W17" s="26" t="s">
        <v>164</v>
      </c>
      <c r="X17" s="5" cm="1">
        <f t="array" ref="X17">_xlfn.IFS(W17="Monthly",VLOOKUP($O17,PM执行时间!$A:$E,2,0),W17="Quarterly",VLOOKUP($O17,PM执行时间!$A:$E,3,0),W17="Semi-an",VLOOKUP($O17,PM执行时间!$A:$E,4,0),W17="Annual",VLOOKUP($O17,PM执行时间!$A:$E,5,0),W17="","")</f>
        <v>1</v>
      </c>
      <c r="Y17" s="26" t="s">
        <v>164</v>
      </c>
      <c r="Z17" s="5" cm="1">
        <f t="array" ref="Z17">_xlfn.IFS(Y17="Monthly",VLOOKUP($O17,PM执行时间!$A:$E,2,0),Y17="Quarterly",VLOOKUP($O17,PM执行时间!$A:$E,3,0),Y17="Semi-an",VLOOKUP($O17,PM执行时间!$A:$E,4,0),Y17="Annual",VLOOKUP($O17,PM执行时间!$A:$E,5,0),Y17="","")</f>
        <v>1</v>
      </c>
      <c r="AA17" s="26" t="s">
        <v>164</v>
      </c>
      <c r="AB17" s="5" cm="1">
        <f t="array" ref="AB17">_xlfn.IFS(AA17="Monthly",VLOOKUP($O17,PM执行时间!$A:$E,2,0),AA17="Quarterly",VLOOKUP($O17,PM执行时间!$A:$E,3,0),AA17="Semi-an",VLOOKUP($O17,PM执行时间!$A:$E,4,0),AA17="Annual",VLOOKUP($O17,PM执行时间!$A:$E,5,0),AA17="","")</f>
        <v>1</v>
      </c>
      <c r="AC17" s="26" t="s">
        <v>164</v>
      </c>
      <c r="AD17" s="5" cm="1">
        <f t="array" ref="AD17">_xlfn.IFS(AC17="Monthly",VLOOKUP($O17,PM执行时间!$A:$E,2,0),AC17="Quarterly",VLOOKUP($O17,PM执行时间!$A:$E,3,0),AC17="Semi-an",VLOOKUP($O17,PM执行时间!$A:$E,4,0),AC17="Annual",VLOOKUP($O17,PM执行时间!$A:$E,5,0),AC17="","")</f>
        <v>1</v>
      </c>
      <c r="AE17" s="26" t="s">
        <v>164</v>
      </c>
      <c r="AF17" s="5" cm="1">
        <f t="array" ref="AF17">_xlfn.IFS(AE17="Monthly",VLOOKUP($O17,PM执行时间!$A:$E,2,0),AE17="Quarterly",VLOOKUP($O17,PM执行时间!$A:$E,3,0),AE17="Semi-an",VLOOKUP($O17,PM执行时间!$A:$E,4,0),AE17="Annual",VLOOKUP($O17,PM执行时间!$A:$E,5,0),AE17="","")</f>
        <v>1</v>
      </c>
      <c r="AG17" s="26" t="s">
        <v>164</v>
      </c>
      <c r="AH17" s="5" cm="1">
        <f t="array" ref="AH17">_xlfn.IFS(AG17="Monthly",VLOOKUP($O17,PM执行时间!$A:$E,2,0),AG17="Quarterly",VLOOKUP($O17,PM执行时间!$A:$E,3,0),AG17="Semi-an",VLOOKUP($O17,PM执行时间!$A:$E,4,0),AG17="Annual",VLOOKUP($O17,PM执行时间!$A:$E,5,0),AG17="","")</f>
        <v>1</v>
      </c>
      <c r="AI17" s="26" t="s">
        <v>164</v>
      </c>
      <c r="AJ17" s="5" cm="1">
        <f t="array" ref="AJ17">_xlfn.IFS(AI17="Monthly",VLOOKUP($O17,PM执行时间!$A:$E,2,0),AI17="Quarterly",VLOOKUP($O17,PM执行时间!$A:$E,3,0),AI17="Semi-an",VLOOKUP($O17,PM执行时间!$A:$E,4,0),AI17="Annual",VLOOKUP($O17,PM执行时间!$A:$E,5,0),AI17="","")</f>
        <v>1</v>
      </c>
      <c r="AK17" s="26" t="s">
        <v>164</v>
      </c>
      <c r="AL17" s="5" cm="1">
        <f t="array" ref="AL17">_xlfn.IFS(AK17="Monthly",VLOOKUP($O17,PM执行时间!$A:$E,2,0),AK17="Quarterly",VLOOKUP($O17,PM执行时间!$A:$E,3,0),AK17="Semi-an",VLOOKUP($O17,PM执行时间!$A:$E,4,0),AK17="Annual",VLOOKUP($O17,PM执行时间!$A:$E,5,0),AK17="","")</f>
        <v>1</v>
      </c>
      <c r="AM17" s="26" t="s">
        <v>164</v>
      </c>
      <c r="AN17" s="5" cm="1">
        <f t="array" ref="AN17">_xlfn.IFS(AM17="Monthly",VLOOKUP($O17,PM执行时间!$A:$E,2,0),AM17="Quarterly",VLOOKUP($O17,PM执行时间!$A:$E,3,0),AM17="Semi-an",VLOOKUP($O17,PM执行时间!$A:$E,4,0),AM17="Annual",VLOOKUP($O17,PM执行时间!$A:$E,5,0),AM17="","")</f>
        <v>1</v>
      </c>
      <c r="AO17" s="19">
        <v>44805</v>
      </c>
      <c r="AP17" s="5" t="s">
        <v>1302</v>
      </c>
    </row>
    <row r="18" spans="1:42" ht="25.15" customHeight="1" x14ac:dyDescent="0.2">
      <c r="A18" s="2">
        <v>10</v>
      </c>
      <c r="B18" s="2">
        <f>SUBTOTAL(3,G$3:G18)+0</f>
        <v>16</v>
      </c>
      <c r="C18" s="2"/>
      <c r="D18" s="2">
        <v>341</v>
      </c>
      <c r="E18" s="79" t="s">
        <v>17</v>
      </c>
      <c r="F18" s="77" t="s">
        <v>218</v>
      </c>
      <c r="G18" s="77" t="s">
        <v>219</v>
      </c>
      <c r="H18" s="95" t="s">
        <v>220</v>
      </c>
      <c r="I18" s="95" t="s">
        <v>221</v>
      </c>
      <c r="J18" s="79" t="s">
        <v>1058</v>
      </c>
      <c r="K18" s="4" t="s">
        <v>19</v>
      </c>
      <c r="L18" s="77" t="s">
        <v>21</v>
      </c>
      <c r="M18" s="24">
        <v>39083</v>
      </c>
      <c r="N18" s="77" t="s">
        <v>22</v>
      </c>
      <c r="O18" s="5" t="s">
        <v>222</v>
      </c>
      <c r="P18" s="5" t="s">
        <v>1227</v>
      </c>
      <c r="Q18" s="5"/>
      <c r="R18" s="5" t="str" cm="1">
        <f t="array" ref="R18">_xlfn.IFS(Q18="Monthly",VLOOKUP($O18,PM执行时间!$A:$E,2,0),Q18="Quarterly",VLOOKUP($O18,PM执行时间!$A:$E,3,0),Q18="Semi-an",VLOOKUP($O18,PM执行时间!$A:$E,4,0),Q18="Annual",VLOOKUP($O18,PM执行时间!$A:$E,5,0),Q18="","")</f>
        <v/>
      </c>
      <c r="S18" s="5"/>
      <c r="T18" s="5" t="str" cm="1">
        <f t="array" ref="T18">_xlfn.IFS(S18="Monthly",VLOOKUP($O18,PM执行时间!$A:$E,2,0),S18="Quarterly",VLOOKUP($O18,PM执行时间!$A:$E,3,0),S18="Semi-an",VLOOKUP($O18,PM执行时间!$A:$E,4,0),S18="Annual",VLOOKUP($O18,PM执行时间!$A:$E,5,0),S18="","")</f>
        <v/>
      </c>
      <c r="U18" s="5"/>
      <c r="V18" s="5" t="str" cm="1">
        <f t="array" ref="V18">_xlfn.IFS(U18="Monthly",VLOOKUP($O18,PM执行时间!$A:$E,2,0),U18="Quarterly",VLOOKUP($O18,PM执行时间!$A:$E,3,0),U18="Semi-an",VLOOKUP($O18,PM执行时间!$A:$E,4,0),U18="Annual",VLOOKUP($O18,PM执行时间!$A:$E,5,0),U18="","")</f>
        <v/>
      </c>
      <c r="W18" s="5"/>
      <c r="X18" s="5" t="str" cm="1">
        <f t="array" ref="X18">_xlfn.IFS(W18="Monthly",VLOOKUP($O18,PM执行时间!$A:$E,2,0),W18="Quarterly",VLOOKUP($O18,PM执行时间!$A:$E,3,0),W18="Semi-an",VLOOKUP($O18,PM执行时间!$A:$E,4,0),W18="Annual",VLOOKUP($O18,PM执行时间!$A:$E,5,0),W18="","")</f>
        <v/>
      </c>
      <c r="Y18" s="16" t="s">
        <v>24</v>
      </c>
      <c r="Z18" s="5" cm="1">
        <f t="array" ref="Z18">_xlfn.IFS(Y18="Monthly",VLOOKUP($O18,PM执行时间!$A:$E,2,0),Y18="Quarterly",VLOOKUP($O18,PM执行时间!$A:$E,3,0),Y18="Semi-an",VLOOKUP($O18,PM执行时间!$A:$E,4,0),Y18="Annual",VLOOKUP($O18,PM执行时间!$A:$E,5,0),Y18="","")</f>
        <v>1.5</v>
      </c>
      <c r="AA18" s="5"/>
      <c r="AB18" s="5" t="str" cm="1">
        <f t="array" ref="AB18">_xlfn.IFS(AA18="Monthly",VLOOKUP($O18,PM执行时间!$A:$E,2,0),AA18="Quarterly",VLOOKUP($O18,PM执行时间!$A:$E,3,0),AA18="Semi-an",VLOOKUP($O18,PM执行时间!$A:$E,4,0),AA18="Annual",VLOOKUP($O18,PM执行时间!$A:$E,5,0),AA18="","")</f>
        <v/>
      </c>
      <c r="AC18" s="5"/>
      <c r="AD18" s="5" t="str" cm="1">
        <f t="array" ref="AD18">_xlfn.IFS(AC18="Monthly",VLOOKUP($O18,PM执行时间!$A:$E,2,0),AC18="Quarterly",VLOOKUP($O18,PM执行时间!$A:$E,3,0),AC18="Semi-an",VLOOKUP($O18,PM执行时间!$A:$E,4,0),AC18="Annual",VLOOKUP($O18,PM执行时间!$A:$E,5,0),AC18="","")</f>
        <v/>
      </c>
      <c r="AE18" s="16" t="s">
        <v>24</v>
      </c>
      <c r="AF18" s="5" cm="1">
        <f t="array" ref="AF18">_xlfn.IFS(AE18="Monthly",VLOOKUP($O18,PM执行时间!$A:$E,2,0),AE18="Quarterly",VLOOKUP($O18,PM执行时间!$A:$E,3,0),AE18="Semi-an",VLOOKUP($O18,PM执行时间!$A:$E,4,0),AE18="Annual",VLOOKUP($O18,PM执行时间!$A:$E,5,0),AE18="","")</f>
        <v>1.5</v>
      </c>
      <c r="AG18" s="5"/>
      <c r="AH18" s="5" t="str" cm="1">
        <f t="array" ref="AH18">_xlfn.IFS(AG18="Monthly",VLOOKUP($O18,PM执行时间!$A:$E,2,0),AG18="Quarterly",VLOOKUP($O18,PM执行时间!$A:$E,3,0),AG18="Semi-an",VLOOKUP($O18,PM执行时间!$A:$E,4,0),AG18="Annual",VLOOKUP($O18,PM执行时间!$A:$E,5,0),AG18="","")</f>
        <v/>
      </c>
      <c r="AI18" s="5"/>
      <c r="AJ18" s="5" t="str" cm="1">
        <f t="array" ref="AJ18">_xlfn.IFS(AI18="Monthly",VLOOKUP($O18,PM执行时间!$A:$E,2,0),AI18="Quarterly",VLOOKUP($O18,PM执行时间!$A:$E,3,0),AI18="Semi-an",VLOOKUP($O18,PM执行时间!$A:$E,4,0),AI18="Annual",VLOOKUP($O18,PM执行时间!$A:$E,5,0),AI18="","")</f>
        <v/>
      </c>
      <c r="AK18" s="17" t="s">
        <v>223</v>
      </c>
      <c r="AL18" s="5" cm="1">
        <f t="array" ref="AL18">_xlfn.IFS(AK18="Monthly",VLOOKUP($O18,PM执行时间!$A:$E,2,0),AK18="Quarterly",VLOOKUP($O18,PM执行时间!$A:$E,3,0),AK18="Semi-an",VLOOKUP($O18,PM执行时间!$A:$E,4,0),AK18="Annual",VLOOKUP($O18,PM执行时间!$A:$E,5,0),AK18="","")</f>
        <v>1.6</v>
      </c>
      <c r="AM18" s="5"/>
      <c r="AN18" s="5" t="str" cm="1">
        <f t="array" ref="AN18">_xlfn.IFS(AM18="Monthly",VLOOKUP($O18,PM执行时间!$A:$E,2,0),AM18="Quarterly",VLOOKUP($O18,PM执行时间!$A:$E,3,0),AM18="Semi-an",VLOOKUP($O18,PM执行时间!$A:$E,4,0),AM18="Annual",VLOOKUP($O18,PM执行时间!$A:$E,5,0),AM18="","")</f>
        <v/>
      </c>
      <c r="AO18" s="19">
        <v>44866</v>
      </c>
      <c r="AP18" s="18"/>
    </row>
    <row r="19" spans="1:42" ht="25.15" customHeight="1" x14ac:dyDescent="0.2">
      <c r="A19" s="2">
        <v>11</v>
      </c>
      <c r="B19" s="2">
        <f>SUBTOTAL(3,G$3:G19)+0</f>
        <v>17</v>
      </c>
      <c r="C19" s="2"/>
      <c r="D19" s="2">
        <v>342</v>
      </c>
      <c r="E19" s="79" t="s">
        <v>17</v>
      </c>
      <c r="F19" s="77" t="s">
        <v>218</v>
      </c>
      <c r="G19" s="77" t="s">
        <v>219</v>
      </c>
      <c r="H19" s="95" t="s">
        <v>224</v>
      </c>
      <c r="I19" s="95" t="s">
        <v>221</v>
      </c>
      <c r="J19" s="79" t="s">
        <v>1058</v>
      </c>
      <c r="K19" s="4" t="s">
        <v>19</v>
      </c>
      <c r="L19" s="77" t="s">
        <v>21</v>
      </c>
      <c r="M19" s="24">
        <v>39083</v>
      </c>
      <c r="N19" s="77" t="s">
        <v>22</v>
      </c>
      <c r="O19" s="5" t="s">
        <v>222</v>
      </c>
      <c r="P19" s="5" t="s">
        <v>1227</v>
      </c>
      <c r="Q19" s="5"/>
      <c r="R19" s="5" t="str" cm="1">
        <f t="array" ref="R19">_xlfn.IFS(Q19="Monthly",VLOOKUP($O19,PM执行时间!$A:$E,2,0),Q19="Quarterly",VLOOKUP($O19,PM执行时间!$A:$E,3,0),Q19="Semi-an",VLOOKUP($O19,PM执行时间!$A:$E,4,0),Q19="Annual",VLOOKUP($O19,PM执行时间!$A:$E,5,0),Q19="","")</f>
        <v/>
      </c>
      <c r="S19" s="5"/>
      <c r="T19" s="5" t="str" cm="1">
        <f t="array" ref="T19">_xlfn.IFS(S19="Monthly",VLOOKUP($O19,PM执行时间!$A:$E,2,0),S19="Quarterly",VLOOKUP($O19,PM执行时间!$A:$E,3,0),S19="Semi-an",VLOOKUP($O19,PM执行时间!$A:$E,4,0),S19="Annual",VLOOKUP($O19,PM执行时间!$A:$E,5,0),S19="","")</f>
        <v/>
      </c>
      <c r="U19" s="5"/>
      <c r="V19" s="5" t="str" cm="1">
        <f t="array" ref="V19">_xlfn.IFS(U19="Monthly",VLOOKUP($O19,PM执行时间!$A:$E,2,0),U19="Quarterly",VLOOKUP($O19,PM执行时间!$A:$E,3,0),U19="Semi-an",VLOOKUP($O19,PM执行时间!$A:$E,4,0),U19="Annual",VLOOKUP($O19,PM执行时间!$A:$E,5,0),U19="","")</f>
        <v/>
      </c>
      <c r="W19" s="5"/>
      <c r="X19" s="5" t="str" cm="1">
        <f t="array" ref="X19">_xlfn.IFS(W19="Monthly",VLOOKUP($O19,PM执行时间!$A:$E,2,0),W19="Quarterly",VLOOKUP($O19,PM执行时间!$A:$E,3,0),W19="Semi-an",VLOOKUP($O19,PM执行时间!$A:$E,4,0),W19="Annual",VLOOKUP($O19,PM执行时间!$A:$E,5,0),W19="","")</f>
        <v/>
      </c>
      <c r="Y19" s="16" t="s">
        <v>24</v>
      </c>
      <c r="Z19" s="5" cm="1">
        <f t="array" ref="Z19">_xlfn.IFS(Y19="Monthly",VLOOKUP($O19,PM执行时间!$A:$E,2,0),Y19="Quarterly",VLOOKUP($O19,PM执行时间!$A:$E,3,0),Y19="Semi-an",VLOOKUP($O19,PM执行时间!$A:$E,4,0),Y19="Annual",VLOOKUP($O19,PM执行时间!$A:$E,5,0),Y19="","")</f>
        <v>1.5</v>
      </c>
      <c r="AA19" s="5"/>
      <c r="AB19" s="5" t="str" cm="1">
        <f t="array" ref="AB19">_xlfn.IFS(AA19="Monthly",VLOOKUP($O19,PM执行时间!$A:$E,2,0),AA19="Quarterly",VLOOKUP($O19,PM执行时间!$A:$E,3,0),AA19="Semi-an",VLOOKUP($O19,PM执行时间!$A:$E,4,0),AA19="Annual",VLOOKUP($O19,PM执行时间!$A:$E,5,0),AA19="","")</f>
        <v/>
      </c>
      <c r="AC19" s="5"/>
      <c r="AD19" s="5" t="str" cm="1">
        <f t="array" ref="AD19">_xlfn.IFS(AC19="Monthly",VLOOKUP($O19,PM执行时间!$A:$E,2,0),AC19="Quarterly",VLOOKUP($O19,PM执行时间!$A:$E,3,0),AC19="Semi-an",VLOOKUP($O19,PM执行时间!$A:$E,4,0),AC19="Annual",VLOOKUP($O19,PM执行时间!$A:$E,5,0),AC19="","")</f>
        <v/>
      </c>
      <c r="AE19" s="16" t="s">
        <v>24</v>
      </c>
      <c r="AF19" s="5" cm="1">
        <f t="array" ref="AF19">_xlfn.IFS(AE19="Monthly",VLOOKUP($O19,PM执行时间!$A:$E,2,0),AE19="Quarterly",VLOOKUP($O19,PM执行时间!$A:$E,3,0),AE19="Semi-an",VLOOKUP($O19,PM执行时间!$A:$E,4,0),AE19="Annual",VLOOKUP($O19,PM执行时间!$A:$E,5,0),AE19="","")</f>
        <v>1.5</v>
      </c>
      <c r="AG19" s="5"/>
      <c r="AH19" s="5" t="str" cm="1">
        <f t="array" ref="AH19">_xlfn.IFS(AG19="Monthly",VLOOKUP($O19,PM执行时间!$A:$E,2,0),AG19="Quarterly",VLOOKUP($O19,PM执行时间!$A:$E,3,0),AG19="Semi-an",VLOOKUP($O19,PM执行时间!$A:$E,4,0),AG19="Annual",VLOOKUP($O19,PM执行时间!$A:$E,5,0),AG19="","")</f>
        <v/>
      </c>
      <c r="AI19" s="5"/>
      <c r="AJ19" s="5" t="str" cm="1">
        <f t="array" ref="AJ19">_xlfn.IFS(AI19="Monthly",VLOOKUP($O19,PM执行时间!$A:$E,2,0),AI19="Quarterly",VLOOKUP($O19,PM执行时间!$A:$E,3,0),AI19="Semi-an",VLOOKUP($O19,PM执行时间!$A:$E,4,0),AI19="Annual",VLOOKUP($O19,PM执行时间!$A:$E,5,0),AI19="","")</f>
        <v/>
      </c>
      <c r="AK19" s="17" t="s">
        <v>223</v>
      </c>
      <c r="AL19" s="5" cm="1">
        <f t="array" ref="AL19">_xlfn.IFS(AK19="Monthly",VLOOKUP($O19,PM执行时间!$A:$E,2,0),AK19="Quarterly",VLOOKUP($O19,PM执行时间!$A:$E,3,0),AK19="Semi-an",VLOOKUP($O19,PM执行时间!$A:$E,4,0),AK19="Annual",VLOOKUP($O19,PM执行时间!$A:$E,5,0),AK19="","")</f>
        <v>1.6</v>
      </c>
      <c r="AM19" s="5"/>
      <c r="AN19" s="5" t="str" cm="1">
        <f t="array" ref="AN19">_xlfn.IFS(AM19="Monthly",VLOOKUP($O19,PM执行时间!$A:$E,2,0),AM19="Quarterly",VLOOKUP($O19,PM执行时间!$A:$E,3,0),AM19="Semi-an",VLOOKUP($O19,PM执行时间!$A:$E,4,0),AM19="Annual",VLOOKUP($O19,PM执行时间!$A:$E,5,0),AM19="","")</f>
        <v/>
      </c>
      <c r="AO19" s="19">
        <v>44866</v>
      </c>
      <c r="AP19" s="18"/>
    </row>
    <row r="20" spans="1:42" ht="25.15" customHeight="1" x14ac:dyDescent="0.2">
      <c r="A20" s="2">
        <v>12</v>
      </c>
      <c r="B20" s="2">
        <f>SUBTOTAL(3,G$3:G20)+0</f>
        <v>18</v>
      </c>
      <c r="C20" s="2"/>
      <c r="D20" s="2">
        <v>348</v>
      </c>
      <c r="E20" s="79" t="s">
        <v>17</v>
      </c>
      <c r="F20" s="77" t="s">
        <v>218</v>
      </c>
      <c r="G20" s="77" t="s">
        <v>219</v>
      </c>
      <c r="H20" s="95" t="s">
        <v>226</v>
      </c>
      <c r="I20" s="95" t="s">
        <v>227</v>
      </c>
      <c r="J20" s="79" t="s">
        <v>1058</v>
      </c>
      <c r="K20" s="4" t="s">
        <v>19</v>
      </c>
      <c r="L20" s="77" t="s">
        <v>21</v>
      </c>
      <c r="M20" s="24">
        <v>39083</v>
      </c>
      <c r="N20" s="77" t="s">
        <v>22</v>
      </c>
      <c r="O20" s="5" t="s">
        <v>222</v>
      </c>
      <c r="P20" s="5" t="s">
        <v>1227</v>
      </c>
      <c r="Q20" s="5"/>
      <c r="R20" s="5" t="str" cm="1">
        <f t="array" ref="R20">_xlfn.IFS(Q20="Monthly",VLOOKUP($O20,PM执行时间!$A:$E,2,0),Q20="Quarterly",VLOOKUP($O20,PM执行时间!$A:$E,3,0),Q20="Semi-an",VLOOKUP($O20,PM执行时间!$A:$E,4,0),Q20="Annual",VLOOKUP($O20,PM执行时间!$A:$E,5,0),Q20="","")</f>
        <v/>
      </c>
      <c r="S20" s="16" t="s">
        <v>24</v>
      </c>
      <c r="T20" s="5" cm="1">
        <f t="array" ref="T20">_xlfn.IFS(S20="Monthly",VLOOKUP($O20,PM执行时间!$A:$E,2,0),S20="Quarterly",VLOOKUP($O20,PM执行时间!$A:$E,3,0),S20="Semi-an",VLOOKUP($O20,PM执行时间!$A:$E,4,0),S20="Annual",VLOOKUP($O20,PM执行时间!$A:$E,5,0),S20="","")</f>
        <v>1.5</v>
      </c>
      <c r="U20" s="5"/>
      <c r="V20" s="5" t="str" cm="1">
        <f t="array" ref="V20">_xlfn.IFS(U20="Monthly",VLOOKUP($O20,PM执行时间!$A:$E,2,0),U20="Quarterly",VLOOKUP($O20,PM执行时间!$A:$E,3,0),U20="Semi-an",VLOOKUP($O20,PM执行时间!$A:$E,4,0),U20="Annual",VLOOKUP($O20,PM执行时间!$A:$E,5,0),U20="","")</f>
        <v/>
      </c>
      <c r="W20" s="5"/>
      <c r="X20" s="5" t="str" cm="1">
        <f t="array" ref="X20">_xlfn.IFS(W20="Monthly",VLOOKUP($O20,PM执行时间!$A:$E,2,0),W20="Quarterly",VLOOKUP($O20,PM执行时间!$A:$E,3,0),W20="Semi-an",VLOOKUP($O20,PM执行时间!$A:$E,4,0),W20="Annual",VLOOKUP($O20,PM执行时间!$A:$E,5,0),W20="","")</f>
        <v/>
      </c>
      <c r="Y20" s="16" t="s">
        <v>24</v>
      </c>
      <c r="Z20" s="5" cm="1">
        <f t="array" ref="Z20">_xlfn.IFS(Y20="Monthly",VLOOKUP($O20,PM执行时间!$A:$E,2,0),Y20="Quarterly",VLOOKUP($O20,PM执行时间!$A:$E,3,0),Y20="Semi-an",VLOOKUP($O20,PM执行时间!$A:$E,4,0),Y20="Annual",VLOOKUP($O20,PM执行时间!$A:$E,5,0),Y20="","")</f>
        <v>1.5</v>
      </c>
      <c r="AA20" s="5"/>
      <c r="AB20" s="5" t="str" cm="1">
        <f t="array" ref="AB20">_xlfn.IFS(AA20="Monthly",VLOOKUP($O20,PM执行时间!$A:$E,2,0),AA20="Quarterly",VLOOKUP($O20,PM执行时间!$A:$E,3,0),AA20="Semi-an",VLOOKUP($O20,PM执行时间!$A:$E,4,0),AA20="Annual",VLOOKUP($O20,PM执行时间!$A:$E,5,0),AA20="","")</f>
        <v/>
      </c>
      <c r="AC20" s="5"/>
      <c r="AD20" s="5" t="str" cm="1">
        <f t="array" ref="AD20">_xlfn.IFS(AC20="Monthly",VLOOKUP($O20,PM执行时间!$A:$E,2,0),AC20="Quarterly",VLOOKUP($O20,PM执行时间!$A:$E,3,0),AC20="Semi-an",VLOOKUP($O20,PM执行时间!$A:$E,4,0),AC20="Annual",VLOOKUP($O20,PM执行时间!$A:$E,5,0),AC20="","")</f>
        <v/>
      </c>
      <c r="AE20" s="16" t="s">
        <v>24</v>
      </c>
      <c r="AF20" s="5" cm="1">
        <f t="array" ref="AF20">_xlfn.IFS(AE20="Monthly",VLOOKUP($O20,PM执行时间!$A:$E,2,0),AE20="Quarterly",VLOOKUP($O20,PM执行时间!$A:$E,3,0),AE20="Semi-an",VLOOKUP($O20,PM执行时间!$A:$E,4,0),AE20="Annual",VLOOKUP($O20,PM执行时间!$A:$E,5,0),AE20="","")</f>
        <v>1.5</v>
      </c>
      <c r="AG20" s="5"/>
      <c r="AH20" s="5" t="str" cm="1">
        <f t="array" ref="AH20">_xlfn.IFS(AG20="Monthly",VLOOKUP($O20,PM执行时间!$A:$E,2,0),AG20="Quarterly",VLOOKUP($O20,PM执行时间!$A:$E,3,0),AG20="Semi-an",VLOOKUP($O20,PM执行时间!$A:$E,4,0),AG20="Annual",VLOOKUP($O20,PM执行时间!$A:$E,5,0),AG20="","")</f>
        <v/>
      </c>
      <c r="AI20" s="5"/>
      <c r="AJ20" s="5" t="str" cm="1">
        <f t="array" ref="AJ20">_xlfn.IFS(AI20="Monthly",VLOOKUP($O20,PM执行时间!$A:$E,2,0),AI20="Quarterly",VLOOKUP($O20,PM执行时间!$A:$E,3,0),AI20="Semi-an",VLOOKUP($O20,PM执行时间!$A:$E,4,0),AI20="Annual",VLOOKUP($O20,PM执行时间!$A:$E,5,0),AI20="","")</f>
        <v/>
      </c>
      <c r="AK20" s="17" t="s">
        <v>223</v>
      </c>
      <c r="AL20" s="5" cm="1">
        <f t="array" ref="AL20">_xlfn.IFS(AK20="Monthly",VLOOKUP($O20,PM执行时间!$A:$E,2,0),AK20="Quarterly",VLOOKUP($O20,PM执行时间!$A:$E,3,0),AK20="Semi-an",VLOOKUP($O20,PM执行时间!$A:$E,4,0),AK20="Annual",VLOOKUP($O20,PM执行时间!$A:$E,5,0),AK20="","")</f>
        <v>1.6</v>
      </c>
      <c r="AM20" s="5"/>
      <c r="AN20" s="5" t="str" cm="1">
        <f t="array" ref="AN20">_xlfn.IFS(AM20="Monthly",VLOOKUP($O20,PM执行时间!$A:$E,2,0),AM20="Quarterly",VLOOKUP($O20,PM执行时间!$A:$E,3,0),AM20="Semi-an",VLOOKUP($O20,PM执行时间!$A:$E,4,0),AM20="Annual",VLOOKUP($O20,PM执行时间!$A:$E,5,0),AM20="","")</f>
        <v/>
      </c>
      <c r="AO20" s="19">
        <v>44866</v>
      </c>
      <c r="AP20" s="5"/>
    </row>
    <row r="21" spans="1:42" ht="25.15" customHeight="1" x14ac:dyDescent="0.2">
      <c r="A21" s="2">
        <v>13</v>
      </c>
      <c r="B21" s="2">
        <f>SUBTOTAL(3,G$3:G21)+0</f>
        <v>19</v>
      </c>
      <c r="C21" s="2"/>
      <c r="D21" s="2">
        <v>350</v>
      </c>
      <c r="E21" s="79" t="s">
        <v>17</v>
      </c>
      <c r="F21" s="77" t="s">
        <v>228</v>
      </c>
      <c r="G21" s="77" t="s">
        <v>219</v>
      </c>
      <c r="H21" s="95" t="s">
        <v>229</v>
      </c>
      <c r="I21" s="95" t="s">
        <v>227</v>
      </c>
      <c r="J21" s="79" t="s">
        <v>1058</v>
      </c>
      <c r="K21" s="4" t="s">
        <v>19</v>
      </c>
      <c r="L21" s="77" t="s">
        <v>21</v>
      </c>
      <c r="M21" s="24">
        <v>39083</v>
      </c>
      <c r="N21" s="77" t="s">
        <v>22</v>
      </c>
      <c r="O21" s="5" t="s">
        <v>222</v>
      </c>
      <c r="P21" s="5" t="s">
        <v>1227</v>
      </c>
      <c r="Q21" s="5"/>
      <c r="R21" s="5" t="str" cm="1">
        <f t="array" ref="R21">_xlfn.IFS(Q21="Monthly",VLOOKUP($O21,PM执行时间!$A:$E,2,0),Q21="Quarterly",VLOOKUP($O21,PM执行时间!$A:$E,3,0),Q21="Semi-an",VLOOKUP($O21,PM执行时间!$A:$E,4,0),Q21="Annual",VLOOKUP($O21,PM执行时间!$A:$E,5,0),Q21="","")</f>
        <v/>
      </c>
      <c r="S21" s="16" t="s">
        <v>24</v>
      </c>
      <c r="T21" s="5" cm="1">
        <f t="array" ref="T21">_xlfn.IFS(S21="Monthly",VLOOKUP($O21,PM执行时间!$A:$E,2,0),S21="Quarterly",VLOOKUP($O21,PM执行时间!$A:$E,3,0),S21="Semi-an",VLOOKUP($O21,PM执行时间!$A:$E,4,0),S21="Annual",VLOOKUP($O21,PM执行时间!$A:$E,5,0),S21="","")</f>
        <v>1.5</v>
      </c>
      <c r="U21" s="5"/>
      <c r="V21" s="5" t="str" cm="1">
        <f t="array" ref="V21">_xlfn.IFS(U21="Monthly",VLOOKUP($O21,PM执行时间!$A:$E,2,0),U21="Quarterly",VLOOKUP($O21,PM执行时间!$A:$E,3,0),U21="Semi-an",VLOOKUP($O21,PM执行时间!$A:$E,4,0),U21="Annual",VLOOKUP($O21,PM执行时间!$A:$E,5,0),U21="","")</f>
        <v/>
      </c>
      <c r="W21" s="5"/>
      <c r="X21" s="5" t="str" cm="1">
        <f t="array" ref="X21">_xlfn.IFS(W21="Monthly",VLOOKUP($O21,PM执行时间!$A:$E,2,0),W21="Quarterly",VLOOKUP($O21,PM执行时间!$A:$E,3,0),W21="Semi-an",VLOOKUP($O21,PM执行时间!$A:$E,4,0),W21="Annual",VLOOKUP($O21,PM执行时间!$A:$E,5,0),W21="","")</f>
        <v/>
      </c>
      <c r="Y21" s="16" t="s">
        <v>24</v>
      </c>
      <c r="Z21" s="5" cm="1">
        <f t="array" ref="Z21">_xlfn.IFS(Y21="Monthly",VLOOKUP($O21,PM执行时间!$A:$E,2,0),Y21="Quarterly",VLOOKUP($O21,PM执行时间!$A:$E,3,0),Y21="Semi-an",VLOOKUP($O21,PM执行时间!$A:$E,4,0),Y21="Annual",VLOOKUP($O21,PM执行时间!$A:$E,5,0),Y21="","")</f>
        <v>1.5</v>
      </c>
      <c r="AA21" s="5"/>
      <c r="AB21" s="5" t="str" cm="1">
        <f t="array" ref="AB21">_xlfn.IFS(AA21="Monthly",VLOOKUP($O21,PM执行时间!$A:$E,2,0),AA21="Quarterly",VLOOKUP($O21,PM执行时间!$A:$E,3,0),AA21="Semi-an",VLOOKUP($O21,PM执行时间!$A:$E,4,0),AA21="Annual",VLOOKUP($O21,PM执行时间!$A:$E,5,0),AA21="","")</f>
        <v/>
      </c>
      <c r="AC21" s="5"/>
      <c r="AD21" s="5" t="str" cm="1">
        <f t="array" ref="AD21">_xlfn.IFS(AC21="Monthly",VLOOKUP($O21,PM执行时间!$A:$E,2,0),AC21="Quarterly",VLOOKUP($O21,PM执行时间!$A:$E,3,0),AC21="Semi-an",VLOOKUP($O21,PM执行时间!$A:$E,4,0),AC21="Annual",VLOOKUP($O21,PM执行时间!$A:$E,5,0),AC21="","")</f>
        <v/>
      </c>
      <c r="AE21" s="16" t="s">
        <v>24</v>
      </c>
      <c r="AF21" s="5" cm="1">
        <f t="array" ref="AF21">_xlfn.IFS(AE21="Monthly",VLOOKUP($O21,PM执行时间!$A:$E,2,0),AE21="Quarterly",VLOOKUP($O21,PM执行时间!$A:$E,3,0),AE21="Semi-an",VLOOKUP($O21,PM执行时间!$A:$E,4,0),AE21="Annual",VLOOKUP($O21,PM执行时间!$A:$E,5,0),AE21="","")</f>
        <v>1.5</v>
      </c>
      <c r="AG21" s="5"/>
      <c r="AH21" s="5" t="str" cm="1">
        <f t="array" ref="AH21">_xlfn.IFS(AG21="Monthly",VLOOKUP($O21,PM执行时间!$A:$E,2,0),AG21="Quarterly",VLOOKUP($O21,PM执行时间!$A:$E,3,0),AG21="Semi-an",VLOOKUP($O21,PM执行时间!$A:$E,4,0),AG21="Annual",VLOOKUP($O21,PM执行时间!$A:$E,5,0),AG21="","")</f>
        <v/>
      </c>
      <c r="AI21" s="5"/>
      <c r="AJ21" s="5" t="str" cm="1">
        <f t="array" ref="AJ21">_xlfn.IFS(AI21="Monthly",VLOOKUP($O21,PM执行时间!$A:$E,2,0),AI21="Quarterly",VLOOKUP($O21,PM执行时间!$A:$E,3,0),AI21="Semi-an",VLOOKUP($O21,PM执行时间!$A:$E,4,0),AI21="Annual",VLOOKUP($O21,PM执行时间!$A:$E,5,0),AI21="","")</f>
        <v/>
      </c>
      <c r="AK21" s="17" t="s">
        <v>223</v>
      </c>
      <c r="AL21" s="5" cm="1">
        <f t="array" ref="AL21">_xlfn.IFS(AK21="Monthly",VLOOKUP($O21,PM执行时间!$A:$E,2,0),AK21="Quarterly",VLOOKUP($O21,PM执行时间!$A:$E,3,0),AK21="Semi-an",VLOOKUP($O21,PM执行时间!$A:$E,4,0),AK21="Annual",VLOOKUP($O21,PM执行时间!$A:$E,5,0),AK21="","")</f>
        <v>1.6</v>
      </c>
      <c r="AM21" s="5"/>
      <c r="AN21" s="5" t="str" cm="1">
        <f t="array" ref="AN21">_xlfn.IFS(AM21="Monthly",VLOOKUP($O21,PM执行时间!$A:$E,2,0),AM21="Quarterly",VLOOKUP($O21,PM执行时间!$A:$E,3,0),AM21="Semi-an",VLOOKUP($O21,PM执行时间!$A:$E,4,0),AM21="Annual",VLOOKUP($O21,PM执行时间!$A:$E,5,0),AM21="","")</f>
        <v/>
      </c>
      <c r="AO21" s="19">
        <v>44866</v>
      </c>
      <c r="AP21" s="5"/>
    </row>
    <row r="22" spans="1:42" ht="25.15" customHeight="1" x14ac:dyDescent="0.2">
      <c r="A22" s="2">
        <v>20</v>
      </c>
      <c r="B22" s="2">
        <f>SUBTOTAL(3,G$3:G22)+0</f>
        <v>20</v>
      </c>
      <c r="C22" s="2"/>
      <c r="D22" s="2">
        <v>372</v>
      </c>
      <c r="E22" s="85" t="s">
        <v>27</v>
      </c>
      <c r="F22" s="85" t="s">
        <v>53</v>
      </c>
      <c r="G22" s="85" t="s">
        <v>29</v>
      </c>
      <c r="H22" s="77">
        <v>182</v>
      </c>
      <c r="I22" s="95">
        <v>2008.11</v>
      </c>
      <c r="J22" s="79" t="s">
        <v>1058</v>
      </c>
      <c r="K22" s="4" t="s">
        <v>19</v>
      </c>
      <c r="L22" s="77" t="s">
        <v>57</v>
      </c>
      <c r="M22" s="24">
        <v>39448</v>
      </c>
      <c r="N22" s="77" t="s">
        <v>31</v>
      </c>
      <c r="O22" s="5" t="s">
        <v>35</v>
      </c>
      <c r="P22" s="5" t="s">
        <v>1226</v>
      </c>
      <c r="Q22" s="20" t="s">
        <v>25</v>
      </c>
      <c r="R22" s="5" cm="1">
        <f t="array" ref="R22">_xlfn.IFS(Q22="Monthly",VLOOKUP($O22,PM执行时间!$A:$E,2,0),Q22="Quarterly",VLOOKUP($O22,PM执行时间!$A:$E,3,0),Q22="Semi-an",VLOOKUP($O22,PM执行时间!$A:$E,4,0),Q22="Annual",VLOOKUP($O22,PM执行时间!$A:$E,5,0),Q22="","")</f>
        <v>1.42</v>
      </c>
      <c r="S22" s="5"/>
      <c r="T22" s="5" t="str" cm="1">
        <f t="array" ref="T22">_xlfn.IFS(S22="Monthly",VLOOKUP($O22,PM执行时间!$A:$E,2,0),S22="Quarterly",VLOOKUP($O22,PM执行时间!$A:$E,3,0),S22="Semi-an",VLOOKUP($O22,PM执行时间!$A:$E,4,0),S22="Annual",VLOOKUP($O22,PM执行时间!$A:$E,5,0),S22="","")</f>
        <v/>
      </c>
      <c r="U22" s="5"/>
      <c r="V22" s="5" t="str" cm="1">
        <f t="array" ref="V22">_xlfn.IFS(U22="Monthly",VLOOKUP($O22,PM执行时间!$A:$E,2,0),U22="Quarterly",VLOOKUP($O22,PM执行时间!$A:$E,3,0),U22="Semi-an",VLOOKUP($O22,PM执行时间!$A:$E,4,0),U22="Annual",VLOOKUP($O22,PM执行时间!$A:$E,5,0),U22="","")</f>
        <v/>
      </c>
      <c r="W22" s="16" t="s">
        <v>24</v>
      </c>
      <c r="X22" s="5" cm="1">
        <f t="array" ref="X22">_xlfn.IFS(W22="Monthly",VLOOKUP($O22,PM执行时间!$A:$E,2,0),W22="Quarterly",VLOOKUP($O22,PM执行时间!$A:$E,3,0),W22="Semi-an",VLOOKUP($O22,PM执行时间!$A:$E,4,0),W22="Annual",VLOOKUP($O22,PM执行时间!$A:$E,5,0),W22="","")</f>
        <v>1</v>
      </c>
      <c r="Y22" s="5"/>
      <c r="Z22" s="5" t="str" cm="1">
        <f t="array" ref="Z22">_xlfn.IFS(Y22="Monthly",VLOOKUP($O22,PM执行时间!$A:$E,2,0),Y22="Quarterly",VLOOKUP($O22,PM执行时间!$A:$E,3,0),Y22="Semi-an",VLOOKUP($O22,PM执行时间!$A:$E,4,0),Y22="Annual",VLOOKUP($O22,PM执行时间!$A:$E,5,0),Y22="","")</f>
        <v/>
      </c>
      <c r="AA22" s="5"/>
      <c r="AB22" s="5" t="str" cm="1">
        <f t="array" ref="AB22">_xlfn.IFS(AA22="Monthly",VLOOKUP($O22,PM执行时间!$A:$E,2,0),AA22="Quarterly",VLOOKUP($O22,PM执行时间!$A:$E,3,0),AA22="Semi-an",VLOOKUP($O22,PM执行时间!$A:$E,4,0),AA22="Annual",VLOOKUP($O22,PM执行时间!$A:$E,5,0),AA22="","")</f>
        <v/>
      </c>
      <c r="AC22" s="17" t="s">
        <v>33</v>
      </c>
      <c r="AD22" s="5" cm="1">
        <f t="array" ref="AD22">_xlfn.IFS(AC22="Monthly",VLOOKUP($O22,PM执行时间!$A:$E,2,0),AC22="Quarterly",VLOOKUP($O22,PM执行时间!$A:$E,3,0),AC22="Semi-an",VLOOKUP($O22,PM执行时间!$A:$E,4,0),AC22="Annual",VLOOKUP($O22,PM执行时间!$A:$E,5,0),AC22="","")</f>
        <v>1.67</v>
      </c>
      <c r="AE22" s="5"/>
      <c r="AF22" s="5" t="str" cm="1">
        <f t="array" ref="AF22">_xlfn.IFS(AE22="Monthly",VLOOKUP($O22,PM执行时间!$A:$E,2,0),AE22="Quarterly",VLOOKUP($O22,PM执行时间!$A:$E,3,0),AE22="Semi-an",VLOOKUP($O22,PM执行时间!$A:$E,4,0),AE22="Annual",VLOOKUP($O22,PM执行时间!$A:$E,5,0),AE22="","")</f>
        <v/>
      </c>
      <c r="AG22" s="5"/>
      <c r="AH22" s="5" t="str" cm="1">
        <f t="array" ref="AH22">_xlfn.IFS(AG22="Monthly",VLOOKUP($O22,PM执行时间!$A:$E,2,0),AG22="Quarterly",VLOOKUP($O22,PM执行时间!$A:$E,3,0),AG22="Semi-an",VLOOKUP($O22,PM执行时间!$A:$E,4,0),AG22="Annual",VLOOKUP($O22,PM执行时间!$A:$E,5,0),AG22="","")</f>
        <v/>
      </c>
      <c r="AI22" s="16" t="s">
        <v>24</v>
      </c>
      <c r="AJ22" s="5" cm="1">
        <f t="array" ref="AJ22">_xlfn.IFS(AI22="Monthly",VLOOKUP($O22,PM执行时间!$A:$E,2,0),AI22="Quarterly",VLOOKUP($O22,PM执行时间!$A:$E,3,0),AI22="Semi-an",VLOOKUP($O22,PM执行时间!$A:$E,4,0),AI22="Annual",VLOOKUP($O22,PM执行时间!$A:$E,5,0),AI22="","")</f>
        <v>1</v>
      </c>
      <c r="AK22" s="5"/>
      <c r="AL22" s="5" t="str" cm="1">
        <f t="array" ref="AL22">_xlfn.IFS(AK22="Monthly",VLOOKUP($O22,PM执行时间!$A:$E,2,0),AK22="Quarterly",VLOOKUP($O22,PM执行时间!$A:$E,3,0),AK22="Semi-an",VLOOKUP($O22,PM执行时间!$A:$E,4,0),AK22="Annual",VLOOKUP($O22,PM执行时间!$A:$E,5,0),AK22="","")</f>
        <v/>
      </c>
      <c r="AM22" s="5"/>
      <c r="AN22" s="5" t="str" cm="1">
        <f t="array" ref="AN22">_xlfn.IFS(AM22="Monthly",VLOOKUP($O22,PM执行时间!$A:$E,2,0),AM22="Quarterly",VLOOKUP($O22,PM执行时间!$A:$E,3,0),AM22="Semi-an",VLOOKUP($O22,PM执行时间!$A:$E,4,0),AM22="Annual",VLOOKUP($O22,PM执行时间!$A:$E,5,0),AM22="","")</f>
        <v/>
      </c>
      <c r="AO22" s="19">
        <v>44743</v>
      </c>
      <c r="AP22" s="18"/>
    </row>
    <row r="23" spans="1:42" ht="25.15" customHeight="1" x14ac:dyDescent="0.2">
      <c r="A23" s="2">
        <v>21</v>
      </c>
      <c r="B23" s="2">
        <f>SUBTOTAL(3,G$3:G23)+0</f>
        <v>21</v>
      </c>
      <c r="C23" s="2"/>
      <c r="D23" s="2">
        <v>393</v>
      </c>
      <c r="E23" s="79" t="s">
        <v>92</v>
      </c>
      <c r="F23" s="79" t="s">
        <v>93</v>
      </c>
      <c r="G23" s="85" t="s">
        <v>1102</v>
      </c>
      <c r="H23" s="96">
        <v>231</v>
      </c>
      <c r="I23" s="96">
        <v>2009.08</v>
      </c>
      <c r="J23" s="79" t="s">
        <v>1075</v>
      </c>
      <c r="K23" s="4" t="s">
        <v>19</v>
      </c>
      <c r="L23" s="77" t="s">
        <v>94</v>
      </c>
      <c r="M23" s="25">
        <v>40026</v>
      </c>
      <c r="N23" s="88" t="s">
        <v>179</v>
      </c>
      <c r="O23" s="5" t="s">
        <v>95</v>
      </c>
      <c r="P23" s="5" t="s">
        <v>39</v>
      </c>
      <c r="Q23" s="5"/>
      <c r="R23" s="5" t="str" cm="1">
        <f t="array" ref="R23">_xlfn.IFS(Q23="Monthly",VLOOKUP($O23,PM执行时间!$A:$E,2,0),Q23="Quarterly",VLOOKUP($O23,PM执行时间!$A:$E,3,0),Q23="Semi-an",VLOOKUP($O23,PM执行时间!$A:$E,4,0),Q23="Annual",VLOOKUP($O23,PM执行时间!$A:$E,5,0),Q23="","")</f>
        <v/>
      </c>
      <c r="S23" s="5"/>
      <c r="T23" s="5" t="str" cm="1">
        <f t="array" ref="T23">_xlfn.IFS(S23="Monthly",VLOOKUP($O23,PM执行时间!$A:$E,2,0),S23="Quarterly",VLOOKUP($O23,PM执行时间!$A:$E,3,0),S23="Semi-an",VLOOKUP($O23,PM执行时间!$A:$E,4,0),S23="Annual",VLOOKUP($O23,PM执行时间!$A:$E,5,0),S23="","")</f>
        <v/>
      </c>
      <c r="U23" s="5"/>
      <c r="V23" s="5" t="str" cm="1">
        <f t="array" ref="V23">_xlfn.IFS(U23="Monthly",VLOOKUP($O23,PM执行时间!$A:$E,2,0),U23="Quarterly",VLOOKUP($O23,PM执行时间!$A:$E,3,0),U23="Semi-an",VLOOKUP($O23,PM执行时间!$A:$E,4,0),U23="Annual",VLOOKUP($O23,PM执行时间!$A:$E,5,0),U23="","")</f>
        <v/>
      </c>
      <c r="W23" s="17" t="s">
        <v>33</v>
      </c>
      <c r="X23" s="5" cm="1">
        <f t="array" ref="X23">_xlfn.IFS(W23="Monthly",VLOOKUP($O23,PM执行时间!$A:$E,2,0),W23="Quarterly",VLOOKUP($O23,PM执行时间!$A:$E,3,0),W23="Semi-an",VLOOKUP($O23,PM执行时间!$A:$E,4,0),W23="Annual",VLOOKUP($O23,PM执行时间!$A:$E,5,0),W23="","")</f>
        <v>1</v>
      </c>
      <c r="Y23" s="5"/>
      <c r="Z23" s="5" t="str" cm="1">
        <f t="array" ref="Z23">_xlfn.IFS(Y23="Monthly",VLOOKUP($O23,PM执行时间!$A:$E,2,0),Y23="Quarterly",VLOOKUP($O23,PM执行时间!$A:$E,3,0),Y23="Semi-an",VLOOKUP($O23,PM执行时间!$A:$E,4,0),Y23="Annual",VLOOKUP($O23,PM执行时间!$A:$E,5,0),Y23="","")</f>
        <v/>
      </c>
      <c r="AA23" s="5"/>
      <c r="AB23" s="5" t="str" cm="1">
        <f t="array" ref="AB23">_xlfn.IFS(AA23="Monthly",VLOOKUP($O23,PM执行时间!$A:$E,2,0),AA23="Quarterly",VLOOKUP($O23,PM执行时间!$A:$E,3,0),AA23="Semi-an",VLOOKUP($O23,PM执行时间!$A:$E,4,0),AA23="Annual",VLOOKUP($O23,PM执行时间!$A:$E,5,0),AA23="","")</f>
        <v/>
      </c>
      <c r="AC23" s="5"/>
      <c r="AD23" s="5" t="str" cm="1">
        <f t="array" ref="AD23">_xlfn.IFS(AC23="Monthly",VLOOKUP($O23,PM执行时间!$A:$E,2,0),AC23="Quarterly",VLOOKUP($O23,PM执行时间!$A:$E,3,0),AC23="Semi-an",VLOOKUP($O23,PM执行时间!$A:$E,4,0),AC23="Annual",VLOOKUP($O23,PM执行时间!$A:$E,5,0),AC23="","")</f>
        <v/>
      </c>
      <c r="AE23" s="5"/>
      <c r="AF23" s="5" t="str" cm="1">
        <f t="array" ref="AF23">_xlfn.IFS(AE23="Monthly",VLOOKUP($O23,PM执行时间!$A:$E,2,0),AE23="Quarterly",VLOOKUP($O23,PM执行时间!$A:$E,3,0),AE23="Semi-an",VLOOKUP($O23,PM执行时间!$A:$E,4,0),AE23="Annual",VLOOKUP($O23,PM执行时间!$A:$E,5,0),AE23="","")</f>
        <v/>
      </c>
      <c r="AG23" s="5"/>
      <c r="AH23" s="5" t="str" cm="1">
        <f t="array" ref="AH23">_xlfn.IFS(AG23="Monthly",VLOOKUP($O23,PM执行时间!$A:$E,2,0),AG23="Quarterly",VLOOKUP($O23,PM执行时间!$A:$E,3,0),AG23="Semi-an",VLOOKUP($O23,PM执行时间!$A:$E,4,0),AG23="Annual",VLOOKUP($O23,PM执行时间!$A:$E,5,0),AG23="","")</f>
        <v/>
      </c>
      <c r="AI23" s="5"/>
      <c r="AJ23" s="5" t="str" cm="1">
        <f t="array" ref="AJ23">_xlfn.IFS(AI23="Monthly",VLOOKUP($O23,PM执行时间!$A:$E,2,0),AI23="Quarterly",VLOOKUP($O23,PM执行时间!$A:$E,3,0),AI23="Semi-an",VLOOKUP($O23,PM执行时间!$A:$E,4,0),AI23="Annual",VLOOKUP($O23,PM执行时间!$A:$E,5,0),AI23="","")</f>
        <v/>
      </c>
      <c r="AK23" s="5"/>
      <c r="AL23" s="5" t="str" cm="1">
        <f t="array" ref="AL23">_xlfn.IFS(AK23="Monthly",VLOOKUP($O23,PM执行时间!$A:$E,2,0),AK23="Quarterly",VLOOKUP($O23,PM执行时间!$A:$E,3,0),AK23="Semi-an",VLOOKUP($O23,PM执行时间!$A:$E,4,0),AK23="Annual",VLOOKUP($O23,PM执行时间!$A:$E,5,0),AK23="","")</f>
        <v/>
      </c>
      <c r="AM23" s="5"/>
      <c r="AN23" s="5" t="str" cm="1">
        <f t="array" ref="AN23">_xlfn.IFS(AM23="Monthly",VLOOKUP($O23,PM执行时间!$A:$E,2,0),AM23="Quarterly",VLOOKUP($O23,PM执行时间!$A:$E,3,0),AM23="Semi-an",VLOOKUP($O23,PM执行时间!$A:$E,4,0),AM23="Annual",VLOOKUP($O23,PM执行时间!$A:$E,5,0),AM23="","")</f>
        <v/>
      </c>
      <c r="AO23" s="19">
        <v>44652</v>
      </c>
      <c r="AP23" s="18"/>
    </row>
    <row r="24" spans="1:42" ht="25.15" customHeight="1" x14ac:dyDescent="0.2">
      <c r="A24" s="2">
        <v>22</v>
      </c>
      <c r="B24" s="2">
        <f>SUBTOTAL(3,G$3:G24)+0</f>
        <v>22</v>
      </c>
      <c r="C24" s="2"/>
      <c r="D24" s="2">
        <v>398</v>
      </c>
      <c r="E24" s="79" t="s">
        <v>368</v>
      </c>
      <c r="F24" s="85" t="s">
        <v>369</v>
      </c>
      <c r="G24" s="85" t="s">
        <v>370</v>
      </c>
      <c r="H24" s="77">
        <v>90606</v>
      </c>
      <c r="I24" s="95" t="s">
        <v>371</v>
      </c>
      <c r="J24" s="79" t="s">
        <v>1075</v>
      </c>
      <c r="K24" s="4" t="s">
        <v>19</v>
      </c>
      <c r="L24" s="77" t="s">
        <v>118</v>
      </c>
      <c r="M24" s="24" t="s">
        <v>54</v>
      </c>
      <c r="N24" s="88" t="s">
        <v>179</v>
      </c>
      <c r="O24" s="5" t="s">
        <v>1208</v>
      </c>
      <c r="P24" s="5" t="s">
        <v>39</v>
      </c>
      <c r="Q24" s="5"/>
      <c r="R24" s="5" t="str" cm="1">
        <f t="array" ref="R24">_xlfn.IFS(Q24="Monthly",VLOOKUP($O24,PM执行时间!$A:$E,2,0),Q24="Quarterly",VLOOKUP($O24,PM执行时间!$A:$E,3,0),Q24="Semi-an",VLOOKUP($O24,PM执行时间!$A:$E,4,0),Q24="Annual",VLOOKUP($O24,PM执行时间!$A:$E,5,0),Q24="","")</f>
        <v/>
      </c>
      <c r="S24" s="5"/>
      <c r="T24" s="5" t="str" cm="1">
        <f t="array" ref="T24">_xlfn.IFS(S24="Monthly",VLOOKUP($O24,PM执行时间!$A:$E,2,0),S24="Quarterly",VLOOKUP($O24,PM执行时间!$A:$E,3,0),S24="Semi-an",VLOOKUP($O24,PM执行时间!$A:$E,4,0),S24="Annual",VLOOKUP($O24,PM执行时间!$A:$E,5,0),S24="","")</f>
        <v/>
      </c>
      <c r="U24" s="5"/>
      <c r="V24" s="5" t="str" cm="1">
        <f t="array" ref="V24">_xlfn.IFS(U24="Monthly",VLOOKUP($O24,PM执行时间!$A:$E,2,0),U24="Quarterly",VLOOKUP($O24,PM执行时间!$A:$E,3,0),U24="Semi-an",VLOOKUP($O24,PM执行时间!$A:$E,4,0),U24="Annual",VLOOKUP($O24,PM执行时间!$A:$E,5,0),U24="","")</f>
        <v/>
      </c>
      <c r="W24" s="5"/>
      <c r="X24" s="5" t="str" cm="1">
        <f t="array" ref="X24">_xlfn.IFS(W24="Monthly",VLOOKUP($O24,PM执行时间!$A:$E,2,0),W24="Quarterly",VLOOKUP($O24,PM执行时间!$A:$E,3,0),W24="Semi-an",VLOOKUP($O24,PM执行时间!$A:$E,4,0),W24="Annual",VLOOKUP($O24,PM执行时间!$A:$E,5,0),W24="","")</f>
        <v/>
      </c>
      <c r="Y24" s="5"/>
      <c r="Z24" s="5" t="str" cm="1">
        <f t="array" ref="Z24">_xlfn.IFS(Y24="Monthly",VLOOKUP($O24,PM执行时间!$A:$E,2,0),Y24="Quarterly",VLOOKUP($O24,PM执行时间!$A:$E,3,0),Y24="Semi-an",VLOOKUP($O24,PM执行时间!$A:$E,4,0),Y24="Annual",VLOOKUP($O24,PM执行时间!$A:$E,5,0),Y24="","")</f>
        <v/>
      </c>
      <c r="AA24" s="5"/>
      <c r="AB24" s="5" t="str" cm="1">
        <f t="array" ref="AB24">_xlfn.IFS(AA24="Monthly",VLOOKUP($O24,PM执行时间!$A:$E,2,0),AA24="Quarterly",VLOOKUP($O24,PM执行时间!$A:$E,3,0),AA24="Semi-an",VLOOKUP($O24,PM执行时间!$A:$E,4,0),AA24="Annual",VLOOKUP($O24,PM执行时间!$A:$E,5,0),AA24="","")</f>
        <v/>
      </c>
      <c r="AC24" s="5"/>
      <c r="AD24" s="5" t="str" cm="1">
        <f t="array" ref="AD24">_xlfn.IFS(AC24="Monthly",VLOOKUP($O24,PM执行时间!$A:$E,2,0),AC24="Quarterly",VLOOKUP($O24,PM执行时间!$A:$E,3,0),AC24="Semi-an",VLOOKUP($O24,PM执行时间!$A:$E,4,0),AC24="Annual",VLOOKUP($O24,PM执行时间!$A:$E,5,0),AC24="","")</f>
        <v/>
      </c>
      <c r="AE24" s="5"/>
      <c r="AF24" s="5" t="str" cm="1">
        <f t="array" ref="AF24">_xlfn.IFS(AE24="Monthly",VLOOKUP($O24,PM执行时间!$A:$E,2,0),AE24="Quarterly",VLOOKUP($O24,PM执行时间!$A:$E,3,0),AE24="Semi-an",VLOOKUP($O24,PM执行时间!$A:$E,4,0),AE24="Annual",VLOOKUP($O24,PM执行时间!$A:$E,5,0),AE24="","")</f>
        <v/>
      </c>
      <c r="AG24" s="5"/>
      <c r="AH24" s="5" t="str" cm="1">
        <f t="array" ref="AH24">_xlfn.IFS(AG24="Monthly",VLOOKUP($O24,PM执行时间!$A:$E,2,0),AG24="Quarterly",VLOOKUP($O24,PM执行时间!$A:$E,3,0),AG24="Semi-an",VLOOKUP($O24,PM执行时间!$A:$E,4,0),AG24="Annual",VLOOKUP($O24,PM执行时间!$A:$E,5,0),AG24="","")</f>
        <v/>
      </c>
      <c r="AI24" s="5"/>
      <c r="AJ24" s="5" t="str" cm="1">
        <f t="array" ref="AJ24">_xlfn.IFS(AI24="Monthly",VLOOKUP($O24,PM执行时间!$A:$E,2,0),AI24="Quarterly",VLOOKUP($O24,PM执行时间!$A:$E,3,0),AI24="Semi-an",VLOOKUP($O24,PM执行时间!$A:$E,4,0),AI24="Annual",VLOOKUP($O24,PM执行时间!$A:$E,5,0),AI24="","")</f>
        <v/>
      </c>
      <c r="AK24" s="17" t="s">
        <v>223</v>
      </c>
      <c r="AL24" s="5" cm="1">
        <f t="array" ref="AL24">_xlfn.IFS(AK24="Monthly",VLOOKUP($O24,PM执行时间!$A:$E,2,0),AK24="Quarterly",VLOOKUP($O24,PM执行时间!$A:$E,3,0),AK24="Semi-an",VLOOKUP($O24,PM执行时间!$A:$E,4,0),AK24="Annual",VLOOKUP($O24,PM执行时间!$A:$E,5,0),AK24="","")</f>
        <v>1</v>
      </c>
      <c r="AM24" s="5"/>
      <c r="AN24" s="5" t="str" cm="1">
        <f t="array" ref="AN24">_xlfn.IFS(AM24="Monthly",VLOOKUP($O24,PM执行时间!$A:$E,2,0),AM24="Quarterly",VLOOKUP($O24,PM执行时间!$A:$E,3,0),AM24="Semi-an",VLOOKUP($O24,PM执行时间!$A:$E,4,0),AM24="Annual",VLOOKUP($O24,PM执行时间!$A:$E,5,0),AM24="","")</f>
        <v/>
      </c>
      <c r="AO24" s="19">
        <v>44866</v>
      </c>
      <c r="AP24" s="18"/>
    </row>
    <row r="25" spans="1:42" ht="25.15" customHeight="1" x14ac:dyDescent="0.2">
      <c r="A25" s="2">
        <v>23</v>
      </c>
      <c r="B25" s="2">
        <f>SUBTOTAL(3,G$3:G25)+0</f>
        <v>23</v>
      </c>
      <c r="C25" s="2"/>
      <c r="D25" s="2">
        <v>412</v>
      </c>
      <c r="E25" s="79" t="s">
        <v>191</v>
      </c>
      <c r="F25" s="77" t="s">
        <v>196</v>
      </c>
      <c r="G25" s="85" t="s">
        <v>89</v>
      </c>
      <c r="H25" s="95" t="s">
        <v>197</v>
      </c>
      <c r="I25" s="95" t="s">
        <v>198</v>
      </c>
      <c r="J25" s="79" t="s">
        <v>1075</v>
      </c>
      <c r="K25" s="4" t="s">
        <v>19</v>
      </c>
      <c r="L25" s="77" t="s">
        <v>48</v>
      </c>
      <c r="M25" s="24" t="s">
        <v>54</v>
      </c>
      <c r="N25" s="77" t="s">
        <v>31</v>
      </c>
      <c r="O25" s="5" t="s">
        <v>195</v>
      </c>
      <c r="P25" s="5" t="s">
        <v>39</v>
      </c>
      <c r="Q25" s="5"/>
      <c r="R25" s="5" t="str" cm="1">
        <f t="array" ref="R25">_xlfn.IFS(Q25="Monthly",VLOOKUP($O25,PM执行时间!$A:$E,2,0),Q25="Quarterly",VLOOKUP($O25,PM执行时间!$A:$E,3,0),Q25="Semi-an",VLOOKUP($O25,PM执行时间!$A:$E,4,0),Q25="Annual",VLOOKUP($O25,PM执行时间!$A:$E,5,0),Q25="","")</f>
        <v/>
      </c>
      <c r="S25" s="17" t="s">
        <v>33</v>
      </c>
      <c r="T25" s="5" cm="1">
        <f t="array" ref="T25">_xlfn.IFS(S25="Monthly",VLOOKUP($O25,PM执行时间!$A:$E,2,0),S25="Quarterly",VLOOKUP($O25,PM执行时间!$A:$E,3,0),S25="Semi-an",VLOOKUP($O25,PM执行时间!$A:$E,4,0),S25="Annual",VLOOKUP($O25,PM执行时间!$A:$E,5,0),S25="","")</f>
        <v>1</v>
      </c>
      <c r="U25" s="5"/>
      <c r="V25" s="5" t="str" cm="1">
        <f t="array" ref="V25">_xlfn.IFS(U25="Monthly",VLOOKUP($O25,PM执行时间!$A:$E,2,0),U25="Quarterly",VLOOKUP($O25,PM执行时间!$A:$E,3,0),U25="Semi-an",VLOOKUP($O25,PM执行时间!$A:$E,4,0),U25="Annual",VLOOKUP($O25,PM执行时间!$A:$E,5,0),U25="","")</f>
        <v/>
      </c>
      <c r="W25" s="5"/>
      <c r="X25" s="5" t="str" cm="1">
        <f t="array" ref="X25">_xlfn.IFS(W25="Monthly",VLOOKUP($O25,PM执行时间!$A:$E,2,0),W25="Quarterly",VLOOKUP($O25,PM执行时间!$A:$E,3,0),W25="Semi-an",VLOOKUP($O25,PM执行时间!$A:$E,4,0),W25="Annual",VLOOKUP($O25,PM执行时间!$A:$E,5,0),W25="","")</f>
        <v/>
      </c>
      <c r="Y25" s="5"/>
      <c r="Z25" s="5" t="str" cm="1">
        <f t="array" ref="Z25">_xlfn.IFS(Y25="Monthly",VLOOKUP($O25,PM执行时间!$A:$E,2,0),Y25="Quarterly",VLOOKUP($O25,PM执行时间!$A:$E,3,0),Y25="Semi-an",VLOOKUP($O25,PM执行时间!$A:$E,4,0),Y25="Annual",VLOOKUP($O25,PM执行时间!$A:$E,5,0),Y25="","")</f>
        <v/>
      </c>
      <c r="AA25" s="5"/>
      <c r="AB25" s="5" t="str" cm="1">
        <f t="array" ref="AB25">_xlfn.IFS(AA25="Monthly",VLOOKUP($O25,PM执行时间!$A:$E,2,0),AA25="Quarterly",VLOOKUP($O25,PM执行时间!$A:$E,3,0),AA25="Semi-an",VLOOKUP($O25,PM执行时间!$A:$E,4,0),AA25="Annual",VLOOKUP($O25,PM执行时间!$A:$E,5,0),AA25="","")</f>
        <v/>
      </c>
      <c r="AC25" s="5"/>
      <c r="AD25" s="5" t="str" cm="1">
        <f t="array" ref="AD25">_xlfn.IFS(AC25="Monthly",VLOOKUP($O25,PM执行时间!$A:$E,2,0),AC25="Quarterly",VLOOKUP($O25,PM执行时间!$A:$E,3,0),AC25="Semi-an",VLOOKUP($O25,PM执行时间!$A:$E,4,0),AC25="Annual",VLOOKUP($O25,PM执行时间!$A:$E,5,0),AC25="","")</f>
        <v/>
      </c>
      <c r="AE25" s="5"/>
      <c r="AF25" s="5" t="str" cm="1">
        <f t="array" ref="AF25">_xlfn.IFS(AE25="Monthly",VLOOKUP($O25,PM执行时间!$A:$E,2,0),AE25="Quarterly",VLOOKUP($O25,PM执行时间!$A:$E,3,0),AE25="Semi-an",VLOOKUP($O25,PM执行时间!$A:$E,4,0),AE25="Annual",VLOOKUP($O25,PM执行时间!$A:$E,5,0),AE25="","")</f>
        <v/>
      </c>
      <c r="AG25" s="5"/>
      <c r="AH25" s="5" t="str" cm="1">
        <f t="array" ref="AH25">_xlfn.IFS(AG25="Monthly",VLOOKUP($O25,PM执行时间!$A:$E,2,0),AG25="Quarterly",VLOOKUP($O25,PM执行时间!$A:$E,3,0),AG25="Semi-an",VLOOKUP($O25,PM执行时间!$A:$E,4,0),AG25="Annual",VLOOKUP($O25,PM执行时间!$A:$E,5,0),AG25="","")</f>
        <v/>
      </c>
      <c r="AI25" s="5"/>
      <c r="AJ25" s="5" t="str" cm="1">
        <f t="array" ref="AJ25">_xlfn.IFS(AI25="Monthly",VLOOKUP($O25,PM执行时间!$A:$E,2,0),AI25="Quarterly",VLOOKUP($O25,PM执行时间!$A:$E,3,0),AI25="Semi-an",VLOOKUP($O25,PM执行时间!$A:$E,4,0),AI25="Annual",VLOOKUP($O25,PM执行时间!$A:$E,5,0),AI25="","")</f>
        <v/>
      </c>
      <c r="AK25" s="5"/>
      <c r="AL25" s="5" t="str" cm="1">
        <f t="array" ref="AL25">_xlfn.IFS(AK25="Monthly",VLOOKUP($O25,PM执行时间!$A:$E,2,0),AK25="Quarterly",VLOOKUP($O25,PM执行时间!$A:$E,3,0),AK25="Semi-an",VLOOKUP($O25,PM执行时间!$A:$E,4,0),AK25="Annual",VLOOKUP($O25,PM执行时间!$A:$E,5,0),AK25="","")</f>
        <v/>
      </c>
      <c r="AM25" s="5"/>
      <c r="AN25" s="5" t="str" cm="1">
        <f t="array" ref="AN25">_xlfn.IFS(AM25="Monthly",VLOOKUP($O25,PM执行时间!$A:$E,2,0),AM25="Quarterly",VLOOKUP($O25,PM执行时间!$A:$E,3,0),AM25="Semi-an",VLOOKUP($O25,PM执行时间!$A:$E,4,0),AM25="Annual",VLOOKUP($O25,PM执行时间!$A:$E,5,0),AM25="","")</f>
        <v/>
      </c>
      <c r="AO25" s="19">
        <v>44593</v>
      </c>
      <c r="AP25" s="5"/>
    </row>
    <row r="26" spans="1:42" ht="25.15" customHeight="1" x14ac:dyDescent="0.2">
      <c r="A26" s="2">
        <v>24</v>
      </c>
      <c r="B26" s="2">
        <f>SUBTOTAL(3,G$3:G26)+0</f>
        <v>24</v>
      </c>
      <c r="C26" s="2"/>
      <c r="D26" s="2">
        <v>413</v>
      </c>
      <c r="E26" s="79" t="s">
        <v>191</v>
      </c>
      <c r="F26" s="77" t="s">
        <v>211</v>
      </c>
      <c r="G26" s="85" t="s">
        <v>89</v>
      </c>
      <c r="H26" s="95" t="s">
        <v>212</v>
      </c>
      <c r="I26" s="95" t="s">
        <v>198</v>
      </c>
      <c r="J26" s="79" t="s">
        <v>1075</v>
      </c>
      <c r="K26" s="4" t="s">
        <v>19</v>
      </c>
      <c r="L26" s="77" t="s">
        <v>48</v>
      </c>
      <c r="M26" s="24" t="s">
        <v>54</v>
      </c>
      <c r="N26" s="77" t="s">
        <v>31</v>
      </c>
      <c r="O26" s="5" t="s">
        <v>195</v>
      </c>
      <c r="P26" s="5" t="s">
        <v>39</v>
      </c>
      <c r="Q26" s="5"/>
      <c r="R26" s="5" t="str" cm="1">
        <f t="array" ref="R26">_xlfn.IFS(Q26="Monthly",VLOOKUP($O26,PM执行时间!$A:$E,2,0),Q26="Quarterly",VLOOKUP($O26,PM执行时间!$A:$E,3,0),Q26="Semi-an",VLOOKUP($O26,PM执行时间!$A:$E,4,0),Q26="Annual",VLOOKUP($O26,PM执行时间!$A:$E,5,0),Q26="","")</f>
        <v/>
      </c>
      <c r="S26" s="17" t="s">
        <v>33</v>
      </c>
      <c r="T26" s="5" cm="1">
        <f t="array" ref="T26">_xlfn.IFS(S26="Monthly",VLOOKUP($O26,PM执行时间!$A:$E,2,0),S26="Quarterly",VLOOKUP($O26,PM执行时间!$A:$E,3,0),S26="Semi-an",VLOOKUP($O26,PM执行时间!$A:$E,4,0),S26="Annual",VLOOKUP($O26,PM执行时间!$A:$E,5,0),S26="","")</f>
        <v>1</v>
      </c>
      <c r="U26" s="5"/>
      <c r="V26" s="5" t="str" cm="1">
        <f t="array" ref="V26">_xlfn.IFS(U26="Monthly",VLOOKUP($O26,PM执行时间!$A:$E,2,0),U26="Quarterly",VLOOKUP($O26,PM执行时间!$A:$E,3,0),U26="Semi-an",VLOOKUP($O26,PM执行时间!$A:$E,4,0),U26="Annual",VLOOKUP($O26,PM执行时间!$A:$E,5,0),U26="","")</f>
        <v/>
      </c>
      <c r="W26" s="5"/>
      <c r="X26" s="5" t="str" cm="1">
        <f t="array" ref="X26">_xlfn.IFS(W26="Monthly",VLOOKUP($O26,PM执行时间!$A:$E,2,0),W26="Quarterly",VLOOKUP($O26,PM执行时间!$A:$E,3,0),W26="Semi-an",VLOOKUP($O26,PM执行时间!$A:$E,4,0),W26="Annual",VLOOKUP($O26,PM执行时间!$A:$E,5,0),W26="","")</f>
        <v/>
      </c>
      <c r="Y26" s="5"/>
      <c r="Z26" s="5" t="str" cm="1">
        <f t="array" ref="Z26">_xlfn.IFS(Y26="Monthly",VLOOKUP($O26,PM执行时间!$A:$E,2,0),Y26="Quarterly",VLOOKUP($O26,PM执行时间!$A:$E,3,0),Y26="Semi-an",VLOOKUP($O26,PM执行时间!$A:$E,4,0),Y26="Annual",VLOOKUP($O26,PM执行时间!$A:$E,5,0),Y26="","")</f>
        <v/>
      </c>
      <c r="AA26" s="5"/>
      <c r="AB26" s="5" t="str" cm="1">
        <f t="array" ref="AB26">_xlfn.IFS(AA26="Monthly",VLOOKUP($O26,PM执行时间!$A:$E,2,0),AA26="Quarterly",VLOOKUP($O26,PM执行时间!$A:$E,3,0),AA26="Semi-an",VLOOKUP($O26,PM执行时间!$A:$E,4,0),AA26="Annual",VLOOKUP($O26,PM执行时间!$A:$E,5,0),AA26="","")</f>
        <v/>
      </c>
      <c r="AC26" s="5"/>
      <c r="AD26" s="5" t="str" cm="1">
        <f t="array" ref="AD26">_xlfn.IFS(AC26="Monthly",VLOOKUP($O26,PM执行时间!$A:$E,2,0),AC26="Quarterly",VLOOKUP($O26,PM执行时间!$A:$E,3,0),AC26="Semi-an",VLOOKUP($O26,PM执行时间!$A:$E,4,0),AC26="Annual",VLOOKUP($O26,PM执行时间!$A:$E,5,0),AC26="","")</f>
        <v/>
      </c>
      <c r="AE26" s="5"/>
      <c r="AF26" s="5" t="str" cm="1">
        <f t="array" ref="AF26">_xlfn.IFS(AE26="Monthly",VLOOKUP($O26,PM执行时间!$A:$E,2,0),AE26="Quarterly",VLOOKUP($O26,PM执行时间!$A:$E,3,0),AE26="Semi-an",VLOOKUP($O26,PM执行时间!$A:$E,4,0),AE26="Annual",VLOOKUP($O26,PM执行时间!$A:$E,5,0),AE26="","")</f>
        <v/>
      </c>
      <c r="AG26" s="5"/>
      <c r="AH26" s="5" t="str" cm="1">
        <f t="array" ref="AH26">_xlfn.IFS(AG26="Monthly",VLOOKUP($O26,PM执行时间!$A:$E,2,0),AG26="Quarterly",VLOOKUP($O26,PM执行时间!$A:$E,3,0),AG26="Semi-an",VLOOKUP($O26,PM执行时间!$A:$E,4,0),AG26="Annual",VLOOKUP($O26,PM执行时间!$A:$E,5,0),AG26="","")</f>
        <v/>
      </c>
      <c r="AI26" s="5"/>
      <c r="AJ26" s="5" t="str" cm="1">
        <f t="array" ref="AJ26">_xlfn.IFS(AI26="Monthly",VLOOKUP($O26,PM执行时间!$A:$E,2,0),AI26="Quarterly",VLOOKUP($O26,PM执行时间!$A:$E,3,0),AI26="Semi-an",VLOOKUP($O26,PM执行时间!$A:$E,4,0),AI26="Annual",VLOOKUP($O26,PM执行时间!$A:$E,5,0),AI26="","")</f>
        <v/>
      </c>
      <c r="AK26" s="5"/>
      <c r="AL26" s="5" t="str" cm="1">
        <f t="array" ref="AL26">_xlfn.IFS(AK26="Monthly",VLOOKUP($O26,PM执行时间!$A:$E,2,0),AK26="Quarterly",VLOOKUP($O26,PM执行时间!$A:$E,3,0),AK26="Semi-an",VLOOKUP($O26,PM执行时间!$A:$E,4,0),AK26="Annual",VLOOKUP($O26,PM执行时间!$A:$E,5,0),AK26="","")</f>
        <v/>
      </c>
      <c r="AM26" s="5"/>
      <c r="AN26" s="5" t="str" cm="1">
        <f t="array" ref="AN26">_xlfn.IFS(AM26="Monthly",VLOOKUP($O26,PM执行时间!$A:$E,2,0),AM26="Quarterly",VLOOKUP($O26,PM执行时间!$A:$E,3,0),AM26="Semi-an",VLOOKUP($O26,PM执行时间!$A:$E,4,0),AM26="Annual",VLOOKUP($O26,PM执行时间!$A:$E,5,0),AM26="","")</f>
        <v/>
      </c>
      <c r="AO26" s="19">
        <v>44593</v>
      </c>
      <c r="AP26" s="5"/>
    </row>
    <row r="27" spans="1:42" ht="26.1" customHeight="1" x14ac:dyDescent="0.2">
      <c r="A27" s="2">
        <v>14</v>
      </c>
      <c r="B27" s="2">
        <f>SUBTOTAL(3,G$3:G27)+0</f>
        <v>25</v>
      </c>
      <c r="C27" s="2"/>
      <c r="D27" s="2">
        <v>351</v>
      </c>
      <c r="E27" s="79" t="s">
        <v>17</v>
      </c>
      <c r="F27" s="77" t="s">
        <v>218</v>
      </c>
      <c r="G27" s="77" t="s">
        <v>219</v>
      </c>
      <c r="H27" s="95" t="s">
        <v>230</v>
      </c>
      <c r="I27" s="95" t="s">
        <v>231</v>
      </c>
      <c r="J27" s="79" t="s">
        <v>1058</v>
      </c>
      <c r="K27" s="4" t="s">
        <v>19</v>
      </c>
      <c r="L27" s="77" t="s">
        <v>21</v>
      </c>
      <c r="M27" s="24">
        <v>39569</v>
      </c>
      <c r="N27" s="77" t="s">
        <v>22</v>
      </c>
      <c r="O27" s="5" t="s">
        <v>222</v>
      </c>
      <c r="P27" s="5" t="s">
        <v>1227</v>
      </c>
      <c r="Q27" s="5"/>
      <c r="R27" s="5" t="str" cm="1">
        <f t="array" ref="R27">_xlfn.IFS(Q27="Monthly",VLOOKUP($O27,PM执行时间!$A:$E,2,0),Q27="Quarterly",VLOOKUP($O27,PM执行时间!$A:$E,3,0),Q27="Semi-an",VLOOKUP($O27,PM执行时间!$A:$E,4,0),Q27="Annual",VLOOKUP($O27,PM执行时间!$A:$E,5,0),Q27="","")</f>
        <v/>
      </c>
      <c r="S27" s="16" t="s">
        <v>24</v>
      </c>
      <c r="T27" s="5" cm="1">
        <f t="array" ref="T27">_xlfn.IFS(S27="Monthly",VLOOKUP($O27,PM执行时间!$A:$E,2,0),S27="Quarterly",VLOOKUP($O27,PM执行时间!$A:$E,3,0),S27="Semi-an",VLOOKUP($O27,PM执行时间!$A:$E,4,0),S27="Annual",VLOOKUP($O27,PM执行时间!$A:$E,5,0),S27="","")</f>
        <v>1.5</v>
      </c>
      <c r="U27" s="5"/>
      <c r="V27" s="5" t="str" cm="1">
        <f t="array" ref="V27">_xlfn.IFS(U27="Monthly",VLOOKUP($O27,PM执行时间!$A:$E,2,0),U27="Quarterly",VLOOKUP($O27,PM执行时间!$A:$E,3,0),U27="Semi-an",VLOOKUP($O27,PM执行时间!$A:$E,4,0),U27="Annual",VLOOKUP($O27,PM执行时间!$A:$E,5,0),U27="","")</f>
        <v/>
      </c>
      <c r="W27" s="5"/>
      <c r="X27" s="5" t="str" cm="1">
        <f t="array" ref="X27">_xlfn.IFS(W27="Monthly",VLOOKUP($O27,PM执行时间!$A:$E,2,0),W27="Quarterly",VLOOKUP($O27,PM执行时间!$A:$E,3,0),W27="Semi-an",VLOOKUP($O27,PM执行时间!$A:$E,4,0),W27="Annual",VLOOKUP($O27,PM执行时间!$A:$E,5,0),W27="","")</f>
        <v/>
      </c>
      <c r="Y27" s="16" t="s">
        <v>24</v>
      </c>
      <c r="Z27" s="5" cm="1">
        <f t="array" ref="Z27">_xlfn.IFS(Y27="Monthly",VLOOKUP($O27,PM执行时间!$A:$E,2,0),Y27="Quarterly",VLOOKUP($O27,PM执行时间!$A:$E,3,0),Y27="Semi-an",VLOOKUP($O27,PM执行时间!$A:$E,4,0),Y27="Annual",VLOOKUP($O27,PM执行时间!$A:$E,5,0),Y27="","")</f>
        <v>1.5</v>
      </c>
      <c r="AA27" s="5"/>
      <c r="AB27" s="5" t="str" cm="1">
        <f t="array" ref="AB27">_xlfn.IFS(AA27="Monthly",VLOOKUP($O27,PM执行时间!$A:$E,2,0),AA27="Quarterly",VLOOKUP($O27,PM执行时间!$A:$E,3,0),AA27="Semi-an",VLOOKUP($O27,PM执行时间!$A:$E,4,0),AA27="Annual",VLOOKUP($O27,PM执行时间!$A:$E,5,0),AA27="","")</f>
        <v/>
      </c>
      <c r="AC27" s="5"/>
      <c r="AD27" s="5" t="str" cm="1">
        <f t="array" ref="AD27">_xlfn.IFS(AC27="Monthly",VLOOKUP($O27,PM执行时间!$A:$E,2,0),AC27="Quarterly",VLOOKUP($O27,PM执行时间!$A:$E,3,0),AC27="Semi-an",VLOOKUP($O27,PM执行时间!$A:$E,4,0),AC27="Annual",VLOOKUP($O27,PM执行时间!$A:$E,5,0),AC27="","")</f>
        <v/>
      </c>
      <c r="AE27" s="16" t="s">
        <v>24</v>
      </c>
      <c r="AF27" s="5" cm="1">
        <f t="array" ref="AF27">_xlfn.IFS(AE27="Monthly",VLOOKUP($O27,PM执行时间!$A:$E,2,0),AE27="Quarterly",VLOOKUP($O27,PM执行时间!$A:$E,3,0),AE27="Semi-an",VLOOKUP($O27,PM执行时间!$A:$E,4,0),AE27="Annual",VLOOKUP($O27,PM执行时间!$A:$E,5,0),AE27="","")</f>
        <v>1.5</v>
      </c>
      <c r="AG27" s="5"/>
      <c r="AH27" s="5" t="str" cm="1">
        <f t="array" ref="AH27">_xlfn.IFS(AG27="Monthly",VLOOKUP($O27,PM执行时间!$A:$E,2,0),AG27="Quarterly",VLOOKUP($O27,PM执行时间!$A:$E,3,0),AG27="Semi-an",VLOOKUP($O27,PM执行时间!$A:$E,4,0),AG27="Annual",VLOOKUP($O27,PM执行时间!$A:$E,5,0),AG27="","")</f>
        <v/>
      </c>
      <c r="AI27" s="5"/>
      <c r="AJ27" s="5" t="str" cm="1">
        <f t="array" ref="AJ27">_xlfn.IFS(AI27="Monthly",VLOOKUP($O27,PM执行时间!$A:$E,2,0),AI27="Quarterly",VLOOKUP($O27,PM执行时间!$A:$E,3,0),AI27="Semi-an",VLOOKUP($O27,PM执行时间!$A:$E,4,0),AI27="Annual",VLOOKUP($O27,PM执行时间!$A:$E,5,0),AI27="","")</f>
        <v/>
      </c>
      <c r="AK27" s="17" t="s">
        <v>223</v>
      </c>
      <c r="AL27" s="5" cm="1">
        <f t="array" ref="AL27">_xlfn.IFS(AK27="Monthly",VLOOKUP($O27,PM执行时间!$A:$E,2,0),AK27="Quarterly",VLOOKUP($O27,PM执行时间!$A:$E,3,0),AK27="Semi-an",VLOOKUP($O27,PM执行时间!$A:$E,4,0),AK27="Annual",VLOOKUP($O27,PM执行时间!$A:$E,5,0),AK27="","")</f>
        <v>1.6</v>
      </c>
      <c r="AM27" s="5"/>
      <c r="AN27" s="5" t="str" cm="1">
        <f t="array" ref="AN27">_xlfn.IFS(AM27="Monthly",VLOOKUP($O27,PM执行时间!$A:$E,2,0),AM27="Quarterly",VLOOKUP($O27,PM执行时间!$A:$E,3,0),AM27="Semi-an",VLOOKUP($O27,PM执行时间!$A:$E,4,0),AM27="Annual",VLOOKUP($O27,PM执行时间!$A:$E,5,0),AM27="","")</f>
        <v/>
      </c>
      <c r="AO27" s="19">
        <v>44866</v>
      </c>
      <c r="AP27" s="5"/>
    </row>
    <row r="28" spans="1:42" ht="26.1" customHeight="1" x14ac:dyDescent="0.2">
      <c r="A28" s="2">
        <v>132</v>
      </c>
      <c r="B28" s="2">
        <f>SUBTOTAL(3,G$3:G28)+0</f>
        <v>26</v>
      </c>
      <c r="C28" s="2"/>
      <c r="D28" s="2">
        <v>866</v>
      </c>
      <c r="E28" s="35" t="s">
        <v>64</v>
      </c>
      <c r="F28" s="35" t="s">
        <v>1214</v>
      </c>
      <c r="G28" s="77" t="s">
        <v>255</v>
      </c>
      <c r="H28" s="85">
        <v>201176</v>
      </c>
      <c r="I28" s="85">
        <v>2017.4</v>
      </c>
      <c r="J28" s="79" t="s">
        <v>1058</v>
      </c>
      <c r="K28" s="4" t="s">
        <v>19</v>
      </c>
      <c r="L28" s="77" t="s">
        <v>51</v>
      </c>
      <c r="M28" s="24">
        <v>42767</v>
      </c>
      <c r="N28" s="77" t="s">
        <v>22</v>
      </c>
      <c r="O28" s="5" t="s">
        <v>1411</v>
      </c>
      <c r="P28" s="5" t="s">
        <v>1227</v>
      </c>
      <c r="Q28" s="5"/>
      <c r="R28" s="5" t="str" cm="1">
        <f t="array" ref="R28">_xlfn.IFS(Q28="Monthly",VLOOKUP($O28,PM执行时间!$A:$E,2,0),Q28="Quarterly",VLOOKUP($O28,PM执行时间!$A:$E,3,0),Q28="Semi-an",VLOOKUP($O28,PM执行时间!$A:$E,4,0),Q28="Annual",VLOOKUP($O28,PM执行时间!$A:$E,5,0),Q28="","")</f>
        <v/>
      </c>
      <c r="S28" s="16" t="s">
        <v>24</v>
      </c>
      <c r="T28" s="5" cm="1">
        <f t="array" ref="T28">_xlfn.IFS(S28="Monthly",VLOOKUP($O28,PM执行时间!$A:$E,2,0),S28="Quarterly",VLOOKUP($O28,PM执行时间!$A:$E,3,0),S28="Semi-an",VLOOKUP($O28,PM执行时间!$A:$E,4,0),S28="Annual",VLOOKUP($O28,PM执行时间!$A:$E,5,0),S28="","")</f>
        <v>1.1599999999999999</v>
      </c>
      <c r="U28" s="5"/>
      <c r="V28" s="5" t="str" cm="1">
        <f t="array" ref="V28">_xlfn.IFS(U28="Monthly",VLOOKUP($O28,PM执行时间!$A:$E,2,0),U28="Quarterly",VLOOKUP($O28,PM执行时间!$A:$E,3,0),U28="Semi-an",VLOOKUP($O28,PM执行时间!$A:$E,4,0),U28="Annual",VLOOKUP($O28,PM执行时间!$A:$E,5,0),U28="","")</f>
        <v/>
      </c>
      <c r="W28" s="5"/>
      <c r="X28" s="5" t="str" cm="1">
        <f t="array" ref="X28">_xlfn.IFS(W28="Monthly",VLOOKUP($O28,PM执行时间!$A:$E,2,0),W28="Quarterly",VLOOKUP($O28,PM执行时间!$A:$E,3,0),W28="Semi-an",VLOOKUP($O28,PM执行时间!$A:$E,4,0),W28="Annual",VLOOKUP($O28,PM执行时间!$A:$E,5,0),W28="","")</f>
        <v/>
      </c>
      <c r="Y28" s="16" t="s">
        <v>24</v>
      </c>
      <c r="Z28" s="5" cm="1">
        <f t="array" ref="Z28">_xlfn.IFS(Y28="Monthly",VLOOKUP($O28,PM执行时间!$A:$E,2,0),Y28="Quarterly",VLOOKUP($O28,PM执行时间!$A:$E,3,0),Y28="Semi-an",VLOOKUP($O28,PM执行时间!$A:$E,4,0),Y28="Annual",VLOOKUP($O28,PM执行时间!$A:$E,5,0),Y28="","")</f>
        <v>1.1599999999999999</v>
      </c>
      <c r="AA28" s="5"/>
      <c r="AB28" s="5" t="str" cm="1">
        <f t="array" ref="AB28">_xlfn.IFS(AA28="Monthly",VLOOKUP($O28,PM执行时间!$A:$E,2,0),AA28="Quarterly",VLOOKUP($O28,PM执行时间!$A:$E,3,0),AA28="Semi-an",VLOOKUP($O28,PM执行时间!$A:$E,4,0),AA28="Annual",VLOOKUP($O28,PM执行时间!$A:$E,5,0),AA28="","")</f>
        <v/>
      </c>
      <c r="AC28" s="5"/>
      <c r="AD28" s="5" t="str" cm="1">
        <f t="array" ref="AD28">_xlfn.IFS(AC28="Monthly",VLOOKUP($O28,PM执行时间!$A:$E,2,0),AC28="Quarterly",VLOOKUP($O28,PM执行时间!$A:$E,3,0),AC28="Semi-an",VLOOKUP($O28,PM执行时间!$A:$E,4,0),AC28="Annual",VLOOKUP($O28,PM执行时间!$A:$E,5,0),AC28="","")</f>
        <v/>
      </c>
      <c r="AE28" s="16" t="s">
        <v>24</v>
      </c>
      <c r="AF28" s="5" cm="1">
        <f t="array" ref="AF28">_xlfn.IFS(AE28="Monthly",VLOOKUP($O28,PM执行时间!$A:$E,2,0),AE28="Quarterly",VLOOKUP($O28,PM执行时间!$A:$E,3,0),AE28="Semi-an",VLOOKUP($O28,PM执行时间!$A:$E,4,0),AE28="Annual",VLOOKUP($O28,PM执行时间!$A:$E,5,0),AE28="","")</f>
        <v>1.1599999999999999</v>
      </c>
      <c r="AG28" s="5"/>
      <c r="AH28" s="5" t="str" cm="1">
        <f t="array" ref="AH28">_xlfn.IFS(AG28="Monthly",VLOOKUP($O28,PM执行时间!$A:$E,2,0),AG28="Quarterly",VLOOKUP($O28,PM执行时间!$A:$E,3,0),AG28="Semi-an",VLOOKUP($O28,PM执行时间!$A:$E,4,0),AG28="Annual",VLOOKUP($O28,PM执行时间!$A:$E,5,0),AG28="","")</f>
        <v/>
      </c>
      <c r="AI28" s="5"/>
      <c r="AJ28" s="5" t="str" cm="1">
        <f t="array" ref="AJ28">_xlfn.IFS(AI28="Monthly",VLOOKUP($O28,PM执行时间!$A:$E,2,0),AI28="Quarterly",VLOOKUP($O28,PM执行时间!$A:$E,3,0),AI28="Semi-an",VLOOKUP($O28,PM执行时间!$A:$E,4,0),AI28="Annual",VLOOKUP($O28,PM执行时间!$A:$E,5,0),AI28="","")</f>
        <v/>
      </c>
      <c r="AK28" s="17" t="s">
        <v>223</v>
      </c>
      <c r="AL28" s="5" cm="1">
        <f t="array" ref="AL28">_xlfn.IFS(AK28="Monthly",VLOOKUP($O28,PM执行时间!$A:$E,2,0),AK28="Quarterly",VLOOKUP($O28,PM执行时间!$A:$E,3,0),AK28="Semi-an",VLOOKUP($O28,PM执行时间!$A:$E,4,0),AK28="Annual",VLOOKUP($O28,PM执行时间!$A:$E,5,0),AK28="","")</f>
        <v>1.91</v>
      </c>
      <c r="AM28" s="5"/>
      <c r="AN28" s="5" t="str" cm="1">
        <f t="array" ref="AN28">_xlfn.IFS(AM28="Monthly",VLOOKUP($O28,PM执行时间!$A:$E,2,0),AM28="Quarterly",VLOOKUP($O28,PM执行时间!$A:$E,3,0),AM28="Semi-an",VLOOKUP($O28,PM执行时间!$A:$E,4,0),AM28="Annual",VLOOKUP($O28,PM执行时间!$A:$E,5,0),AM28="","")</f>
        <v/>
      </c>
      <c r="AO28" s="19">
        <v>44866</v>
      </c>
      <c r="AP28" s="5"/>
    </row>
    <row r="29" spans="1:42" ht="25.15" customHeight="1" x14ac:dyDescent="0.2">
      <c r="A29" s="2">
        <v>27</v>
      </c>
      <c r="B29" s="2">
        <f>SUBTOTAL(3,G$3:G29)+0</f>
        <v>27</v>
      </c>
      <c r="C29" s="2"/>
      <c r="D29" s="2">
        <v>426</v>
      </c>
      <c r="E29" s="79" t="s">
        <v>92</v>
      </c>
      <c r="F29" s="79" t="s">
        <v>93</v>
      </c>
      <c r="G29" s="85" t="s">
        <v>1102</v>
      </c>
      <c r="H29" s="96">
        <v>243</v>
      </c>
      <c r="I29" s="96">
        <v>2010.8</v>
      </c>
      <c r="J29" s="79" t="s">
        <v>1075</v>
      </c>
      <c r="K29" s="4" t="s">
        <v>19</v>
      </c>
      <c r="L29" s="77" t="s">
        <v>96</v>
      </c>
      <c r="M29" s="25" t="s">
        <v>54</v>
      </c>
      <c r="N29" s="88" t="s">
        <v>179</v>
      </c>
      <c r="O29" s="5" t="s">
        <v>95</v>
      </c>
      <c r="P29" s="5" t="s">
        <v>39</v>
      </c>
      <c r="Q29" s="5"/>
      <c r="R29" s="5" t="str" cm="1">
        <f t="array" ref="R29">_xlfn.IFS(Q29="Monthly",VLOOKUP($O29,PM执行时间!$A:$E,2,0),Q29="Quarterly",VLOOKUP($O29,PM执行时间!$A:$E,3,0),Q29="Semi-an",VLOOKUP($O29,PM执行时间!$A:$E,4,0),Q29="Annual",VLOOKUP($O29,PM执行时间!$A:$E,5,0),Q29="","")</f>
        <v/>
      </c>
      <c r="S29" s="5"/>
      <c r="T29" s="5" t="str" cm="1">
        <f t="array" ref="T29">_xlfn.IFS(S29="Monthly",VLOOKUP($O29,PM执行时间!$A:$E,2,0),S29="Quarterly",VLOOKUP($O29,PM执行时间!$A:$E,3,0),S29="Semi-an",VLOOKUP($O29,PM执行时间!$A:$E,4,0),S29="Annual",VLOOKUP($O29,PM执行时间!$A:$E,5,0),S29="","")</f>
        <v/>
      </c>
      <c r="U29" s="5"/>
      <c r="V29" s="5" t="str" cm="1">
        <f t="array" ref="V29">_xlfn.IFS(U29="Monthly",VLOOKUP($O29,PM执行时间!$A:$E,2,0),U29="Quarterly",VLOOKUP($O29,PM执行时间!$A:$E,3,0),U29="Semi-an",VLOOKUP($O29,PM执行时间!$A:$E,4,0),U29="Annual",VLOOKUP($O29,PM执行时间!$A:$E,5,0),U29="","")</f>
        <v/>
      </c>
      <c r="W29" s="17" t="s">
        <v>33</v>
      </c>
      <c r="X29" s="5" cm="1">
        <f t="array" ref="X29">_xlfn.IFS(W29="Monthly",VLOOKUP($O29,PM执行时间!$A:$E,2,0),W29="Quarterly",VLOOKUP($O29,PM执行时间!$A:$E,3,0),W29="Semi-an",VLOOKUP($O29,PM执行时间!$A:$E,4,0),W29="Annual",VLOOKUP($O29,PM执行时间!$A:$E,5,0),W29="","")</f>
        <v>1</v>
      </c>
      <c r="Y29" s="5"/>
      <c r="Z29" s="5" t="str" cm="1">
        <f t="array" ref="Z29">_xlfn.IFS(Y29="Monthly",VLOOKUP($O29,PM执行时间!$A:$E,2,0),Y29="Quarterly",VLOOKUP($O29,PM执行时间!$A:$E,3,0),Y29="Semi-an",VLOOKUP($O29,PM执行时间!$A:$E,4,0),Y29="Annual",VLOOKUP($O29,PM执行时间!$A:$E,5,0),Y29="","")</f>
        <v/>
      </c>
      <c r="AA29" s="5"/>
      <c r="AB29" s="5" t="str" cm="1">
        <f t="array" ref="AB29">_xlfn.IFS(AA29="Monthly",VLOOKUP($O29,PM执行时间!$A:$E,2,0),AA29="Quarterly",VLOOKUP($O29,PM执行时间!$A:$E,3,0),AA29="Semi-an",VLOOKUP($O29,PM执行时间!$A:$E,4,0),AA29="Annual",VLOOKUP($O29,PM执行时间!$A:$E,5,0),AA29="","")</f>
        <v/>
      </c>
      <c r="AC29" s="5"/>
      <c r="AD29" s="5" t="str" cm="1">
        <f t="array" ref="AD29">_xlfn.IFS(AC29="Monthly",VLOOKUP($O29,PM执行时间!$A:$E,2,0),AC29="Quarterly",VLOOKUP($O29,PM执行时间!$A:$E,3,0),AC29="Semi-an",VLOOKUP($O29,PM执行时间!$A:$E,4,0),AC29="Annual",VLOOKUP($O29,PM执行时间!$A:$E,5,0),AC29="","")</f>
        <v/>
      </c>
      <c r="AE29" s="5"/>
      <c r="AF29" s="5" t="str" cm="1">
        <f t="array" ref="AF29">_xlfn.IFS(AE29="Monthly",VLOOKUP($O29,PM执行时间!$A:$E,2,0),AE29="Quarterly",VLOOKUP($O29,PM执行时间!$A:$E,3,0),AE29="Semi-an",VLOOKUP($O29,PM执行时间!$A:$E,4,0),AE29="Annual",VLOOKUP($O29,PM执行时间!$A:$E,5,0),AE29="","")</f>
        <v/>
      </c>
      <c r="AG29" s="5"/>
      <c r="AH29" s="5" t="str" cm="1">
        <f t="array" ref="AH29">_xlfn.IFS(AG29="Monthly",VLOOKUP($O29,PM执行时间!$A:$E,2,0),AG29="Quarterly",VLOOKUP($O29,PM执行时间!$A:$E,3,0),AG29="Semi-an",VLOOKUP($O29,PM执行时间!$A:$E,4,0),AG29="Annual",VLOOKUP($O29,PM执行时间!$A:$E,5,0),AG29="","")</f>
        <v/>
      </c>
      <c r="AI29" s="5"/>
      <c r="AJ29" s="5" t="str" cm="1">
        <f t="array" ref="AJ29">_xlfn.IFS(AI29="Monthly",VLOOKUP($O29,PM执行时间!$A:$E,2,0),AI29="Quarterly",VLOOKUP($O29,PM执行时间!$A:$E,3,0),AI29="Semi-an",VLOOKUP($O29,PM执行时间!$A:$E,4,0),AI29="Annual",VLOOKUP($O29,PM执行时间!$A:$E,5,0),AI29="","")</f>
        <v/>
      </c>
      <c r="AK29" s="5"/>
      <c r="AL29" s="5" t="str" cm="1">
        <f t="array" ref="AL29">_xlfn.IFS(AK29="Monthly",VLOOKUP($O29,PM执行时间!$A:$E,2,0),AK29="Quarterly",VLOOKUP($O29,PM执行时间!$A:$E,3,0),AK29="Semi-an",VLOOKUP($O29,PM执行时间!$A:$E,4,0),AK29="Annual",VLOOKUP($O29,PM执行时间!$A:$E,5,0),AK29="","")</f>
        <v/>
      </c>
      <c r="AM29" s="5"/>
      <c r="AN29" s="5" t="str" cm="1">
        <f t="array" ref="AN29">_xlfn.IFS(AM29="Monthly",VLOOKUP($O29,PM执行时间!$A:$E,2,0),AM29="Quarterly",VLOOKUP($O29,PM执行时间!$A:$E,3,0),AM29="Semi-an",VLOOKUP($O29,PM执行时间!$A:$E,4,0),AM29="Annual",VLOOKUP($O29,PM执行时间!$A:$E,5,0),AM29="","")</f>
        <v/>
      </c>
      <c r="AO29" s="19">
        <v>44652</v>
      </c>
      <c r="AP29" s="18"/>
    </row>
    <row r="30" spans="1:42" ht="26.1" customHeight="1" x14ac:dyDescent="0.2">
      <c r="A30" s="2">
        <v>28</v>
      </c>
      <c r="B30" s="2">
        <f>SUBTOTAL(3,G$3:G30)+0</f>
        <v>28</v>
      </c>
      <c r="C30" s="2"/>
      <c r="D30" s="2">
        <v>438</v>
      </c>
      <c r="E30" s="79" t="s">
        <v>191</v>
      </c>
      <c r="F30" s="77" t="s">
        <v>192</v>
      </c>
      <c r="G30" s="85" t="s">
        <v>89</v>
      </c>
      <c r="H30" s="95" t="s">
        <v>225</v>
      </c>
      <c r="I30" s="95">
        <v>2010.11</v>
      </c>
      <c r="J30" s="79" t="s">
        <v>1075</v>
      </c>
      <c r="K30" s="4" t="s">
        <v>19</v>
      </c>
      <c r="L30" s="77" t="s">
        <v>48</v>
      </c>
      <c r="M30" s="24" t="s">
        <v>54</v>
      </c>
      <c r="N30" s="77" t="s">
        <v>31</v>
      </c>
      <c r="O30" s="5" t="s">
        <v>195</v>
      </c>
      <c r="P30" s="5" t="s">
        <v>39</v>
      </c>
      <c r="Q30" s="5"/>
      <c r="R30" s="5" t="str" cm="1">
        <f t="array" ref="R30">_xlfn.IFS(Q30="Monthly",VLOOKUP($O30,PM执行时间!$A:$E,2,0),Q30="Quarterly",VLOOKUP($O30,PM执行时间!$A:$E,3,0),Q30="Semi-an",VLOOKUP($O30,PM执行时间!$A:$E,4,0),Q30="Annual",VLOOKUP($O30,PM执行时间!$A:$E,5,0),Q30="","")</f>
        <v/>
      </c>
      <c r="S30" s="17" t="s">
        <v>33</v>
      </c>
      <c r="T30" s="5" cm="1">
        <f t="array" ref="T30">_xlfn.IFS(S30="Monthly",VLOOKUP($O30,PM执行时间!$A:$E,2,0),S30="Quarterly",VLOOKUP($O30,PM执行时间!$A:$E,3,0),S30="Semi-an",VLOOKUP($O30,PM执行时间!$A:$E,4,0),S30="Annual",VLOOKUP($O30,PM执行时间!$A:$E,5,0),S30="","")</f>
        <v>1</v>
      </c>
      <c r="U30" s="5"/>
      <c r="V30" s="5" t="str" cm="1">
        <f t="array" ref="V30">_xlfn.IFS(U30="Monthly",VLOOKUP($O30,PM执行时间!$A:$E,2,0),U30="Quarterly",VLOOKUP($O30,PM执行时间!$A:$E,3,0),U30="Semi-an",VLOOKUP($O30,PM执行时间!$A:$E,4,0),U30="Annual",VLOOKUP($O30,PM执行时间!$A:$E,5,0),U30="","")</f>
        <v/>
      </c>
      <c r="W30" s="5"/>
      <c r="X30" s="5" t="str" cm="1">
        <f t="array" ref="X30">_xlfn.IFS(W30="Monthly",VLOOKUP($O30,PM执行时间!$A:$E,2,0),W30="Quarterly",VLOOKUP($O30,PM执行时间!$A:$E,3,0),W30="Semi-an",VLOOKUP($O30,PM执行时间!$A:$E,4,0),W30="Annual",VLOOKUP($O30,PM执行时间!$A:$E,5,0),W30="","")</f>
        <v/>
      </c>
      <c r="Y30" s="5"/>
      <c r="Z30" s="5" t="str" cm="1">
        <f t="array" ref="Z30">_xlfn.IFS(Y30="Monthly",VLOOKUP($O30,PM执行时间!$A:$E,2,0),Y30="Quarterly",VLOOKUP($O30,PM执行时间!$A:$E,3,0),Y30="Semi-an",VLOOKUP($O30,PM执行时间!$A:$E,4,0),Y30="Annual",VLOOKUP($O30,PM执行时间!$A:$E,5,0),Y30="","")</f>
        <v/>
      </c>
      <c r="AA30" s="5"/>
      <c r="AB30" s="5" t="str" cm="1">
        <f t="array" ref="AB30">_xlfn.IFS(AA30="Monthly",VLOOKUP($O30,PM执行时间!$A:$E,2,0),AA30="Quarterly",VLOOKUP($O30,PM执行时间!$A:$E,3,0),AA30="Semi-an",VLOOKUP($O30,PM执行时间!$A:$E,4,0),AA30="Annual",VLOOKUP($O30,PM执行时间!$A:$E,5,0),AA30="","")</f>
        <v/>
      </c>
      <c r="AC30" s="5"/>
      <c r="AD30" s="5" t="str" cm="1">
        <f t="array" ref="AD30">_xlfn.IFS(AC30="Monthly",VLOOKUP($O30,PM执行时间!$A:$E,2,0),AC30="Quarterly",VLOOKUP($O30,PM执行时间!$A:$E,3,0),AC30="Semi-an",VLOOKUP($O30,PM执行时间!$A:$E,4,0),AC30="Annual",VLOOKUP($O30,PM执行时间!$A:$E,5,0),AC30="","")</f>
        <v/>
      </c>
      <c r="AE30" s="5"/>
      <c r="AF30" s="5" t="str" cm="1">
        <f t="array" ref="AF30">_xlfn.IFS(AE30="Monthly",VLOOKUP($O30,PM执行时间!$A:$E,2,0),AE30="Quarterly",VLOOKUP($O30,PM执行时间!$A:$E,3,0),AE30="Semi-an",VLOOKUP($O30,PM执行时间!$A:$E,4,0),AE30="Annual",VLOOKUP($O30,PM执行时间!$A:$E,5,0),AE30="","")</f>
        <v/>
      </c>
      <c r="AG30" s="5"/>
      <c r="AH30" s="5" t="str" cm="1">
        <f t="array" ref="AH30">_xlfn.IFS(AG30="Monthly",VLOOKUP($O30,PM执行时间!$A:$E,2,0),AG30="Quarterly",VLOOKUP($O30,PM执行时间!$A:$E,3,0),AG30="Semi-an",VLOOKUP($O30,PM执行时间!$A:$E,4,0),AG30="Annual",VLOOKUP($O30,PM执行时间!$A:$E,5,0),AG30="","")</f>
        <v/>
      </c>
      <c r="AI30" s="5"/>
      <c r="AJ30" s="5" t="str" cm="1">
        <f t="array" ref="AJ30">_xlfn.IFS(AI30="Monthly",VLOOKUP($O30,PM执行时间!$A:$E,2,0),AI30="Quarterly",VLOOKUP($O30,PM执行时间!$A:$E,3,0),AI30="Semi-an",VLOOKUP($O30,PM执行时间!$A:$E,4,0),AI30="Annual",VLOOKUP($O30,PM执行时间!$A:$E,5,0),AI30="","")</f>
        <v/>
      </c>
      <c r="AK30" s="5"/>
      <c r="AL30" s="5" t="str" cm="1">
        <f t="array" ref="AL30">_xlfn.IFS(AK30="Monthly",VLOOKUP($O30,PM执行时间!$A:$E,2,0),AK30="Quarterly",VLOOKUP($O30,PM执行时间!$A:$E,3,0),AK30="Semi-an",VLOOKUP($O30,PM执行时间!$A:$E,4,0),AK30="Annual",VLOOKUP($O30,PM执行时间!$A:$E,5,0),AK30="","")</f>
        <v/>
      </c>
      <c r="AM30" s="5"/>
      <c r="AN30" s="5" t="str" cm="1">
        <f t="array" ref="AN30">_xlfn.IFS(AM30="Monthly",VLOOKUP($O30,PM执行时间!$A:$E,2,0),AM30="Quarterly",VLOOKUP($O30,PM执行时间!$A:$E,3,0),AM30="Semi-an",VLOOKUP($O30,PM执行时间!$A:$E,4,0),AM30="Annual",VLOOKUP($O30,PM执行时间!$A:$E,5,0),AM30="","")</f>
        <v/>
      </c>
      <c r="AO30" s="19">
        <v>44593</v>
      </c>
      <c r="AP30" s="5"/>
    </row>
    <row r="31" spans="1:42" ht="25.15" customHeight="1" x14ac:dyDescent="0.2">
      <c r="A31" s="2">
        <v>29</v>
      </c>
      <c r="B31" s="2">
        <f>SUBTOTAL(3,G$3:G31)+0</f>
        <v>29</v>
      </c>
      <c r="C31" s="2"/>
      <c r="D31" s="2">
        <v>448</v>
      </c>
      <c r="E31" s="79" t="s">
        <v>92</v>
      </c>
      <c r="F31" s="79">
        <v>9070</v>
      </c>
      <c r="G31" s="85" t="s">
        <v>1102</v>
      </c>
      <c r="H31" s="96">
        <v>244</v>
      </c>
      <c r="I31" s="96">
        <v>2010.12</v>
      </c>
      <c r="J31" s="79" t="s">
        <v>1075</v>
      </c>
      <c r="K31" s="4" t="s">
        <v>19</v>
      </c>
      <c r="L31" s="77" t="s">
        <v>96</v>
      </c>
      <c r="M31" s="25">
        <v>40513</v>
      </c>
      <c r="N31" s="88" t="s">
        <v>179</v>
      </c>
      <c r="O31" s="5" t="s">
        <v>95</v>
      </c>
      <c r="P31" s="5" t="s">
        <v>39</v>
      </c>
      <c r="Q31" s="5"/>
      <c r="R31" s="5" t="str" cm="1">
        <f t="array" ref="R31">_xlfn.IFS(Q31="Monthly",VLOOKUP($O31,PM执行时间!$A:$E,2,0),Q31="Quarterly",VLOOKUP($O31,PM执行时间!$A:$E,3,0),Q31="Semi-an",VLOOKUP($O31,PM执行时间!$A:$E,4,0),Q31="Annual",VLOOKUP($O31,PM执行时间!$A:$E,5,0),Q31="","")</f>
        <v/>
      </c>
      <c r="S31" s="5"/>
      <c r="T31" s="5" t="str" cm="1">
        <f t="array" ref="T31">_xlfn.IFS(S31="Monthly",VLOOKUP($O31,PM执行时间!$A:$E,2,0),S31="Quarterly",VLOOKUP($O31,PM执行时间!$A:$E,3,0),S31="Semi-an",VLOOKUP($O31,PM执行时间!$A:$E,4,0),S31="Annual",VLOOKUP($O31,PM执行时间!$A:$E,5,0),S31="","")</f>
        <v/>
      </c>
      <c r="U31" s="5"/>
      <c r="V31" s="5" t="str" cm="1">
        <f t="array" ref="V31">_xlfn.IFS(U31="Monthly",VLOOKUP($O31,PM执行时间!$A:$E,2,0),U31="Quarterly",VLOOKUP($O31,PM执行时间!$A:$E,3,0),U31="Semi-an",VLOOKUP($O31,PM执行时间!$A:$E,4,0),U31="Annual",VLOOKUP($O31,PM执行时间!$A:$E,5,0),U31="","")</f>
        <v/>
      </c>
      <c r="W31" s="17" t="s">
        <v>33</v>
      </c>
      <c r="X31" s="5" cm="1">
        <f t="array" ref="X31">_xlfn.IFS(W31="Monthly",VLOOKUP($O31,PM执行时间!$A:$E,2,0),W31="Quarterly",VLOOKUP($O31,PM执行时间!$A:$E,3,0),W31="Semi-an",VLOOKUP($O31,PM执行时间!$A:$E,4,0),W31="Annual",VLOOKUP($O31,PM执行时间!$A:$E,5,0),W31="","")</f>
        <v>1</v>
      </c>
      <c r="Y31" s="5"/>
      <c r="Z31" s="5" t="str" cm="1">
        <f t="array" ref="Z31">_xlfn.IFS(Y31="Monthly",VLOOKUP($O31,PM执行时间!$A:$E,2,0),Y31="Quarterly",VLOOKUP($O31,PM执行时间!$A:$E,3,0),Y31="Semi-an",VLOOKUP($O31,PM执行时间!$A:$E,4,0),Y31="Annual",VLOOKUP($O31,PM执行时间!$A:$E,5,0),Y31="","")</f>
        <v/>
      </c>
      <c r="AA31" s="5"/>
      <c r="AB31" s="5" t="str" cm="1">
        <f t="array" ref="AB31">_xlfn.IFS(AA31="Monthly",VLOOKUP($O31,PM执行时间!$A:$E,2,0),AA31="Quarterly",VLOOKUP($O31,PM执行时间!$A:$E,3,0),AA31="Semi-an",VLOOKUP($O31,PM执行时间!$A:$E,4,0),AA31="Annual",VLOOKUP($O31,PM执行时间!$A:$E,5,0),AA31="","")</f>
        <v/>
      </c>
      <c r="AC31" s="5"/>
      <c r="AD31" s="5" t="str" cm="1">
        <f t="array" ref="AD31">_xlfn.IFS(AC31="Monthly",VLOOKUP($O31,PM执行时间!$A:$E,2,0),AC31="Quarterly",VLOOKUP($O31,PM执行时间!$A:$E,3,0),AC31="Semi-an",VLOOKUP($O31,PM执行时间!$A:$E,4,0),AC31="Annual",VLOOKUP($O31,PM执行时间!$A:$E,5,0),AC31="","")</f>
        <v/>
      </c>
      <c r="AE31" s="5"/>
      <c r="AF31" s="5" t="str" cm="1">
        <f t="array" ref="AF31">_xlfn.IFS(AE31="Monthly",VLOOKUP($O31,PM执行时间!$A:$E,2,0),AE31="Quarterly",VLOOKUP($O31,PM执行时间!$A:$E,3,0),AE31="Semi-an",VLOOKUP($O31,PM执行时间!$A:$E,4,0),AE31="Annual",VLOOKUP($O31,PM执行时间!$A:$E,5,0),AE31="","")</f>
        <v/>
      </c>
      <c r="AG31" s="5"/>
      <c r="AH31" s="5" t="str" cm="1">
        <f t="array" ref="AH31">_xlfn.IFS(AG31="Monthly",VLOOKUP($O31,PM执行时间!$A:$E,2,0),AG31="Quarterly",VLOOKUP($O31,PM执行时间!$A:$E,3,0),AG31="Semi-an",VLOOKUP($O31,PM执行时间!$A:$E,4,0),AG31="Annual",VLOOKUP($O31,PM执行时间!$A:$E,5,0),AG31="","")</f>
        <v/>
      </c>
      <c r="AI31" s="5"/>
      <c r="AJ31" s="5" t="str" cm="1">
        <f t="array" ref="AJ31">_xlfn.IFS(AI31="Monthly",VLOOKUP($O31,PM执行时间!$A:$E,2,0),AI31="Quarterly",VLOOKUP($O31,PM执行时间!$A:$E,3,0),AI31="Semi-an",VLOOKUP($O31,PM执行时间!$A:$E,4,0),AI31="Annual",VLOOKUP($O31,PM执行时间!$A:$E,5,0),AI31="","")</f>
        <v/>
      </c>
      <c r="AK31" s="5"/>
      <c r="AL31" s="5" t="str" cm="1">
        <f t="array" ref="AL31">_xlfn.IFS(AK31="Monthly",VLOOKUP($O31,PM执行时间!$A:$E,2,0),AK31="Quarterly",VLOOKUP($O31,PM执行时间!$A:$E,3,0),AK31="Semi-an",VLOOKUP($O31,PM执行时间!$A:$E,4,0),AK31="Annual",VLOOKUP($O31,PM执行时间!$A:$E,5,0),AK31="","")</f>
        <v/>
      </c>
      <c r="AM31" s="5"/>
      <c r="AN31" s="5" t="str" cm="1">
        <f t="array" ref="AN31">_xlfn.IFS(AM31="Monthly",VLOOKUP($O31,PM执行时间!$A:$E,2,0),AM31="Quarterly",VLOOKUP($O31,PM执行时间!$A:$E,3,0),AM31="Semi-an",VLOOKUP($O31,PM执行时间!$A:$E,4,0),AM31="Annual",VLOOKUP($O31,PM执行时间!$A:$E,5,0),AM31="","")</f>
        <v/>
      </c>
      <c r="AO31" s="19">
        <v>44652</v>
      </c>
      <c r="AP31" s="18"/>
    </row>
    <row r="32" spans="1:42" ht="25.15" customHeight="1" x14ac:dyDescent="0.2">
      <c r="A32" s="2">
        <v>30</v>
      </c>
      <c r="B32" s="2">
        <f>SUBTOTAL(3,G$3:G32)+0</f>
        <v>30</v>
      </c>
      <c r="C32" s="2"/>
      <c r="D32" s="2">
        <v>490</v>
      </c>
      <c r="E32" s="77" t="s">
        <v>290</v>
      </c>
      <c r="F32" s="77" t="s">
        <v>291</v>
      </c>
      <c r="G32" s="77" t="s">
        <v>326</v>
      </c>
      <c r="H32" s="95" t="s">
        <v>292</v>
      </c>
      <c r="I32" s="95">
        <v>2011.6</v>
      </c>
      <c r="J32" s="79" t="s">
        <v>1075</v>
      </c>
      <c r="K32" s="4" t="s">
        <v>19</v>
      </c>
      <c r="L32" s="77" t="s">
        <v>96</v>
      </c>
      <c r="M32" s="24" t="s">
        <v>54</v>
      </c>
      <c r="N32" s="88" t="s">
        <v>179</v>
      </c>
      <c r="O32" s="5" t="s">
        <v>293</v>
      </c>
      <c r="P32" s="5" t="s">
        <v>39</v>
      </c>
      <c r="Q32" s="5"/>
      <c r="R32" s="5" t="str" cm="1">
        <f t="array" ref="R32">_xlfn.IFS(Q32="Monthly",VLOOKUP($O32,PM执行时间!$A:$E,2,0),Q32="Quarterly",VLOOKUP($O32,PM执行时间!$A:$E,3,0),Q32="Semi-an",VLOOKUP($O32,PM执行时间!$A:$E,4,0),Q32="Annual",VLOOKUP($O32,PM执行时间!$A:$E,5,0),Q32="","")</f>
        <v/>
      </c>
      <c r="S32" s="5"/>
      <c r="T32" s="5" t="str" cm="1">
        <f t="array" ref="T32">_xlfn.IFS(S32="Monthly",VLOOKUP($O32,PM执行时间!$A:$E,2,0),S32="Quarterly",VLOOKUP($O32,PM执行时间!$A:$E,3,0),S32="Semi-an",VLOOKUP($O32,PM执行时间!$A:$E,4,0),S32="Annual",VLOOKUP($O32,PM执行时间!$A:$E,5,0),S32="","")</f>
        <v/>
      </c>
      <c r="U32" s="5"/>
      <c r="V32" s="5" t="str" cm="1">
        <f t="array" ref="V32">_xlfn.IFS(U32="Monthly",VLOOKUP($O32,PM执行时间!$A:$E,2,0),U32="Quarterly",VLOOKUP($O32,PM执行时间!$A:$E,3,0),U32="Semi-an",VLOOKUP($O32,PM执行时间!$A:$E,4,0),U32="Annual",VLOOKUP($O32,PM执行时间!$A:$E,5,0),U32="","")</f>
        <v/>
      </c>
      <c r="W32" s="5"/>
      <c r="X32" s="5" t="str" cm="1">
        <f t="array" ref="X32">_xlfn.IFS(W32="Monthly",VLOOKUP($O32,PM执行时间!$A:$E,2,0),W32="Quarterly",VLOOKUP($O32,PM执行时间!$A:$E,3,0),W32="Semi-an",VLOOKUP($O32,PM执行时间!$A:$E,4,0),W32="Annual",VLOOKUP($O32,PM执行时间!$A:$E,5,0),W32="","")</f>
        <v/>
      </c>
      <c r="Y32" s="5"/>
      <c r="Z32" s="5" t="str" cm="1">
        <f t="array" ref="Z32">_xlfn.IFS(Y32="Monthly",VLOOKUP($O32,PM执行时间!$A:$E,2,0),Y32="Quarterly",VLOOKUP($O32,PM执行时间!$A:$E,3,0),Y32="Semi-an",VLOOKUP($O32,PM执行时间!$A:$E,4,0),Y32="Annual",VLOOKUP($O32,PM执行时间!$A:$E,5,0),Y32="","")</f>
        <v/>
      </c>
      <c r="AA32" s="5"/>
      <c r="AB32" s="5" t="str" cm="1">
        <f t="array" ref="AB32">_xlfn.IFS(AA32="Monthly",VLOOKUP($O32,PM执行时间!$A:$E,2,0),AA32="Quarterly",VLOOKUP($O32,PM执行时间!$A:$E,3,0),AA32="Semi-an",VLOOKUP($O32,PM执行时间!$A:$E,4,0),AA32="Annual",VLOOKUP($O32,PM执行时间!$A:$E,5,0),AA32="","")</f>
        <v/>
      </c>
      <c r="AC32" s="17" t="s">
        <v>33</v>
      </c>
      <c r="AD32" s="5" cm="1">
        <f t="array" ref="AD32">_xlfn.IFS(AC32="Monthly",VLOOKUP($O32,PM执行时间!$A:$E,2,0),AC32="Quarterly",VLOOKUP($O32,PM执行时间!$A:$E,3,0),AC32="Semi-an",VLOOKUP($O32,PM执行时间!$A:$E,4,0),AC32="Annual",VLOOKUP($O32,PM执行时间!$A:$E,5,0),AC32="","")</f>
        <v>1</v>
      </c>
      <c r="AE32" s="5"/>
      <c r="AF32" s="5" t="str" cm="1">
        <f t="array" ref="AF32">_xlfn.IFS(AE32="Monthly",VLOOKUP($O32,PM执行时间!$A:$E,2,0),AE32="Quarterly",VLOOKUP($O32,PM执行时间!$A:$E,3,0),AE32="Semi-an",VLOOKUP($O32,PM执行时间!$A:$E,4,0),AE32="Annual",VLOOKUP($O32,PM执行时间!$A:$E,5,0),AE32="","")</f>
        <v/>
      </c>
      <c r="AG32" s="5"/>
      <c r="AH32" s="5" t="str" cm="1">
        <f t="array" ref="AH32">_xlfn.IFS(AG32="Monthly",VLOOKUP($O32,PM执行时间!$A:$E,2,0),AG32="Quarterly",VLOOKUP($O32,PM执行时间!$A:$E,3,0),AG32="Semi-an",VLOOKUP($O32,PM执行时间!$A:$E,4,0),AG32="Annual",VLOOKUP($O32,PM执行时间!$A:$E,5,0),AG32="","")</f>
        <v/>
      </c>
      <c r="AI32" s="5"/>
      <c r="AJ32" s="5" t="str" cm="1">
        <f t="array" ref="AJ32">_xlfn.IFS(AI32="Monthly",VLOOKUP($O32,PM执行时间!$A:$E,2,0),AI32="Quarterly",VLOOKUP($O32,PM执行时间!$A:$E,3,0),AI32="Semi-an",VLOOKUP($O32,PM执行时间!$A:$E,4,0),AI32="Annual",VLOOKUP($O32,PM执行时间!$A:$E,5,0),AI32="","")</f>
        <v/>
      </c>
      <c r="AK32" s="5"/>
      <c r="AL32" s="5" t="str" cm="1">
        <f t="array" ref="AL32">_xlfn.IFS(AK32="Monthly",VLOOKUP($O32,PM执行时间!$A:$E,2,0),AK32="Quarterly",VLOOKUP($O32,PM执行时间!$A:$E,3,0),AK32="Semi-an",VLOOKUP($O32,PM执行时间!$A:$E,4,0),AK32="Annual",VLOOKUP($O32,PM执行时间!$A:$E,5,0),AK32="","")</f>
        <v/>
      </c>
      <c r="AM32" s="5"/>
      <c r="AN32" s="5" t="str" cm="1">
        <f t="array" ref="AN32">_xlfn.IFS(AM32="Monthly",VLOOKUP($O32,PM执行时间!$A:$E,2,0),AM32="Quarterly",VLOOKUP($O32,PM执行时间!$A:$E,3,0),AM32="Semi-an",VLOOKUP($O32,PM执行时间!$A:$E,4,0),AM32="Annual",VLOOKUP($O32,PM执行时间!$A:$E,5,0),AM32="","")</f>
        <v/>
      </c>
      <c r="AO32" s="19">
        <v>44743</v>
      </c>
      <c r="AP32" s="18"/>
    </row>
    <row r="33" spans="1:44" ht="25.15" customHeight="1" x14ac:dyDescent="0.2">
      <c r="A33" s="2">
        <v>31</v>
      </c>
      <c r="B33" s="2">
        <f>SUBTOTAL(3,G$3:G33)+0</f>
        <v>31</v>
      </c>
      <c r="C33" s="2"/>
      <c r="D33" s="2">
        <v>503</v>
      </c>
      <c r="E33" s="77" t="s">
        <v>238</v>
      </c>
      <c r="F33" s="77" t="s">
        <v>241</v>
      </c>
      <c r="G33" s="77" t="s">
        <v>233</v>
      </c>
      <c r="H33" s="95" t="s">
        <v>312</v>
      </c>
      <c r="I33" s="95">
        <v>2011.8</v>
      </c>
      <c r="J33" s="79" t="s">
        <v>1058</v>
      </c>
      <c r="K33" s="4" t="s">
        <v>19</v>
      </c>
      <c r="L33" s="77" t="s">
        <v>289</v>
      </c>
      <c r="M33" s="24">
        <v>40725</v>
      </c>
      <c r="N33" s="77" t="s">
        <v>31</v>
      </c>
      <c r="O33" s="5" t="s">
        <v>239</v>
      </c>
      <c r="P33" s="5" t="s">
        <v>39</v>
      </c>
      <c r="Q33" s="5"/>
      <c r="R33" s="5" t="str" cm="1">
        <f t="array" ref="R33">_xlfn.IFS(Q33="Monthly",VLOOKUP($O33,PM执行时间!$A:$E,2,0),Q33="Quarterly",VLOOKUP($O33,PM执行时间!$A:$E,3,0),Q33="Semi-an",VLOOKUP($O33,PM执行时间!$A:$E,4,0),Q33="Annual",VLOOKUP($O33,PM执行时间!$A:$E,5,0),Q33="","")</f>
        <v/>
      </c>
      <c r="S33" s="5"/>
      <c r="T33" s="5" t="str" cm="1">
        <f t="array" ref="T33">_xlfn.IFS(S33="Monthly",VLOOKUP($O33,PM执行时间!$A:$E,2,0),S33="Quarterly",VLOOKUP($O33,PM执行时间!$A:$E,3,0),S33="Semi-an",VLOOKUP($O33,PM执行时间!$A:$E,4,0),S33="Annual",VLOOKUP($O33,PM执行时间!$A:$E,5,0),S33="","")</f>
        <v/>
      </c>
      <c r="U33" s="5"/>
      <c r="V33" s="5" t="str" cm="1">
        <f t="array" ref="V33">_xlfn.IFS(U33="Monthly",VLOOKUP($O33,PM执行时间!$A:$E,2,0),U33="Quarterly",VLOOKUP($O33,PM执行时间!$A:$E,3,0),U33="Semi-an",VLOOKUP($O33,PM执行时间!$A:$E,4,0),U33="Annual",VLOOKUP($O33,PM执行时间!$A:$E,5,0),U33="","")</f>
        <v/>
      </c>
      <c r="W33" s="5"/>
      <c r="X33" s="5" t="str" cm="1">
        <f t="array" ref="X33">_xlfn.IFS(W33="Monthly",VLOOKUP($O33,PM执行时间!$A:$E,2,0),W33="Quarterly",VLOOKUP($O33,PM执行时间!$A:$E,3,0),W33="Semi-an",VLOOKUP($O33,PM执行时间!$A:$E,4,0),W33="Annual",VLOOKUP($O33,PM执行时间!$A:$E,5,0),W33="","")</f>
        <v/>
      </c>
      <c r="Y33" s="5"/>
      <c r="Z33" s="5" t="str" cm="1">
        <f t="array" ref="Z33">_xlfn.IFS(Y33="Monthly",VLOOKUP($O33,PM执行时间!$A:$E,2,0),Y33="Quarterly",VLOOKUP($O33,PM执行时间!$A:$E,3,0),Y33="Semi-an",VLOOKUP($O33,PM执行时间!$A:$E,4,0),Y33="Annual",VLOOKUP($O33,PM执行时间!$A:$E,5,0),Y33="","")</f>
        <v/>
      </c>
      <c r="AA33" s="5"/>
      <c r="AB33" s="5" t="str" cm="1">
        <f t="array" ref="AB33">_xlfn.IFS(AA33="Monthly",VLOOKUP($O33,PM执行时间!$A:$E,2,0),AA33="Quarterly",VLOOKUP($O33,PM执行时间!$A:$E,3,0),AA33="Semi-an",VLOOKUP($O33,PM执行时间!$A:$E,4,0),AA33="Annual",VLOOKUP($O33,PM执行时间!$A:$E,5,0),AA33="","")</f>
        <v/>
      </c>
      <c r="AC33" s="5"/>
      <c r="AD33" s="5" t="str" cm="1">
        <f t="array" ref="AD33">_xlfn.IFS(AC33="Monthly",VLOOKUP($O33,PM执行时间!$A:$E,2,0),AC33="Quarterly",VLOOKUP($O33,PM执行时间!$A:$E,3,0),AC33="Semi-an",VLOOKUP($O33,PM执行时间!$A:$E,4,0),AC33="Annual",VLOOKUP($O33,PM执行时间!$A:$E,5,0),AC33="","")</f>
        <v/>
      </c>
      <c r="AE33" s="5"/>
      <c r="AF33" s="5" t="str" cm="1">
        <f t="array" ref="AF33">_xlfn.IFS(AE33="Monthly",VLOOKUP($O33,PM执行时间!$A:$E,2,0),AE33="Quarterly",VLOOKUP($O33,PM执行时间!$A:$E,3,0),AE33="Semi-an",VLOOKUP($O33,PM执行时间!$A:$E,4,0),AE33="Annual",VLOOKUP($O33,PM执行时间!$A:$E,5,0),AE33="","")</f>
        <v/>
      </c>
      <c r="AG33" s="5"/>
      <c r="AH33" s="5" t="str" cm="1">
        <f t="array" ref="AH33">_xlfn.IFS(AG33="Monthly",VLOOKUP($O33,PM执行时间!$A:$E,2,0),AG33="Quarterly",VLOOKUP($O33,PM执行时间!$A:$E,3,0),AG33="Semi-an",VLOOKUP($O33,PM执行时间!$A:$E,4,0),AG33="Annual",VLOOKUP($O33,PM执行时间!$A:$E,5,0),AG33="","")</f>
        <v/>
      </c>
      <c r="AI33" s="17" t="s">
        <v>33</v>
      </c>
      <c r="AJ33" s="5" cm="1">
        <f t="array" ref="AJ33">_xlfn.IFS(AI33="Monthly",VLOOKUP($O33,PM执行时间!$A:$E,2,0),AI33="Quarterly",VLOOKUP($O33,PM执行时间!$A:$E,3,0),AI33="Semi-an",VLOOKUP($O33,PM执行时间!$A:$E,4,0),AI33="Annual",VLOOKUP($O33,PM执行时间!$A:$E,5,0),AI33="","")</f>
        <v>2</v>
      </c>
      <c r="AK33" s="5"/>
      <c r="AL33" s="5" t="str" cm="1">
        <f t="array" ref="AL33">_xlfn.IFS(AK33="Monthly",VLOOKUP($O33,PM执行时间!$A:$E,2,0),AK33="Quarterly",VLOOKUP($O33,PM执行时间!$A:$E,3,0),AK33="Semi-an",VLOOKUP($O33,PM执行时间!$A:$E,4,0),AK33="Annual",VLOOKUP($O33,PM执行时间!$A:$E,5,0),AK33="","")</f>
        <v/>
      </c>
      <c r="AM33" s="5"/>
      <c r="AN33" s="5" t="str" cm="1">
        <f t="array" ref="AN33">_xlfn.IFS(AM33="Monthly",VLOOKUP($O33,PM执行时间!$A:$E,2,0),AM33="Quarterly",VLOOKUP($O33,PM执行时间!$A:$E,3,0),AM33="Semi-an",VLOOKUP($O33,PM执行时间!$A:$E,4,0),AM33="Annual",VLOOKUP($O33,PM执行时间!$A:$E,5,0),AM33="","")</f>
        <v/>
      </c>
      <c r="AO33" s="19">
        <v>44835</v>
      </c>
      <c r="AP33" s="18"/>
    </row>
    <row r="34" spans="1:44" ht="25.15" customHeight="1" x14ac:dyDescent="0.2">
      <c r="A34" s="2">
        <v>32</v>
      </c>
      <c r="B34" s="2">
        <f>SUBTOTAL(3,G$3:G34)+0</f>
        <v>32</v>
      </c>
      <c r="C34" s="2"/>
      <c r="D34" s="2">
        <v>514</v>
      </c>
      <c r="E34" s="77" t="s">
        <v>97</v>
      </c>
      <c r="F34" s="77" t="s">
        <v>98</v>
      </c>
      <c r="G34" s="77" t="s">
        <v>1102</v>
      </c>
      <c r="H34" s="96">
        <v>590</v>
      </c>
      <c r="I34" s="96">
        <v>2011.8</v>
      </c>
      <c r="J34" s="79" t="s">
        <v>1075</v>
      </c>
      <c r="K34" s="4" t="s">
        <v>19</v>
      </c>
      <c r="L34" s="77" t="s">
        <v>96</v>
      </c>
      <c r="M34" s="25">
        <v>40725</v>
      </c>
      <c r="N34" s="88" t="s">
        <v>179</v>
      </c>
      <c r="O34" s="5" t="s">
        <v>95</v>
      </c>
      <c r="P34" s="5" t="s">
        <v>39</v>
      </c>
      <c r="Q34" s="5"/>
      <c r="R34" s="5" t="str" cm="1">
        <f t="array" ref="R34">_xlfn.IFS(Q34="Monthly",VLOOKUP($O34,PM执行时间!$A:$E,2,0),Q34="Quarterly",VLOOKUP($O34,PM执行时间!$A:$E,3,0),Q34="Semi-an",VLOOKUP($O34,PM执行时间!$A:$E,4,0),Q34="Annual",VLOOKUP($O34,PM执行时间!$A:$E,5,0),Q34="","")</f>
        <v/>
      </c>
      <c r="S34" s="5"/>
      <c r="T34" s="5" t="str" cm="1">
        <f t="array" ref="T34">_xlfn.IFS(S34="Monthly",VLOOKUP($O34,PM执行时间!$A:$E,2,0),S34="Quarterly",VLOOKUP($O34,PM执行时间!$A:$E,3,0),S34="Semi-an",VLOOKUP($O34,PM执行时间!$A:$E,4,0),S34="Annual",VLOOKUP($O34,PM执行时间!$A:$E,5,0),S34="","")</f>
        <v/>
      </c>
      <c r="U34" s="5"/>
      <c r="V34" s="5" t="str" cm="1">
        <f t="array" ref="V34">_xlfn.IFS(U34="Monthly",VLOOKUP($O34,PM执行时间!$A:$E,2,0),U34="Quarterly",VLOOKUP($O34,PM执行时间!$A:$E,3,0),U34="Semi-an",VLOOKUP($O34,PM执行时间!$A:$E,4,0),U34="Annual",VLOOKUP($O34,PM执行时间!$A:$E,5,0),U34="","")</f>
        <v/>
      </c>
      <c r="W34" s="17" t="s">
        <v>33</v>
      </c>
      <c r="X34" s="5" cm="1">
        <f t="array" ref="X34">_xlfn.IFS(W34="Monthly",VLOOKUP($O34,PM执行时间!$A:$E,2,0),W34="Quarterly",VLOOKUP($O34,PM执行时间!$A:$E,3,0),W34="Semi-an",VLOOKUP($O34,PM执行时间!$A:$E,4,0),W34="Annual",VLOOKUP($O34,PM执行时间!$A:$E,5,0),W34="","")</f>
        <v>1</v>
      </c>
      <c r="Y34" s="5"/>
      <c r="Z34" s="5" t="str" cm="1">
        <f t="array" ref="Z34">_xlfn.IFS(Y34="Monthly",VLOOKUP($O34,PM执行时间!$A:$E,2,0),Y34="Quarterly",VLOOKUP($O34,PM执行时间!$A:$E,3,0),Y34="Semi-an",VLOOKUP($O34,PM执行时间!$A:$E,4,0),Y34="Annual",VLOOKUP($O34,PM执行时间!$A:$E,5,0),Y34="","")</f>
        <v/>
      </c>
      <c r="AA34" s="5"/>
      <c r="AB34" s="5" t="str" cm="1">
        <f t="array" ref="AB34">_xlfn.IFS(AA34="Monthly",VLOOKUP($O34,PM执行时间!$A:$E,2,0),AA34="Quarterly",VLOOKUP($O34,PM执行时间!$A:$E,3,0),AA34="Semi-an",VLOOKUP($O34,PM执行时间!$A:$E,4,0),AA34="Annual",VLOOKUP($O34,PM执行时间!$A:$E,5,0),AA34="","")</f>
        <v/>
      </c>
      <c r="AC34" s="5"/>
      <c r="AD34" s="5" t="str" cm="1">
        <f t="array" ref="AD34">_xlfn.IFS(AC34="Monthly",VLOOKUP($O34,PM执行时间!$A:$E,2,0),AC34="Quarterly",VLOOKUP($O34,PM执行时间!$A:$E,3,0),AC34="Semi-an",VLOOKUP($O34,PM执行时间!$A:$E,4,0),AC34="Annual",VLOOKUP($O34,PM执行时间!$A:$E,5,0),AC34="","")</f>
        <v/>
      </c>
      <c r="AE34" s="5"/>
      <c r="AF34" s="5" t="str" cm="1">
        <f t="array" ref="AF34">_xlfn.IFS(AE34="Monthly",VLOOKUP($O34,PM执行时间!$A:$E,2,0),AE34="Quarterly",VLOOKUP($O34,PM执行时间!$A:$E,3,0),AE34="Semi-an",VLOOKUP($O34,PM执行时间!$A:$E,4,0),AE34="Annual",VLOOKUP($O34,PM执行时间!$A:$E,5,0),AE34="","")</f>
        <v/>
      </c>
      <c r="AG34" s="5"/>
      <c r="AH34" s="5" t="str" cm="1">
        <f t="array" ref="AH34">_xlfn.IFS(AG34="Monthly",VLOOKUP($O34,PM执行时间!$A:$E,2,0),AG34="Quarterly",VLOOKUP($O34,PM执行时间!$A:$E,3,0),AG34="Semi-an",VLOOKUP($O34,PM执行时间!$A:$E,4,0),AG34="Annual",VLOOKUP($O34,PM执行时间!$A:$E,5,0),AG34="","")</f>
        <v/>
      </c>
      <c r="AI34" s="5"/>
      <c r="AJ34" s="5" t="str" cm="1">
        <f t="array" ref="AJ34">_xlfn.IFS(AI34="Monthly",VLOOKUP($O34,PM执行时间!$A:$E,2,0),AI34="Quarterly",VLOOKUP($O34,PM执行时间!$A:$E,3,0),AI34="Semi-an",VLOOKUP($O34,PM执行时间!$A:$E,4,0),AI34="Annual",VLOOKUP($O34,PM执行时间!$A:$E,5,0),AI34="","")</f>
        <v/>
      </c>
      <c r="AK34" s="5"/>
      <c r="AL34" s="5" t="str" cm="1">
        <f t="array" ref="AL34">_xlfn.IFS(AK34="Monthly",VLOOKUP($O34,PM执行时间!$A:$E,2,0),AK34="Quarterly",VLOOKUP($O34,PM执行时间!$A:$E,3,0),AK34="Semi-an",VLOOKUP($O34,PM执行时间!$A:$E,4,0),AK34="Annual",VLOOKUP($O34,PM执行时间!$A:$E,5,0),AK34="","")</f>
        <v/>
      </c>
      <c r="AM34" s="5"/>
      <c r="AN34" s="5" t="str" cm="1">
        <f t="array" ref="AN34">_xlfn.IFS(AM34="Monthly",VLOOKUP($O34,PM执行时间!$A:$E,2,0),AM34="Quarterly",VLOOKUP($O34,PM执行时间!$A:$E,3,0),AM34="Semi-an",VLOOKUP($O34,PM执行时间!$A:$E,4,0),AM34="Annual",VLOOKUP($O34,PM执行时间!$A:$E,5,0),AM34="","")</f>
        <v/>
      </c>
      <c r="AO34" s="19">
        <v>44652</v>
      </c>
      <c r="AP34" s="18"/>
    </row>
    <row r="35" spans="1:44" ht="25.15" customHeight="1" x14ac:dyDescent="0.2">
      <c r="A35" s="2">
        <v>33</v>
      </c>
      <c r="B35" s="2">
        <f>SUBTOTAL(3,G$3:G35)+0</f>
        <v>33</v>
      </c>
      <c r="C35" s="2"/>
      <c r="D35" s="2">
        <v>518</v>
      </c>
      <c r="E35" s="77" t="s">
        <v>313</v>
      </c>
      <c r="F35" s="77" t="s">
        <v>314</v>
      </c>
      <c r="G35" s="77" t="s">
        <v>1102</v>
      </c>
      <c r="H35" s="95" t="s">
        <v>315</v>
      </c>
      <c r="I35" s="95">
        <v>2012.2</v>
      </c>
      <c r="J35" s="79" t="s">
        <v>1075</v>
      </c>
      <c r="K35" s="4" t="s">
        <v>19</v>
      </c>
      <c r="L35" s="77" t="s">
        <v>30</v>
      </c>
      <c r="M35" s="24">
        <v>40544</v>
      </c>
      <c r="N35" s="88" t="s">
        <v>179</v>
      </c>
      <c r="O35" s="5" t="s">
        <v>316</v>
      </c>
      <c r="P35" s="5" t="s">
        <v>39</v>
      </c>
      <c r="Q35" s="5"/>
      <c r="R35" s="5" t="str" cm="1">
        <f t="array" ref="R35">_xlfn.IFS(Q35="Monthly",VLOOKUP($O35,PM执行时间!$A:$E,2,0),Q35="Quarterly",VLOOKUP($O35,PM执行时间!$A:$E,3,0),Q35="Semi-an",VLOOKUP($O35,PM执行时间!$A:$E,4,0),Q35="Annual",VLOOKUP($O35,PM执行时间!$A:$E,5,0),Q35="","")</f>
        <v/>
      </c>
      <c r="S35" s="5"/>
      <c r="T35" s="5" t="str" cm="1">
        <f t="array" ref="T35">_xlfn.IFS(S35="Monthly",VLOOKUP($O35,PM执行时间!$A:$E,2,0),S35="Quarterly",VLOOKUP($O35,PM执行时间!$A:$E,3,0),S35="Semi-an",VLOOKUP($O35,PM执行时间!$A:$E,4,0),S35="Annual",VLOOKUP($O35,PM执行时间!$A:$E,5,0),S35="","")</f>
        <v/>
      </c>
      <c r="U35" s="5"/>
      <c r="V35" s="5" t="str" cm="1">
        <f t="array" ref="V35">_xlfn.IFS(U35="Monthly",VLOOKUP($O35,PM执行时间!$A:$E,2,0),U35="Quarterly",VLOOKUP($O35,PM执行时间!$A:$E,3,0),U35="Semi-an",VLOOKUP($O35,PM执行时间!$A:$E,4,0),U35="Annual",VLOOKUP($O35,PM执行时间!$A:$E,5,0),U35="","")</f>
        <v/>
      </c>
      <c r="W35" s="5"/>
      <c r="X35" s="5" t="str" cm="1">
        <f t="array" ref="X35">_xlfn.IFS(W35="Monthly",VLOOKUP($O35,PM执行时间!$A:$E,2,0),W35="Quarterly",VLOOKUP($O35,PM执行时间!$A:$E,3,0),W35="Semi-an",VLOOKUP($O35,PM执行时间!$A:$E,4,0),W35="Annual",VLOOKUP($O35,PM执行时间!$A:$E,5,0),W35="","")</f>
        <v/>
      </c>
      <c r="Y35" s="5"/>
      <c r="Z35" s="5" t="str" cm="1">
        <f t="array" ref="Z35">_xlfn.IFS(Y35="Monthly",VLOOKUP($O35,PM执行时间!$A:$E,2,0),Y35="Quarterly",VLOOKUP($O35,PM执行时间!$A:$E,3,0),Y35="Semi-an",VLOOKUP($O35,PM执行时间!$A:$E,4,0),Y35="Annual",VLOOKUP($O35,PM执行时间!$A:$E,5,0),Y35="","")</f>
        <v/>
      </c>
      <c r="AA35" s="5"/>
      <c r="AB35" s="5" t="str" cm="1">
        <f t="array" ref="AB35">_xlfn.IFS(AA35="Monthly",VLOOKUP($O35,PM执行时间!$A:$E,2,0),AA35="Quarterly",VLOOKUP($O35,PM执行时间!$A:$E,3,0),AA35="Semi-an",VLOOKUP($O35,PM执行时间!$A:$E,4,0),AA35="Annual",VLOOKUP($O35,PM执行时间!$A:$E,5,0),AA35="","")</f>
        <v/>
      </c>
      <c r="AC35" s="5"/>
      <c r="AD35" s="5" t="str" cm="1">
        <f t="array" ref="AD35">_xlfn.IFS(AC35="Monthly",VLOOKUP($O35,PM执行时间!$A:$E,2,0),AC35="Quarterly",VLOOKUP($O35,PM执行时间!$A:$E,3,0),AC35="Semi-an",VLOOKUP($O35,PM执行时间!$A:$E,4,0),AC35="Annual",VLOOKUP($O35,PM执行时间!$A:$E,5,0),AC35="","")</f>
        <v/>
      </c>
      <c r="AE35" s="5"/>
      <c r="AF35" s="5" t="str" cm="1">
        <f t="array" ref="AF35">_xlfn.IFS(AE35="Monthly",VLOOKUP($O35,PM执行时间!$A:$E,2,0),AE35="Quarterly",VLOOKUP($O35,PM执行时间!$A:$E,3,0),AE35="Semi-an",VLOOKUP($O35,PM执行时间!$A:$E,4,0),AE35="Annual",VLOOKUP($O35,PM执行时间!$A:$E,5,0),AE35="","")</f>
        <v/>
      </c>
      <c r="AG35" s="5"/>
      <c r="AH35" s="5" t="str" cm="1">
        <f t="array" ref="AH35">_xlfn.IFS(AG35="Monthly",VLOOKUP($O35,PM执行时间!$A:$E,2,0),AG35="Quarterly",VLOOKUP($O35,PM执行时间!$A:$E,3,0),AG35="Semi-an",VLOOKUP($O35,PM执行时间!$A:$E,4,0),AG35="Annual",VLOOKUP($O35,PM执行时间!$A:$E,5,0),AG35="","")</f>
        <v/>
      </c>
      <c r="AI35" s="5" t="s">
        <v>33</v>
      </c>
      <c r="AJ35" s="5" cm="1">
        <f t="array" ref="AJ35">_xlfn.IFS(AI35="Monthly",VLOOKUP($O35,PM执行时间!$A:$E,2,0),AI35="Quarterly",VLOOKUP($O35,PM执行时间!$A:$E,3,0),AI35="Semi-an",VLOOKUP($O35,PM执行时间!$A:$E,4,0),AI35="Annual",VLOOKUP($O35,PM执行时间!$A:$E,5,0),AI35="","")</f>
        <v>1</v>
      </c>
      <c r="AK35" s="5"/>
      <c r="AL35" s="5" t="str" cm="1">
        <f t="array" ref="AL35">_xlfn.IFS(AK35="Monthly",VLOOKUP($O35,PM执行时间!$A:$E,2,0),AK35="Quarterly",VLOOKUP($O35,PM执行时间!$A:$E,3,0),AK35="Semi-an",VLOOKUP($O35,PM执行时间!$A:$E,4,0),AK35="Annual",VLOOKUP($O35,PM执行时间!$A:$E,5,0),AK35="","")</f>
        <v/>
      </c>
      <c r="AM35" s="5"/>
      <c r="AN35" s="5" t="str" cm="1">
        <f t="array" ref="AN35">_xlfn.IFS(AM35="Monthly",VLOOKUP($O35,PM执行时间!$A:$E,2,0),AM35="Quarterly",VLOOKUP($O35,PM执行时间!$A:$E,3,0),AM35="Semi-an",VLOOKUP($O35,PM执行时间!$A:$E,4,0),AM35="Annual",VLOOKUP($O35,PM执行时间!$A:$E,5,0),AM35="","")</f>
        <v/>
      </c>
      <c r="AO35" s="5"/>
      <c r="AP35" s="18"/>
    </row>
    <row r="36" spans="1:44" ht="25.15" customHeight="1" x14ac:dyDescent="0.2">
      <c r="A36" s="2">
        <v>34</v>
      </c>
      <c r="B36" s="2">
        <f>SUBTOTAL(3,G$3:G36)+0</f>
        <v>34</v>
      </c>
      <c r="C36" s="2"/>
      <c r="D36" s="2">
        <v>521</v>
      </c>
      <c r="E36" s="77" t="s">
        <v>99</v>
      </c>
      <c r="F36" s="77" t="s">
        <v>100</v>
      </c>
      <c r="G36" s="77" t="s">
        <v>1102</v>
      </c>
      <c r="H36" s="96">
        <v>599</v>
      </c>
      <c r="I36" s="96">
        <v>2011.9</v>
      </c>
      <c r="J36" s="79" t="s">
        <v>1075</v>
      </c>
      <c r="K36" s="4" t="s">
        <v>19</v>
      </c>
      <c r="L36" s="77" t="s">
        <v>96</v>
      </c>
      <c r="M36" s="25">
        <v>40544</v>
      </c>
      <c r="N36" s="88" t="s">
        <v>179</v>
      </c>
      <c r="O36" s="5" t="s">
        <v>95</v>
      </c>
      <c r="P36" s="5" t="s">
        <v>39</v>
      </c>
      <c r="Q36" s="5"/>
      <c r="R36" s="5" t="str" cm="1">
        <f t="array" ref="R36">_xlfn.IFS(Q36="Monthly",VLOOKUP($O36,PM执行时间!$A:$E,2,0),Q36="Quarterly",VLOOKUP($O36,PM执行时间!$A:$E,3,0),Q36="Semi-an",VLOOKUP($O36,PM执行时间!$A:$E,4,0),Q36="Annual",VLOOKUP($O36,PM执行时间!$A:$E,5,0),Q36="","")</f>
        <v/>
      </c>
      <c r="S36" s="5"/>
      <c r="T36" s="5" t="str" cm="1">
        <f t="array" ref="T36">_xlfn.IFS(S36="Monthly",VLOOKUP($O36,PM执行时间!$A:$E,2,0),S36="Quarterly",VLOOKUP($O36,PM执行时间!$A:$E,3,0),S36="Semi-an",VLOOKUP($O36,PM执行时间!$A:$E,4,0),S36="Annual",VLOOKUP($O36,PM执行时间!$A:$E,5,0),S36="","")</f>
        <v/>
      </c>
      <c r="U36" s="5"/>
      <c r="V36" s="5" t="str" cm="1">
        <f t="array" ref="V36">_xlfn.IFS(U36="Monthly",VLOOKUP($O36,PM执行时间!$A:$E,2,0),U36="Quarterly",VLOOKUP($O36,PM执行时间!$A:$E,3,0),U36="Semi-an",VLOOKUP($O36,PM执行时间!$A:$E,4,0),U36="Annual",VLOOKUP($O36,PM执行时间!$A:$E,5,0),U36="","")</f>
        <v/>
      </c>
      <c r="W36" s="17" t="s">
        <v>33</v>
      </c>
      <c r="X36" s="5" cm="1">
        <f t="array" ref="X36">_xlfn.IFS(W36="Monthly",VLOOKUP($O36,PM执行时间!$A:$E,2,0),W36="Quarterly",VLOOKUP($O36,PM执行时间!$A:$E,3,0),W36="Semi-an",VLOOKUP($O36,PM执行时间!$A:$E,4,0),W36="Annual",VLOOKUP($O36,PM执行时间!$A:$E,5,0),W36="","")</f>
        <v>1</v>
      </c>
      <c r="Y36" s="5"/>
      <c r="Z36" s="5" t="str" cm="1">
        <f t="array" ref="Z36">_xlfn.IFS(Y36="Monthly",VLOOKUP($O36,PM执行时间!$A:$E,2,0),Y36="Quarterly",VLOOKUP($O36,PM执行时间!$A:$E,3,0),Y36="Semi-an",VLOOKUP($O36,PM执行时间!$A:$E,4,0),Y36="Annual",VLOOKUP($O36,PM执行时间!$A:$E,5,0),Y36="","")</f>
        <v/>
      </c>
      <c r="AA36" s="5"/>
      <c r="AB36" s="5" t="str" cm="1">
        <f t="array" ref="AB36">_xlfn.IFS(AA36="Monthly",VLOOKUP($O36,PM执行时间!$A:$E,2,0),AA36="Quarterly",VLOOKUP($O36,PM执行时间!$A:$E,3,0),AA36="Semi-an",VLOOKUP($O36,PM执行时间!$A:$E,4,0),AA36="Annual",VLOOKUP($O36,PM执行时间!$A:$E,5,0),AA36="","")</f>
        <v/>
      </c>
      <c r="AC36" s="5"/>
      <c r="AD36" s="5" t="str" cm="1">
        <f t="array" ref="AD36">_xlfn.IFS(AC36="Monthly",VLOOKUP($O36,PM执行时间!$A:$E,2,0),AC36="Quarterly",VLOOKUP($O36,PM执行时间!$A:$E,3,0),AC36="Semi-an",VLOOKUP($O36,PM执行时间!$A:$E,4,0),AC36="Annual",VLOOKUP($O36,PM执行时间!$A:$E,5,0),AC36="","")</f>
        <v/>
      </c>
      <c r="AE36" s="5"/>
      <c r="AF36" s="5" t="str" cm="1">
        <f t="array" ref="AF36">_xlfn.IFS(AE36="Monthly",VLOOKUP($O36,PM执行时间!$A:$E,2,0),AE36="Quarterly",VLOOKUP($O36,PM执行时间!$A:$E,3,0),AE36="Semi-an",VLOOKUP($O36,PM执行时间!$A:$E,4,0),AE36="Annual",VLOOKUP($O36,PM执行时间!$A:$E,5,0),AE36="","")</f>
        <v/>
      </c>
      <c r="AG36" s="5"/>
      <c r="AH36" s="5" t="str" cm="1">
        <f t="array" ref="AH36">_xlfn.IFS(AG36="Monthly",VLOOKUP($O36,PM执行时间!$A:$E,2,0),AG36="Quarterly",VLOOKUP($O36,PM执行时间!$A:$E,3,0),AG36="Semi-an",VLOOKUP($O36,PM执行时间!$A:$E,4,0),AG36="Annual",VLOOKUP($O36,PM执行时间!$A:$E,5,0),AG36="","")</f>
        <v/>
      </c>
      <c r="AI36" s="5"/>
      <c r="AJ36" s="5" t="str" cm="1">
        <f t="array" ref="AJ36">_xlfn.IFS(AI36="Monthly",VLOOKUP($O36,PM执行时间!$A:$E,2,0),AI36="Quarterly",VLOOKUP($O36,PM执行时间!$A:$E,3,0),AI36="Semi-an",VLOOKUP($O36,PM执行时间!$A:$E,4,0),AI36="Annual",VLOOKUP($O36,PM执行时间!$A:$E,5,0),AI36="","")</f>
        <v/>
      </c>
      <c r="AK36" s="5"/>
      <c r="AL36" s="5" t="str" cm="1">
        <f t="array" ref="AL36">_xlfn.IFS(AK36="Monthly",VLOOKUP($O36,PM执行时间!$A:$E,2,0),AK36="Quarterly",VLOOKUP($O36,PM执行时间!$A:$E,3,0),AK36="Semi-an",VLOOKUP($O36,PM执行时间!$A:$E,4,0),AK36="Annual",VLOOKUP($O36,PM执行时间!$A:$E,5,0),AK36="","")</f>
        <v/>
      </c>
      <c r="AM36" s="5"/>
      <c r="AN36" s="5" t="str" cm="1">
        <f t="array" ref="AN36">_xlfn.IFS(AM36="Monthly",VLOOKUP($O36,PM执行时间!$A:$E,2,0),AM36="Quarterly",VLOOKUP($O36,PM执行时间!$A:$E,3,0),AM36="Semi-an",VLOOKUP($O36,PM执行时间!$A:$E,4,0),AM36="Annual",VLOOKUP($O36,PM执行时间!$A:$E,5,0),AM36="","")</f>
        <v/>
      </c>
      <c r="AO36" s="19">
        <v>44652</v>
      </c>
      <c r="AP36" s="18"/>
    </row>
    <row r="37" spans="1:44" ht="25.15" customHeight="1" x14ac:dyDescent="0.2">
      <c r="A37" s="2">
        <v>35</v>
      </c>
      <c r="B37" s="2">
        <f>SUBTOTAL(3,G$3:G37)+0</f>
        <v>35</v>
      </c>
      <c r="C37" s="2"/>
      <c r="D37" s="2">
        <v>522</v>
      </c>
      <c r="E37" s="77" t="s">
        <v>99</v>
      </c>
      <c r="F37" s="77" t="s">
        <v>100</v>
      </c>
      <c r="G37" s="77" t="s">
        <v>1102</v>
      </c>
      <c r="H37" s="95">
        <v>600</v>
      </c>
      <c r="I37" s="96">
        <v>2011.9</v>
      </c>
      <c r="J37" s="79" t="s">
        <v>1075</v>
      </c>
      <c r="K37" s="4" t="s">
        <v>19</v>
      </c>
      <c r="L37" s="77" t="s">
        <v>96</v>
      </c>
      <c r="M37" s="24">
        <v>40544</v>
      </c>
      <c r="N37" s="88" t="s">
        <v>179</v>
      </c>
      <c r="O37" s="5" t="s">
        <v>95</v>
      </c>
      <c r="P37" s="5" t="s">
        <v>39</v>
      </c>
      <c r="Q37" s="5"/>
      <c r="R37" s="5" t="str" cm="1">
        <f t="array" ref="R37">_xlfn.IFS(Q37="Monthly",VLOOKUP($O37,PM执行时间!$A:$E,2,0),Q37="Quarterly",VLOOKUP($O37,PM执行时间!$A:$E,3,0),Q37="Semi-an",VLOOKUP($O37,PM执行时间!$A:$E,4,0),Q37="Annual",VLOOKUP($O37,PM执行时间!$A:$E,5,0),Q37="","")</f>
        <v/>
      </c>
      <c r="S37" s="5"/>
      <c r="T37" s="5" t="str" cm="1">
        <f t="array" ref="T37">_xlfn.IFS(S37="Monthly",VLOOKUP($O37,PM执行时间!$A:$E,2,0),S37="Quarterly",VLOOKUP($O37,PM执行时间!$A:$E,3,0),S37="Semi-an",VLOOKUP($O37,PM执行时间!$A:$E,4,0),S37="Annual",VLOOKUP($O37,PM执行时间!$A:$E,5,0),S37="","")</f>
        <v/>
      </c>
      <c r="U37" s="5"/>
      <c r="V37" s="5" t="str" cm="1">
        <f t="array" ref="V37">_xlfn.IFS(U37="Monthly",VLOOKUP($O37,PM执行时间!$A:$E,2,0),U37="Quarterly",VLOOKUP($O37,PM执行时间!$A:$E,3,0),U37="Semi-an",VLOOKUP($O37,PM执行时间!$A:$E,4,0),U37="Annual",VLOOKUP($O37,PM执行时间!$A:$E,5,0),U37="","")</f>
        <v/>
      </c>
      <c r="W37" s="17" t="s">
        <v>33</v>
      </c>
      <c r="X37" s="5" cm="1">
        <f t="array" ref="X37">_xlfn.IFS(W37="Monthly",VLOOKUP($O37,PM执行时间!$A:$E,2,0),W37="Quarterly",VLOOKUP($O37,PM执行时间!$A:$E,3,0),W37="Semi-an",VLOOKUP($O37,PM执行时间!$A:$E,4,0),W37="Annual",VLOOKUP($O37,PM执行时间!$A:$E,5,0),W37="","")</f>
        <v>1</v>
      </c>
      <c r="Y37" s="5"/>
      <c r="Z37" s="5" t="str" cm="1">
        <f t="array" ref="Z37">_xlfn.IFS(Y37="Monthly",VLOOKUP($O37,PM执行时间!$A:$E,2,0),Y37="Quarterly",VLOOKUP($O37,PM执行时间!$A:$E,3,0),Y37="Semi-an",VLOOKUP($O37,PM执行时间!$A:$E,4,0),Y37="Annual",VLOOKUP($O37,PM执行时间!$A:$E,5,0),Y37="","")</f>
        <v/>
      </c>
      <c r="AA37" s="5"/>
      <c r="AB37" s="5" t="str" cm="1">
        <f t="array" ref="AB37">_xlfn.IFS(AA37="Monthly",VLOOKUP($O37,PM执行时间!$A:$E,2,0),AA37="Quarterly",VLOOKUP($O37,PM执行时间!$A:$E,3,0),AA37="Semi-an",VLOOKUP($O37,PM执行时间!$A:$E,4,0),AA37="Annual",VLOOKUP($O37,PM执行时间!$A:$E,5,0),AA37="","")</f>
        <v/>
      </c>
      <c r="AC37" s="5"/>
      <c r="AD37" s="5" t="str" cm="1">
        <f t="array" ref="AD37">_xlfn.IFS(AC37="Monthly",VLOOKUP($O37,PM执行时间!$A:$E,2,0),AC37="Quarterly",VLOOKUP($O37,PM执行时间!$A:$E,3,0),AC37="Semi-an",VLOOKUP($O37,PM执行时间!$A:$E,4,0),AC37="Annual",VLOOKUP($O37,PM执行时间!$A:$E,5,0),AC37="","")</f>
        <v/>
      </c>
      <c r="AE37" s="5"/>
      <c r="AF37" s="5" t="str" cm="1">
        <f t="array" ref="AF37">_xlfn.IFS(AE37="Monthly",VLOOKUP($O37,PM执行时间!$A:$E,2,0),AE37="Quarterly",VLOOKUP($O37,PM执行时间!$A:$E,3,0),AE37="Semi-an",VLOOKUP($O37,PM执行时间!$A:$E,4,0),AE37="Annual",VLOOKUP($O37,PM执行时间!$A:$E,5,0),AE37="","")</f>
        <v/>
      </c>
      <c r="AG37" s="5"/>
      <c r="AH37" s="5" t="str" cm="1">
        <f t="array" ref="AH37">_xlfn.IFS(AG37="Monthly",VLOOKUP($O37,PM执行时间!$A:$E,2,0),AG37="Quarterly",VLOOKUP($O37,PM执行时间!$A:$E,3,0),AG37="Semi-an",VLOOKUP($O37,PM执行时间!$A:$E,4,0),AG37="Annual",VLOOKUP($O37,PM执行时间!$A:$E,5,0),AG37="","")</f>
        <v/>
      </c>
      <c r="AI37" s="5"/>
      <c r="AJ37" s="5" t="str" cm="1">
        <f t="array" ref="AJ37">_xlfn.IFS(AI37="Monthly",VLOOKUP($O37,PM执行时间!$A:$E,2,0),AI37="Quarterly",VLOOKUP($O37,PM执行时间!$A:$E,3,0),AI37="Semi-an",VLOOKUP($O37,PM执行时间!$A:$E,4,0),AI37="Annual",VLOOKUP($O37,PM执行时间!$A:$E,5,0),AI37="","")</f>
        <v/>
      </c>
      <c r="AK37" s="5"/>
      <c r="AL37" s="5" t="str" cm="1">
        <f t="array" ref="AL37">_xlfn.IFS(AK37="Monthly",VLOOKUP($O37,PM执行时间!$A:$E,2,0),AK37="Quarterly",VLOOKUP($O37,PM执行时间!$A:$E,3,0),AK37="Semi-an",VLOOKUP($O37,PM执行时间!$A:$E,4,0),AK37="Annual",VLOOKUP($O37,PM执行时间!$A:$E,5,0),AK37="","")</f>
        <v/>
      </c>
      <c r="AM37" s="5"/>
      <c r="AN37" s="5" t="str" cm="1">
        <f t="array" ref="AN37">_xlfn.IFS(AM37="Monthly",VLOOKUP($O37,PM执行时间!$A:$E,2,0),AM37="Quarterly",VLOOKUP($O37,PM执行时间!$A:$E,3,0),AM37="Semi-an",VLOOKUP($O37,PM执行时间!$A:$E,4,0),AM37="Annual",VLOOKUP($O37,PM执行时间!$A:$E,5,0),AM37="","")</f>
        <v/>
      </c>
      <c r="AO37" s="19">
        <v>44652</v>
      </c>
      <c r="AP37" s="18"/>
    </row>
    <row r="38" spans="1:44" ht="26.1" customHeight="1" x14ac:dyDescent="0.2">
      <c r="A38" s="2">
        <v>36</v>
      </c>
      <c r="B38" s="2">
        <f>SUBTOTAL(3,G$3:G38)+0</f>
        <v>36</v>
      </c>
      <c r="C38" s="2"/>
      <c r="D38" s="2">
        <v>528</v>
      </c>
      <c r="E38" s="77" t="s">
        <v>238</v>
      </c>
      <c r="F38" s="77" t="s">
        <v>1212</v>
      </c>
      <c r="G38" s="77" t="s">
        <v>233</v>
      </c>
      <c r="H38" s="95"/>
      <c r="I38" s="77">
        <v>2018.2</v>
      </c>
      <c r="J38" s="79" t="s">
        <v>1058</v>
      </c>
      <c r="K38" s="4" t="s">
        <v>19</v>
      </c>
      <c r="L38" s="77" t="s">
        <v>194</v>
      </c>
      <c r="M38" s="24" t="s">
        <v>54</v>
      </c>
      <c r="N38" s="77" t="s">
        <v>31</v>
      </c>
      <c r="O38" s="5" t="s">
        <v>239</v>
      </c>
      <c r="P38" s="5" t="s">
        <v>39</v>
      </c>
      <c r="Q38" s="5"/>
      <c r="R38" s="5" t="str" cm="1">
        <f t="array" ref="R38">_xlfn.IFS(Q38="Monthly",VLOOKUP($O38,PM执行时间!$A:$E,2,0),Q38="Quarterly",VLOOKUP($O38,PM执行时间!$A:$E,3,0),Q38="Semi-an",VLOOKUP($O38,PM执行时间!$A:$E,4,0),Q38="Annual",VLOOKUP($O38,PM执行时间!$A:$E,5,0),Q38="","")</f>
        <v/>
      </c>
      <c r="S38" s="5"/>
      <c r="T38" s="5" t="str" cm="1">
        <f t="array" ref="T38">_xlfn.IFS(S38="Monthly",VLOOKUP($O38,PM执行时间!$A:$E,2,0),S38="Quarterly",VLOOKUP($O38,PM执行时间!$A:$E,3,0),S38="Semi-an",VLOOKUP($O38,PM执行时间!$A:$E,4,0),S38="Annual",VLOOKUP($O38,PM执行时间!$A:$E,5,0),S38="","")</f>
        <v/>
      </c>
      <c r="U38" s="5"/>
      <c r="V38" s="5" t="str" cm="1">
        <f t="array" ref="V38">_xlfn.IFS(U38="Monthly",VLOOKUP($O38,PM执行时间!$A:$E,2,0),U38="Quarterly",VLOOKUP($O38,PM执行时间!$A:$E,3,0),U38="Semi-an",VLOOKUP($O38,PM执行时间!$A:$E,4,0),U38="Annual",VLOOKUP($O38,PM执行时间!$A:$E,5,0),U38="","")</f>
        <v/>
      </c>
      <c r="W38" s="5"/>
      <c r="X38" s="5" t="str" cm="1">
        <f t="array" ref="X38">_xlfn.IFS(W38="Monthly",VLOOKUP($O38,PM执行时间!$A:$E,2,0),W38="Quarterly",VLOOKUP($O38,PM执行时间!$A:$E,3,0),W38="Semi-an",VLOOKUP($O38,PM执行时间!$A:$E,4,0),W38="Annual",VLOOKUP($O38,PM执行时间!$A:$E,5,0),W38="","")</f>
        <v/>
      </c>
      <c r="Y38" s="5"/>
      <c r="Z38" s="5" t="str" cm="1">
        <f t="array" ref="Z38">_xlfn.IFS(Y38="Monthly",VLOOKUP($O38,PM执行时间!$A:$E,2,0),Y38="Quarterly",VLOOKUP($O38,PM执行时间!$A:$E,3,0),Y38="Semi-an",VLOOKUP($O38,PM执行时间!$A:$E,4,0),Y38="Annual",VLOOKUP($O38,PM执行时间!$A:$E,5,0),Y38="","")</f>
        <v/>
      </c>
      <c r="AA38" s="5"/>
      <c r="AB38" s="5" t="str" cm="1">
        <f t="array" ref="AB38">_xlfn.IFS(AA38="Monthly",VLOOKUP($O38,PM执行时间!$A:$E,2,0),AA38="Quarterly",VLOOKUP($O38,PM执行时间!$A:$E,3,0),AA38="Semi-an",VLOOKUP($O38,PM执行时间!$A:$E,4,0),AA38="Annual",VLOOKUP($O38,PM执行时间!$A:$E,5,0),AA38="","")</f>
        <v/>
      </c>
      <c r="AC38" s="5"/>
      <c r="AD38" s="5" t="str" cm="1">
        <f t="array" ref="AD38">_xlfn.IFS(AC38="Monthly",VLOOKUP($O38,PM执行时间!$A:$E,2,0),AC38="Quarterly",VLOOKUP($O38,PM执行时间!$A:$E,3,0),AC38="Semi-an",VLOOKUP($O38,PM执行时间!$A:$E,4,0),AC38="Annual",VLOOKUP($O38,PM执行时间!$A:$E,5,0),AC38="","")</f>
        <v/>
      </c>
      <c r="AE38" s="5"/>
      <c r="AF38" s="5" t="str" cm="1">
        <f t="array" ref="AF38">_xlfn.IFS(AE38="Monthly",VLOOKUP($O38,PM执行时间!$A:$E,2,0),AE38="Quarterly",VLOOKUP($O38,PM执行时间!$A:$E,3,0),AE38="Semi-an",VLOOKUP($O38,PM执行时间!$A:$E,4,0),AE38="Annual",VLOOKUP($O38,PM执行时间!$A:$E,5,0),AE38="","")</f>
        <v/>
      </c>
      <c r="AG38" s="5"/>
      <c r="AH38" s="5" t="str" cm="1">
        <f t="array" ref="AH38">_xlfn.IFS(AG38="Monthly",VLOOKUP($O38,PM执行时间!$A:$E,2,0),AG38="Quarterly",VLOOKUP($O38,PM执行时间!$A:$E,3,0),AG38="Semi-an",VLOOKUP($O38,PM执行时间!$A:$E,4,0),AG38="Annual",VLOOKUP($O38,PM执行时间!$A:$E,5,0),AG38="","")</f>
        <v/>
      </c>
      <c r="AI38" s="5"/>
      <c r="AJ38" s="5" t="str" cm="1">
        <f t="array" ref="AJ38">_xlfn.IFS(AI38="Monthly",VLOOKUP($O38,PM执行时间!$A:$E,2,0),AI38="Quarterly",VLOOKUP($O38,PM执行时间!$A:$E,3,0),AI38="Semi-an",VLOOKUP($O38,PM执行时间!$A:$E,4,0),AI38="Annual",VLOOKUP($O38,PM执行时间!$A:$E,5,0),AI38="","")</f>
        <v/>
      </c>
      <c r="AK38" s="17" t="s">
        <v>33</v>
      </c>
      <c r="AL38" s="5" cm="1">
        <f t="array" ref="AL38">_xlfn.IFS(AK38="Monthly",VLOOKUP($O38,PM执行时间!$A:$E,2,0),AK38="Quarterly",VLOOKUP($O38,PM执行时间!$A:$E,3,0),AK38="Semi-an",VLOOKUP($O38,PM执行时间!$A:$E,4,0),AK38="Annual",VLOOKUP($O38,PM执行时间!$A:$E,5,0),AK38="","")</f>
        <v>2</v>
      </c>
      <c r="AM38" s="5"/>
      <c r="AN38" s="5" t="str" cm="1">
        <f t="array" ref="AN38">_xlfn.IFS(AM38="Monthly",VLOOKUP($O38,PM执行时间!$A:$E,2,0),AM38="Quarterly",VLOOKUP($O38,PM执行时间!$A:$E,3,0),AM38="Semi-an",VLOOKUP($O38,PM执行时间!$A:$E,4,0),AM38="Annual",VLOOKUP($O38,PM执行时间!$A:$E,5,0),AM38="","")</f>
        <v/>
      </c>
      <c r="AO38" s="19">
        <v>44866</v>
      </c>
      <c r="AP38" s="18"/>
    </row>
    <row r="39" spans="1:44" ht="25.15" customHeight="1" x14ac:dyDescent="0.2">
      <c r="A39" s="2">
        <v>37</v>
      </c>
      <c r="B39" s="2">
        <f>SUBTOTAL(3,G$3:G39)+0</f>
        <v>37</v>
      </c>
      <c r="C39" s="2"/>
      <c r="D39" s="2">
        <v>530</v>
      </c>
      <c r="E39" s="85" t="s">
        <v>102</v>
      </c>
      <c r="F39" s="85" t="s">
        <v>103</v>
      </c>
      <c r="G39" s="85" t="s">
        <v>1102</v>
      </c>
      <c r="H39" s="35">
        <v>65</v>
      </c>
      <c r="I39" s="35">
        <v>2011.11</v>
      </c>
      <c r="J39" s="79" t="s">
        <v>1075</v>
      </c>
      <c r="K39" s="4" t="s">
        <v>19</v>
      </c>
      <c r="L39" s="77" t="s">
        <v>21</v>
      </c>
      <c r="M39" s="23">
        <v>40848</v>
      </c>
      <c r="N39" s="88" t="s">
        <v>179</v>
      </c>
      <c r="O39" s="5" t="s">
        <v>95</v>
      </c>
      <c r="P39" s="5" t="s">
        <v>39</v>
      </c>
      <c r="Q39" s="5"/>
      <c r="R39" s="5" t="str" cm="1">
        <f t="array" ref="R39">_xlfn.IFS(Q39="Monthly",VLOOKUP($O39,PM执行时间!$A:$E,2,0),Q39="Quarterly",VLOOKUP($O39,PM执行时间!$A:$E,3,0),Q39="Semi-an",VLOOKUP($O39,PM执行时间!$A:$E,4,0),Q39="Annual",VLOOKUP($O39,PM执行时间!$A:$E,5,0),Q39="","")</f>
        <v/>
      </c>
      <c r="S39" s="5"/>
      <c r="T39" s="5" t="str" cm="1">
        <f t="array" ref="T39">_xlfn.IFS(S39="Monthly",VLOOKUP($O39,PM执行时间!$A:$E,2,0),S39="Quarterly",VLOOKUP($O39,PM执行时间!$A:$E,3,0),S39="Semi-an",VLOOKUP($O39,PM执行时间!$A:$E,4,0),S39="Annual",VLOOKUP($O39,PM执行时间!$A:$E,5,0),S39="","")</f>
        <v/>
      </c>
      <c r="U39" s="17" t="s">
        <v>33</v>
      </c>
      <c r="V39" s="5" cm="1">
        <f t="array" ref="V39">_xlfn.IFS(U39="Monthly",VLOOKUP($O39,PM执行时间!$A:$E,2,0),U39="Quarterly",VLOOKUP($O39,PM执行时间!$A:$E,3,0),U39="Semi-an",VLOOKUP($O39,PM执行时间!$A:$E,4,0),U39="Annual",VLOOKUP($O39,PM执行时间!$A:$E,5,0),U39="","")</f>
        <v>1</v>
      </c>
      <c r="W39" s="5"/>
      <c r="X39" s="5" t="str" cm="1">
        <f t="array" ref="X39">_xlfn.IFS(W39="Monthly",VLOOKUP($O39,PM执行时间!$A:$E,2,0),W39="Quarterly",VLOOKUP($O39,PM执行时间!$A:$E,3,0),W39="Semi-an",VLOOKUP($O39,PM执行时间!$A:$E,4,0),W39="Annual",VLOOKUP($O39,PM执行时间!$A:$E,5,0),W39="","")</f>
        <v/>
      </c>
      <c r="Y39" s="5"/>
      <c r="Z39" s="5" t="str" cm="1">
        <f t="array" ref="Z39">_xlfn.IFS(Y39="Monthly",VLOOKUP($O39,PM执行时间!$A:$E,2,0),Y39="Quarterly",VLOOKUP($O39,PM执行时间!$A:$E,3,0),Y39="Semi-an",VLOOKUP($O39,PM执行时间!$A:$E,4,0),Y39="Annual",VLOOKUP($O39,PM执行时间!$A:$E,5,0),Y39="","")</f>
        <v/>
      </c>
      <c r="AA39" s="5"/>
      <c r="AB39" s="5" t="str" cm="1">
        <f t="array" ref="AB39">_xlfn.IFS(AA39="Monthly",VLOOKUP($O39,PM执行时间!$A:$E,2,0),AA39="Quarterly",VLOOKUP($O39,PM执行时间!$A:$E,3,0),AA39="Semi-an",VLOOKUP($O39,PM执行时间!$A:$E,4,0),AA39="Annual",VLOOKUP($O39,PM执行时间!$A:$E,5,0),AA39="","")</f>
        <v/>
      </c>
      <c r="AC39" s="5"/>
      <c r="AD39" s="5" t="str" cm="1">
        <f t="array" ref="AD39">_xlfn.IFS(AC39="Monthly",VLOOKUP($O39,PM执行时间!$A:$E,2,0),AC39="Quarterly",VLOOKUP($O39,PM执行时间!$A:$E,3,0),AC39="Semi-an",VLOOKUP($O39,PM执行时间!$A:$E,4,0),AC39="Annual",VLOOKUP($O39,PM执行时间!$A:$E,5,0),AC39="","")</f>
        <v/>
      </c>
      <c r="AE39" s="5"/>
      <c r="AF39" s="5" t="str" cm="1">
        <f t="array" ref="AF39">_xlfn.IFS(AE39="Monthly",VLOOKUP($O39,PM执行时间!$A:$E,2,0),AE39="Quarterly",VLOOKUP($O39,PM执行时间!$A:$E,3,0),AE39="Semi-an",VLOOKUP($O39,PM执行时间!$A:$E,4,0),AE39="Annual",VLOOKUP($O39,PM执行时间!$A:$E,5,0),AE39="","")</f>
        <v/>
      </c>
      <c r="AG39" s="5"/>
      <c r="AH39" s="5" t="str" cm="1">
        <f t="array" ref="AH39">_xlfn.IFS(AG39="Monthly",VLOOKUP($O39,PM执行时间!$A:$E,2,0),AG39="Quarterly",VLOOKUP($O39,PM执行时间!$A:$E,3,0),AG39="Semi-an",VLOOKUP($O39,PM执行时间!$A:$E,4,0),AG39="Annual",VLOOKUP($O39,PM执行时间!$A:$E,5,0),AG39="","")</f>
        <v/>
      </c>
      <c r="AI39" s="5"/>
      <c r="AJ39" s="5" t="str" cm="1">
        <f t="array" ref="AJ39">_xlfn.IFS(AI39="Monthly",VLOOKUP($O39,PM执行时间!$A:$E,2,0),AI39="Quarterly",VLOOKUP($O39,PM执行时间!$A:$E,3,0),AI39="Semi-an",VLOOKUP($O39,PM执行时间!$A:$E,4,0),AI39="Annual",VLOOKUP($O39,PM执行时间!$A:$E,5,0),AI39="","")</f>
        <v/>
      </c>
      <c r="AK39" s="5"/>
      <c r="AL39" s="5" t="str" cm="1">
        <f t="array" ref="AL39">_xlfn.IFS(AK39="Monthly",VLOOKUP($O39,PM执行时间!$A:$E,2,0),AK39="Quarterly",VLOOKUP($O39,PM执行时间!$A:$E,3,0),AK39="Semi-an",VLOOKUP($O39,PM执行时间!$A:$E,4,0),AK39="Annual",VLOOKUP($O39,PM执行时间!$A:$E,5,0),AK39="","")</f>
        <v/>
      </c>
      <c r="AM39" s="5"/>
      <c r="AN39" s="5" t="str" cm="1">
        <f t="array" ref="AN39">_xlfn.IFS(AM39="Monthly",VLOOKUP($O39,PM执行时间!$A:$E,2,0),AM39="Quarterly",VLOOKUP($O39,PM执行时间!$A:$E,3,0),AM39="Semi-an",VLOOKUP($O39,PM执行时间!$A:$E,4,0),AM39="Annual",VLOOKUP($O39,PM执行时间!$A:$E,5,0),AM39="","")</f>
        <v/>
      </c>
      <c r="AO39" s="19">
        <v>44621</v>
      </c>
      <c r="AP39" s="18"/>
    </row>
    <row r="40" spans="1:44" ht="26.1" customHeight="1" x14ac:dyDescent="0.2">
      <c r="A40" s="2">
        <v>38</v>
      </c>
      <c r="B40" s="2">
        <f>SUBTOTAL(3,G$3:G40)+0</f>
        <v>38</v>
      </c>
      <c r="C40" s="2"/>
      <c r="D40" s="2">
        <v>535</v>
      </c>
      <c r="E40" s="79" t="s">
        <v>27</v>
      </c>
      <c r="F40" s="85" t="s">
        <v>53</v>
      </c>
      <c r="G40" s="85" t="s">
        <v>29</v>
      </c>
      <c r="H40" s="85">
        <v>2108</v>
      </c>
      <c r="I40" s="80">
        <v>2011.12</v>
      </c>
      <c r="J40" s="79" t="s">
        <v>1058</v>
      </c>
      <c r="K40" s="4" t="s">
        <v>19</v>
      </c>
      <c r="L40" s="77" t="s">
        <v>30</v>
      </c>
      <c r="M40" s="23">
        <v>40848</v>
      </c>
      <c r="N40" s="77" t="s">
        <v>31</v>
      </c>
      <c r="O40" s="5" t="s">
        <v>35</v>
      </c>
      <c r="P40" s="5" t="s">
        <v>1226</v>
      </c>
      <c r="Q40" s="20" t="s">
        <v>25</v>
      </c>
      <c r="R40" s="5" cm="1">
        <f t="array" ref="R40">_xlfn.IFS(Q40="Monthly",VLOOKUP($O40,PM执行时间!$A:$E,2,0),Q40="Quarterly",VLOOKUP($O40,PM执行时间!$A:$E,3,0),Q40="Semi-an",VLOOKUP($O40,PM执行时间!$A:$E,4,0),Q40="Annual",VLOOKUP($O40,PM执行时间!$A:$E,5,0),Q40="","")</f>
        <v>1.42</v>
      </c>
      <c r="S40" s="5"/>
      <c r="T40" s="5" t="str" cm="1">
        <f t="array" ref="T40">_xlfn.IFS(S40="Monthly",VLOOKUP($O40,PM执行时间!$A:$E,2,0),S40="Quarterly",VLOOKUP($O40,PM执行时间!$A:$E,3,0),S40="Semi-an",VLOOKUP($O40,PM执行时间!$A:$E,4,0),S40="Annual",VLOOKUP($O40,PM执行时间!$A:$E,5,0),S40="","")</f>
        <v/>
      </c>
      <c r="U40" s="5"/>
      <c r="V40" s="5" t="str" cm="1">
        <f t="array" ref="V40">_xlfn.IFS(U40="Monthly",VLOOKUP($O40,PM执行时间!$A:$E,2,0),U40="Quarterly",VLOOKUP($O40,PM执行时间!$A:$E,3,0),U40="Semi-an",VLOOKUP($O40,PM执行时间!$A:$E,4,0),U40="Annual",VLOOKUP($O40,PM执行时间!$A:$E,5,0),U40="","")</f>
        <v/>
      </c>
      <c r="W40" s="16" t="s">
        <v>24</v>
      </c>
      <c r="X40" s="5" cm="1">
        <f t="array" ref="X40">_xlfn.IFS(W40="Monthly",VLOOKUP($O40,PM执行时间!$A:$E,2,0),W40="Quarterly",VLOOKUP($O40,PM执行时间!$A:$E,3,0),W40="Semi-an",VLOOKUP($O40,PM执行时间!$A:$E,4,0),W40="Annual",VLOOKUP($O40,PM执行时间!$A:$E,5,0),W40="","")</f>
        <v>1</v>
      </c>
      <c r="Y40" s="5"/>
      <c r="Z40" s="5" t="str" cm="1">
        <f t="array" ref="Z40">_xlfn.IFS(Y40="Monthly",VLOOKUP($O40,PM执行时间!$A:$E,2,0),Y40="Quarterly",VLOOKUP($O40,PM执行时间!$A:$E,3,0),Y40="Semi-an",VLOOKUP($O40,PM执行时间!$A:$E,4,0),Y40="Annual",VLOOKUP($O40,PM执行时间!$A:$E,5,0),Y40="","")</f>
        <v/>
      </c>
      <c r="AA40" s="5"/>
      <c r="AB40" s="5" t="str" cm="1">
        <f t="array" ref="AB40">_xlfn.IFS(AA40="Monthly",VLOOKUP($O40,PM执行时间!$A:$E,2,0),AA40="Quarterly",VLOOKUP($O40,PM执行时间!$A:$E,3,0),AA40="Semi-an",VLOOKUP($O40,PM执行时间!$A:$E,4,0),AA40="Annual",VLOOKUP($O40,PM执行时间!$A:$E,5,0),AA40="","")</f>
        <v/>
      </c>
      <c r="AC40" s="17" t="s">
        <v>33</v>
      </c>
      <c r="AD40" s="5" cm="1">
        <f t="array" ref="AD40">_xlfn.IFS(AC40="Monthly",VLOOKUP($O40,PM执行时间!$A:$E,2,0),AC40="Quarterly",VLOOKUP($O40,PM执行时间!$A:$E,3,0),AC40="Semi-an",VLOOKUP($O40,PM执行时间!$A:$E,4,0),AC40="Annual",VLOOKUP($O40,PM执行时间!$A:$E,5,0),AC40="","")</f>
        <v>1.67</v>
      </c>
      <c r="AE40" s="5"/>
      <c r="AF40" s="5" t="str" cm="1">
        <f t="array" ref="AF40">_xlfn.IFS(AE40="Monthly",VLOOKUP($O40,PM执行时间!$A:$E,2,0),AE40="Quarterly",VLOOKUP($O40,PM执行时间!$A:$E,3,0),AE40="Semi-an",VLOOKUP($O40,PM执行时间!$A:$E,4,0),AE40="Annual",VLOOKUP($O40,PM执行时间!$A:$E,5,0),AE40="","")</f>
        <v/>
      </c>
      <c r="AG40" s="5"/>
      <c r="AH40" s="5" t="str" cm="1">
        <f t="array" ref="AH40">_xlfn.IFS(AG40="Monthly",VLOOKUP($O40,PM执行时间!$A:$E,2,0),AG40="Quarterly",VLOOKUP($O40,PM执行时间!$A:$E,3,0),AG40="Semi-an",VLOOKUP($O40,PM执行时间!$A:$E,4,0),AG40="Annual",VLOOKUP($O40,PM执行时间!$A:$E,5,0),AG40="","")</f>
        <v/>
      </c>
      <c r="AI40" s="16" t="s">
        <v>24</v>
      </c>
      <c r="AJ40" s="5" cm="1">
        <f t="array" ref="AJ40">_xlfn.IFS(AI40="Monthly",VLOOKUP($O40,PM执行时间!$A:$E,2,0),AI40="Quarterly",VLOOKUP($O40,PM执行时间!$A:$E,3,0),AI40="Semi-an",VLOOKUP($O40,PM执行时间!$A:$E,4,0),AI40="Annual",VLOOKUP($O40,PM执行时间!$A:$E,5,0),AI40="","")</f>
        <v>1</v>
      </c>
      <c r="AK40" s="5"/>
      <c r="AL40" s="5" t="str" cm="1">
        <f t="array" ref="AL40">_xlfn.IFS(AK40="Monthly",VLOOKUP($O40,PM执行时间!$A:$E,2,0),AK40="Quarterly",VLOOKUP($O40,PM执行时间!$A:$E,3,0),AK40="Semi-an",VLOOKUP($O40,PM执行时间!$A:$E,4,0),AK40="Annual",VLOOKUP($O40,PM执行时间!$A:$E,5,0),AK40="","")</f>
        <v/>
      </c>
      <c r="AM40" s="5"/>
      <c r="AN40" s="5" t="str" cm="1">
        <f t="array" ref="AN40">_xlfn.IFS(AM40="Monthly",VLOOKUP($O40,PM执行时间!$A:$E,2,0),AM40="Quarterly",VLOOKUP($O40,PM执行时间!$A:$E,3,0),AM40="Semi-an",VLOOKUP($O40,PM执行时间!$A:$E,4,0),AM40="Annual",VLOOKUP($O40,PM执行时间!$A:$E,5,0),AM40="","")</f>
        <v/>
      </c>
      <c r="AO40" s="19">
        <v>44743</v>
      </c>
      <c r="AP40" s="18"/>
      <c r="AQ40" s="14"/>
      <c r="AR40" s="14"/>
    </row>
    <row r="41" spans="1:44" ht="26.1" customHeight="1" x14ac:dyDescent="0.2">
      <c r="A41" s="2">
        <v>39</v>
      </c>
      <c r="B41" s="2">
        <f>SUBTOTAL(3,G$3:G41)+0</f>
        <v>39</v>
      </c>
      <c r="C41" s="2"/>
      <c r="D41" s="2">
        <v>537</v>
      </c>
      <c r="E41" s="79" t="s">
        <v>27</v>
      </c>
      <c r="F41" s="85" t="s">
        <v>53</v>
      </c>
      <c r="G41" s="85" t="s">
        <v>29</v>
      </c>
      <c r="H41" s="85">
        <v>2118</v>
      </c>
      <c r="I41" s="80">
        <v>2011.12</v>
      </c>
      <c r="J41" s="79" t="s">
        <v>1058</v>
      </c>
      <c r="K41" s="4" t="s">
        <v>19</v>
      </c>
      <c r="L41" s="77" t="s">
        <v>30</v>
      </c>
      <c r="M41" s="23">
        <v>40848</v>
      </c>
      <c r="N41" s="77" t="s">
        <v>31</v>
      </c>
      <c r="O41" s="5" t="s">
        <v>35</v>
      </c>
      <c r="P41" s="5" t="s">
        <v>1226</v>
      </c>
      <c r="Q41" s="20" t="s">
        <v>25</v>
      </c>
      <c r="R41" s="5" cm="1">
        <f t="array" ref="R41">_xlfn.IFS(Q41="Monthly",VLOOKUP($O41,PM执行时间!$A:$E,2,0),Q41="Quarterly",VLOOKUP($O41,PM执行时间!$A:$E,3,0),Q41="Semi-an",VLOOKUP($O41,PM执行时间!$A:$E,4,0),Q41="Annual",VLOOKUP($O41,PM执行时间!$A:$E,5,0),Q41="","")</f>
        <v>1.42</v>
      </c>
      <c r="S41" s="5"/>
      <c r="T41" s="5" t="str" cm="1">
        <f t="array" ref="T41">_xlfn.IFS(S41="Monthly",VLOOKUP($O41,PM执行时间!$A:$E,2,0),S41="Quarterly",VLOOKUP($O41,PM执行时间!$A:$E,3,0),S41="Semi-an",VLOOKUP($O41,PM执行时间!$A:$E,4,0),S41="Annual",VLOOKUP($O41,PM执行时间!$A:$E,5,0),S41="","")</f>
        <v/>
      </c>
      <c r="U41" s="5"/>
      <c r="V41" s="5" t="str" cm="1">
        <f t="array" ref="V41">_xlfn.IFS(U41="Monthly",VLOOKUP($O41,PM执行时间!$A:$E,2,0),U41="Quarterly",VLOOKUP($O41,PM执行时间!$A:$E,3,0),U41="Semi-an",VLOOKUP($O41,PM执行时间!$A:$E,4,0),U41="Annual",VLOOKUP($O41,PM执行时间!$A:$E,5,0),U41="","")</f>
        <v/>
      </c>
      <c r="W41" s="16" t="s">
        <v>24</v>
      </c>
      <c r="X41" s="5" cm="1">
        <f t="array" ref="X41">_xlfn.IFS(W41="Monthly",VLOOKUP($O41,PM执行时间!$A:$E,2,0),W41="Quarterly",VLOOKUP($O41,PM执行时间!$A:$E,3,0),W41="Semi-an",VLOOKUP($O41,PM执行时间!$A:$E,4,0),W41="Annual",VLOOKUP($O41,PM执行时间!$A:$E,5,0),W41="","")</f>
        <v>1</v>
      </c>
      <c r="Y41" s="5"/>
      <c r="Z41" s="5" t="str" cm="1">
        <f t="array" ref="Z41">_xlfn.IFS(Y41="Monthly",VLOOKUP($O41,PM执行时间!$A:$E,2,0),Y41="Quarterly",VLOOKUP($O41,PM执行时间!$A:$E,3,0),Y41="Semi-an",VLOOKUP($O41,PM执行时间!$A:$E,4,0),Y41="Annual",VLOOKUP($O41,PM执行时间!$A:$E,5,0),Y41="","")</f>
        <v/>
      </c>
      <c r="AA41" s="5"/>
      <c r="AB41" s="5" t="str" cm="1">
        <f t="array" ref="AB41">_xlfn.IFS(AA41="Monthly",VLOOKUP($O41,PM执行时间!$A:$E,2,0),AA41="Quarterly",VLOOKUP($O41,PM执行时间!$A:$E,3,0),AA41="Semi-an",VLOOKUP($O41,PM执行时间!$A:$E,4,0),AA41="Annual",VLOOKUP($O41,PM执行时间!$A:$E,5,0),AA41="","")</f>
        <v/>
      </c>
      <c r="AC41" s="17" t="s">
        <v>33</v>
      </c>
      <c r="AD41" s="5" cm="1">
        <f t="array" ref="AD41">_xlfn.IFS(AC41="Monthly",VLOOKUP($O41,PM执行时间!$A:$E,2,0),AC41="Quarterly",VLOOKUP($O41,PM执行时间!$A:$E,3,0),AC41="Semi-an",VLOOKUP($O41,PM执行时间!$A:$E,4,0),AC41="Annual",VLOOKUP($O41,PM执行时间!$A:$E,5,0),AC41="","")</f>
        <v>1.67</v>
      </c>
      <c r="AE41" s="5"/>
      <c r="AF41" s="5" t="str" cm="1">
        <f t="array" ref="AF41">_xlfn.IFS(AE41="Monthly",VLOOKUP($O41,PM执行时间!$A:$E,2,0),AE41="Quarterly",VLOOKUP($O41,PM执行时间!$A:$E,3,0),AE41="Semi-an",VLOOKUP($O41,PM执行时间!$A:$E,4,0),AE41="Annual",VLOOKUP($O41,PM执行时间!$A:$E,5,0),AE41="","")</f>
        <v/>
      </c>
      <c r="AG41" s="5"/>
      <c r="AH41" s="5" t="str" cm="1">
        <f t="array" ref="AH41">_xlfn.IFS(AG41="Monthly",VLOOKUP($O41,PM执行时间!$A:$E,2,0),AG41="Quarterly",VLOOKUP($O41,PM执行时间!$A:$E,3,0),AG41="Semi-an",VLOOKUP($O41,PM执行时间!$A:$E,4,0),AG41="Annual",VLOOKUP($O41,PM执行时间!$A:$E,5,0),AG41="","")</f>
        <v/>
      </c>
      <c r="AI41" s="16" t="s">
        <v>24</v>
      </c>
      <c r="AJ41" s="5" cm="1">
        <f t="array" ref="AJ41">_xlfn.IFS(AI41="Monthly",VLOOKUP($O41,PM执行时间!$A:$E,2,0),AI41="Quarterly",VLOOKUP($O41,PM执行时间!$A:$E,3,0),AI41="Semi-an",VLOOKUP($O41,PM执行时间!$A:$E,4,0),AI41="Annual",VLOOKUP($O41,PM执行时间!$A:$E,5,0),AI41="","")</f>
        <v>1</v>
      </c>
      <c r="AK41" s="5"/>
      <c r="AL41" s="5" t="str" cm="1">
        <f t="array" ref="AL41">_xlfn.IFS(AK41="Monthly",VLOOKUP($O41,PM执行时间!$A:$E,2,0),AK41="Quarterly",VLOOKUP($O41,PM执行时间!$A:$E,3,0),AK41="Semi-an",VLOOKUP($O41,PM执行时间!$A:$E,4,0),AK41="Annual",VLOOKUP($O41,PM执行时间!$A:$E,5,0),AK41="","")</f>
        <v/>
      </c>
      <c r="AM41" s="5"/>
      <c r="AN41" s="5" t="str" cm="1">
        <f t="array" ref="AN41">_xlfn.IFS(AM41="Monthly",VLOOKUP($O41,PM执行时间!$A:$E,2,0),AM41="Quarterly",VLOOKUP($O41,PM执行时间!$A:$E,3,0),AM41="Semi-an",VLOOKUP($O41,PM执行时间!$A:$E,4,0),AM41="Annual",VLOOKUP($O41,PM执行时间!$A:$E,5,0),AM41="","")</f>
        <v/>
      </c>
      <c r="AO41" s="19">
        <v>44743</v>
      </c>
      <c r="AP41" s="18"/>
      <c r="AQ41" s="14"/>
      <c r="AR41" s="14"/>
    </row>
    <row r="42" spans="1:44" ht="26.1" customHeight="1" x14ac:dyDescent="0.2">
      <c r="A42" s="2">
        <v>40</v>
      </c>
      <c r="B42" s="2">
        <f>SUBTOTAL(3,G$3:G42)+0</f>
        <v>40</v>
      </c>
      <c r="C42" s="2"/>
      <c r="D42" s="2">
        <v>538</v>
      </c>
      <c r="E42" s="79" t="s">
        <v>27</v>
      </c>
      <c r="F42" s="85" t="s">
        <v>53</v>
      </c>
      <c r="G42" s="85" t="s">
        <v>29</v>
      </c>
      <c r="H42" s="85">
        <v>2119</v>
      </c>
      <c r="I42" s="80">
        <v>2011.12</v>
      </c>
      <c r="J42" s="79" t="s">
        <v>1058</v>
      </c>
      <c r="K42" s="4" t="s">
        <v>19</v>
      </c>
      <c r="L42" s="77" t="s">
        <v>30</v>
      </c>
      <c r="M42" s="23">
        <v>40848</v>
      </c>
      <c r="N42" s="77" t="s">
        <v>31</v>
      </c>
      <c r="O42" s="5" t="s">
        <v>35</v>
      </c>
      <c r="P42" s="5" t="s">
        <v>1226</v>
      </c>
      <c r="Q42" s="20" t="s">
        <v>25</v>
      </c>
      <c r="R42" s="5" cm="1">
        <f t="array" ref="R42">_xlfn.IFS(Q42="Monthly",VLOOKUP($O42,PM执行时间!$A:$E,2,0),Q42="Quarterly",VLOOKUP($O42,PM执行时间!$A:$E,3,0),Q42="Semi-an",VLOOKUP($O42,PM执行时间!$A:$E,4,0),Q42="Annual",VLOOKUP($O42,PM执行时间!$A:$E,5,0),Q42="","")</f>
        <v>1.42</v>
      </c>
      <c r="S42" s="5"/>
      <c r="T42" s="5" t="str" cm="1">
        <f t="array" ref="T42">_xlfn.IFS(S42="Monthly",VLOOKUP($O42,PM执行时间!$A:$E,2,0),S42="Quarterly",VLOOKUP($O42,PM执行时间!$A:$E,3,0),S42="Semi-an",VLOOKUP($O42,PM执行时间!$A:$E,4,0),S42="Annual",VLOOKUP($O42,PM执行时间!$A:$E,5,0),S42="","")</f>
        <v/>
      </c>
      <c r="U42" s="5"/>
      <c r="V42" s="5" t="str" cm="1">
        <f t="array" ref="V42">_xlfn.IFS(U42="Monthly",VLOOKUP($O42,PM执行时间!$A:$E,2,0),U42="Quarterly",VLOOKUP($O42,PM执行时间!$A:$E,3,0),U42="Semi-an",VLOOKUP($O42,PM执行时间!$A:$E,4,0),U42="Annual",VLOOKUP($O42,PM执行时间!$A:$E,5,0),U42="","")</f>
        <v/>
      </c>
      <c r="W42" s="16" t="s">
        <v>24</v>
      </c>
      <c r="X42" s="5" cm="1">
        <f t="array" ref="X42">_xlfn.IFS(W42="Monthly",VLOOKUP($O42,PM执行时间!$A:$E,2,0),W42="Quarterly",VLOOKUP($O42,PM执行时间!$A:$E,3,0),W42="Semi-an",VLOOKUP($O42,PM执行时间!$A:$E,4,0),W42="Annual",VLOOKUP($O42,PM执行时间!$A:$E,5,0),W42="","")</f>
        <v>1</v>
      </c>
      <c r="Y42" s="5"/>
      <c r="Z42" s="5" t="str" cm="1">
        <f t="array" ref="Z42">_xlfn.IFS(Y42="Monthly",VLOOKUP($O42,PM执行时间!$A:$E,2,0),Y42="Quarterly",VLOOKUP($O42,PM执行时间!$A:$E,3,0),Y42="Semi-an",VLOOKUP($O42,PM执行时间!$A:$E,4,0),Y42="Annual",VLOOKUP($O42,PM执行时间!$A:$E,5,0),Y42="","")</f>
        <v/>
      </c>
      <c r="AA42" s="5"/>
      <c r="AB42" s="5" t="str" cm="1">
        <f t="array" ref="AB42">_xlfn.IFS(AA42="Monthly",VLOOKUP($O42,PM执行时间!$A:$E,2,0),AA42="Quarterly",VLOOKUP($O42,PM执行时间!$A:$E,3,0),AA42="Semi-an",VLOOKUP($O42,PM执行时间!$A:$E,4,0),AA42="Annual",VLOOKUP($O42,PM执行时间!$A:$E,5,0),AA42="","")</f>
        <v/>
      </c>
      <c r="AC42" s="17" t="s">
        <v>33</v>
      </c>
      <c r="AD42" s="5" cm="1">
        <f t="array" ref="AD42">_xlfn.IFS(AC42="Monthly",VLOOKUP($O42,PM执行时间!$A:$E,2,0),AC42="Quarterly",VLOOKUP($O42,PM执行时间!$A:$E,3,0),AC42="Semi-an",VLOOKUP($O42,PM执行时间!$A:$E,4,0),AC42="Annual",VLOOKUP($O42,PM执行时间!$A:$E,5,0),AC42="","")</f>
        <v>1.67</v>
      </c>
      <c r="AE42" s="5"/>
      <c r="AF42" s="5" t="str" cm="1">
        <f t="array" ref="AF42">_xlfn.IFS(AE42="Monthly",VLOOKUP($O42,PM执行时间!$A:$E,2,0),AE42="Quarterly",VLOOKUP($O42,PM执行时间!$A:$E,3,0),AE42="Semi-an",VLOOKUP($O42,PM执行时间!$A:$E,4,0),AE42="Annual",VLOOKUP($O42,PM执行时间!$A:$E,5,0),AE42="","")</f>
        <v/>
      </c>
      <c r="AG42" s="5"/>
      <c r="AH42" s="5" t="str" cm="1">
        <f t="array" ref="AH42">_xlfn.IFS(AG42="Monthly",VLOOKUP($O42,PM执行时间!$A:$E,2,0),AG42="Quarterly",VLOOKUP($O42,PM执行时间!$A:$E,3,0),AG42="Semi-an",VLOOKUP($O42,PM执行时间!$A:$E,4,0),AG42="Annual",VLOOKUP($O42,PM执行时间!$A:$E,5,0),AG42="","")</f>
        <v/>
      </c>
      <c r="AI42" s="16" t="s">
        <v>24</v>
      </c>
      <c r="AJ42" s="5" cm="1">
        <f t="array" ref="AJ42">_xlfn.IFS(AI42="Monthly",VLOOKUP($O42,PM执行时间!$A:$E,2,0),AI42="Quarterly",VLOOKUP($O42,PM执行时间!$A:$E,3,0),AI42="Semi-an",VLOOKUP($O42,PM执行时间!$A:$E,4,0),AI42="Annual",VLOOKUP($O42,PM执行时间!$A:$E,5,0),AI42="","")</f>
        <v>1</v>
      </c>
      <c r="AK42" s="5"/>
      <c r="AL42" s="5" t="str" cm="1">
        <f t="array" ref="AL42">_xlfn.IFS(AK42="Monthly",VLOOKUP($O42,PM执行时间!$A:$E,2,0),AK42="Quarterly",VLOOKUP($O42,PM执行时间!$A:$E,3,0),AK42="Semi-an",VLOOKUP($O42,PM执行时间!$A:$E,4,0),AK42="Annual",VLOOKUP($O42,PM执行时间!$A:$E,5,0),AK42="","")</f>
        <v/>
      </c>
      <c r="AM42" s="5"/>
      <c r="AN42" s="5" t="str" cm="1">
        <f t="array" ref="AN42">_xlfn.IFS(AM42="Monthly",VLOOKUP($O42,PM执行时间!$A:$E,2,0),AM42="Quarterly",VLOOKUP($O42,PM执行时间!$A:$E,3,0),AM42="Semi-an",VLOOKUP($O42,PM执行时间!$A:$E,4,0),AM42="Annual",VLOOKUP($O42,PM执行时间!$A:$E,5,0),AM42="","")</f>
        <v/>
      </c>
      <c r="AO42" s="19">
        <v>44743</v>
      </c>
      <c r="AP42" s="5"/>
      <c r="AQ42" s="14"/>
      <c r="AR42" s="14"/>
    </row>
    <row r="43" spans="1:44" ht="26.1" customHeight="1" x14ac:dyDescent="0.2">
      <c r="A43" s="2">
        <v>41</v>
      </c>
      <c r="B43" s="2">
        <f>SUBTOTAL(3,G$3:G43)+0</f>
        <v>41</v>
      </c>
      <c r="C43" s="2"/>
      <c r="D43" s="2">
        <v>539</v>
      </c>
      <c r="E43" s="79" t="s">
        <v>27</v>
      </c>
      <c r="F43" s="85" t="s">
        <v>53</v>
      </c>
      <c r="G43" s="85" t="s">
        <v>29</v>
      </c>
      <c r="H43" s="85">
        <v>2122</v>
      </c>
      <c r="I43" s="80">
        <v>2011.12</v>
      </c>
      <c r="J43" s="79" t="s">
        <v>1058</v>
      </c>
      <c r="K43" s="4" t="s">
        <v>19</v>
      </c>
      <c r="L43" s="77" t="s">
        <v>30</v>
      </c>
      <c r="M43" s="23">
        <v>40848</v>
      </c>
      <c r="N43" s="77" t="s">
        <v>31</v>
      </c>
      <c r="O43" s="5" t="s">
        <v>35</v>
      </c>
      <c r="P43" s="5" t="s">
        <v>1226</v>
      </c>
      <c r="Q43" s="20" t="s">
        <v>25</v>
      </c>
      <c r="R43" s="5" cm="1">
        <f t="array" ref="R43">_xlfn.IFS(Q43="Monthly",VLOOKUP($O43,PM执行时间!$A:$E,2,0),Q43="Quarterly",VLOOKUP($O43,PM执行时间!$A:$E,3,0),Q43="Semi-an",VLOOKUP($O43,PM执行时间!$A:$E,4,0),Q43="Annual",VLOOKUP($O43,PM执行时间!$A:$E,5,0),Q43="","")</f>
        <v>1.42</v>
      </c>
      <c r="S43" s="5"/>
      <c r="T43" s="5" t="str" cm="1">
        <f t="array" ref="T43">_xlfn.IFS(S43="Monthly",VLOOKUP($O43,PM执行时间!$A:$E,2,0),S43="Quarterly",VLOOKUP($O43,PM执行时间!$A:$E,3,0),S43="Semi-an",VLOOKUP($O43,PM执行时间!$A:$E,4,0),S43="Annual",VLOOKUP($O43,PM执行时间!$A:$E,5,0),S43="","")</f>
        <v/>
      </c>
      <c r="U43" s="5"/>
      <c r="V43" s="5" t="str" cm="1">
        <f t="array" ref="V43">_xlfn.IFS(U43="Monthly",VLOOKUP($O43,PM执行时间!$A:$E,2,0),U43="Quarterly",VLOOKUP($O43,PM执行时间!$A:$E,3,0),U43="Semi-an",VLOOKUP($O43,PM执行时间!$A:$E,4,0),U43="Annual",VLOOKUP($O43,PM执行时间!$A:$E,5,0),U43="","")</f>
        <v/>
      </c>
      <c r="W43" s="16" t="s">
        <v>24</v>
      </c>
      <c r="X43" s="5" cm="1">
        <f t="array" ref="X43">_xlfn.IFS(W43="Monthly",VLOOKUP($O43,PM执行时间!$A:$E,2,0),W43="Quarterly",VLOOKUP($O43,PM执行时间!$A:$E,3,0),W43="Semi-an",VLOOKUP($O43,PM执行时间!$A:$E,4,0),W43="Annual",VLOOKUP($O43,PM执行时间!$A:$E,5,0),W43="","")</f>
        <v>1</v>
      </c>
      <c r="Y43" s="5"/>
      <c r="Z43" s="5" t="str" cm="1">
        <f t="array" ref="Z43">_xlfn.IFS(Y43="Monthly",VLOOKUP($O43,PM执行时间!$A:$E,2,0),Y43="Quarterly",VLOOKUP($O43,PM执行时间!$A:$E,3,0),Y43="Semi-an",VLOOKUP($O43,PM执行时间!$A:$E,4,0),Y43="Annual",VLOOKUP($O43,PM执行时间!$A:$E,5,0),Y43="","")</f>
        <v/>
      </c>
      <c r="AA43" s="5"/>
      <c r="AB43" s="5" t="str" cm="1">
        <f t="array" ref="AB43">_xlfn.IFS(AA43="Monthly",VLOOKUP($O43,PM执行时间!$A:$E,2,0),AA43="Quarterly",VLOOKUP($O43,PM执行时间!$A:$E,3,0),AA43="Semi-an",VLOOKUP($O43,PM执行时间!$A:$E,4,0),AA43="Annual",VLOOKUP($O43,PM执行时间!$A:$E,5,0),AA43="","")</f>
        <v/>
      </c>
      <c r="AC43" s="17" t="s">
        <v>33</v>
      </c>
      <c r="AD43" s="5" cm="1">
        <f t="array" ref="AD43">_xlfn.IFS(AC43="Monthly",VLOOKUP($O43,PM执行时间!$A:$E,2,0),AC43="Quarterly",VLOOKUP($O43,PM执行时间!$A:$E,3,0),AC43="Semi-an",VLOOKUP($O43,PM执行时间!$A:$E,4,0),AC43="Annual",VLOOKUP($O43,PM执行时间!$A:$E,5,0),AC43="","")</f>
        <v>1.67</v>
      </c>
      <c r="AE43" s="5"/>
      <c r="AF43" s="5" t="str" cm="1">
        <f t="array" ref="AF43">_xlfn.IFS(AE43="Monthly",VLOOKUP($O43,PM执行时间!$A:$E,2,0),AE43="Quarterly",VLOOKUP($O43,PM执行时间!$A:$E,3,0),AE43="Semi-an",VLOOKUP($O43,PM执行时间!$A:$E,4,0),AE43="Annual",VLOOKUP($O43,PM执行时间!$A:$E,5,0),AE43="","")</f>
        <v/>
      </c>
      <c r="AG43" s="5"/>
      <c r="AH43" s="5" t="str" cm="1">
        <f t="array" ref="AH43">_xlfn.IFS(AG43="Monthly",VLOOKUP($O43,PM执行时间!$A:$E,2,0),AG43="Quarterly",VLOOKUP($O43,PM执行时间!$A:$E,3,0),AG43="Semi-an",VLOOKUP($O43,PM执行时间!$A:$E,4,0),AG43="Annual",VLOOKUP($O43,PM执行时间!$A:$E,5,0),AG43="","")</f>
        <v/>
      </c>
      <c r="AI43" s="16" t="s">
        <v>24</v>
      </c>
      <c r="AJ43" s="5" cm="1">
        <f t="array" ref="AJ43">_xlfn.IFS(AI43="Monthly",VLOOKUP($O43,PM执行时间!$A:$E,2,0),AI43="Quarterly",VLOOKUP($O43,PM执行时间!$A:$E,3,0),AI43="Semi-an",VLOOKUP($O43,PM执行时间!$A:$E,4,0),AI43="Annual",VLOOKUP($O43,PM执行时间!$A:$E,5,0),AI43="","")</f>
        <v>1</v>
      </c>
      <c r="AK43" s="5"/>
      <c r="AL43" s="5" t="str" cm="1">
        <f t="array" ref="AL43">_xlfn.IFS(AK43="Monthly",VLOOKUP($O43,PM执行时间!$A:$E,2,0),AK43="Quarterly",VLOOKUP($O43,PM执行时间!$A:$E,3,0),AK43="Semi-an",VLOOKUP($O43,PM执行时间!$A:$E,4,0),AK43="Annual",VLOOKUP($O43,PM执行时间!$A:$E,5,0),AK43="","")</f>
        <v/>
      </c>
      <c r="AM43" s="5"/>
      <c r="AN43" s="5" t="str" cm="1">
        <f t="array" ref="AN43">_xlfn.IFS(AM43="Monthly",VLOOKUP($O43,PM执行时间!$A:$E,2,0),AM43="Quarterly",VLOOKUP($O43,PM执行时间!$A:$E,3,0),AM43="Semi-an",VLOOKUP($O43,PM执行时间!$A:$E,4,0),AM43="Annual",VLOOKUP($O43,PM执行时间!$A:$E,5,0),AM43="","")</f>
        <v/>
      </c>
      <c r="AO43" s="19">
        <v>44743</v>
      </c>
      <c r="AP43" s="5"/>
      <c r="AQ43" s="14"/>
      <c r="AR43" s="14"/>
    </row>
    <row r="44" spans="1:44" ht="25.15" customHeight="1" x14ac:dyDescent="0.2">
      <c r="A44" s="2">
        <v>42</v>
      </c>
      <c r="B44" s="2">
        <f>SUBTOTAL(3,G$3:G44)+0</f>
        <v>42</v>
      </c>
      <c r="C44" s="2"/>
      <c r="D44" s="2">
        <v>541</v>
      </c>
      <c r="E44" s="77" t="s">
        <v>99</v>
      </c>
      <c r="F44" s="77" t="s">
        <v>104</v>
      </c>
      <c r="G44" s="77" t="s">
        <v>1102</v>
      </c>
      <c r="H44" s="95">
        <v>598</v>
      </c>
      <c r="I44" s="96">
        <v>2011.12</v>
      </c>
      <c r="J44" s="79" t="s">
        <v>1075</v>
      </c>
      <c r="K44" s="4" t="s">
        <v>19</v>
      </c>
      <c r="L44" s="77" t="s">
        <v>96</v>
      </c>
      <c r="M44" s="23">
        <v>40544</v>
      </c>
      <c r="N44" s="88" t="s">
        <v>179</v>
      </c>
      <c r="O44" s="5" t="s">
        <v>95</v>
      </c>
      <c r="P44" s="5" t="s">
        <v>39</v>
      </c>
      <c r="Q44" s="5"/>
      <c r="R44" s="5" t="str" cm="1">
        <f t="array" ref="R44">_xlfn.IFS(Q44="Monthly",VLOOKUP($O44,PM执行时间!$A:$E,2,0),Q44="Quarterly",VLOOKUP($O44,PM执行时间!$A:$E,3,0),Q44="Semi-an",VLOOKUP($O44,PM执行时间!$A:$E,4,0),Q44="Annual",VLOOKUP($O44,PM执行时间!$A:$E,5,0),Q44="","")</f>
        <v/>
      </c>
      <c r="S44" s="5"/>
      <c r="T44" s="5" t="str" cm="1">
        <f t="array" ref="T44">_xlfn.IFS(S44="Monthly",VLOOKUP($O44,PM执行时间!$A:$E,2,0),S44="Quarterly",VLOOKUP($O44,PM执行时间!$A:$E,3,0),S44="Semi-an",VLOOKUP($O44,PM执行时间!$A:$E,4,0),S44="Annual",VLOOKUP($O44,PM执行时间!$A:$E,5,0),S44="","")</f>
        <v/>
      </c>
      <c r="U44" s="5"/>
      <c r="V44" s="5" t="str" cm="1">
        <f t="array" ref="V44">_xlfn.IFS(U44="Monthly",VLOOKUP($O44,PM执行时间!$A:$E,2,0),U44="Quarterly",VLOOKUP($O44,PM执行时间!$A:$E,3,0),U44="Semi-an",VLOOKUP($O44,PM执行时间!$A:$E,4,0),U44="Annual",VLOOKUP($O44,PM执行时间!$A:$E,5,0),U44="","")</f>
        <v/>
      </c>
      <c r="W44" s="17" t="s">
        <v>33</v>
      </c>
      <c r="X44" s="5" cm="1">
        <f t="array" ref="X44">_xlfn.IFS(W44="Monthly",VLOOKUP($O44,PM执行时间!$A:$E,2,0),W44="Quarterly",VLOOKUP($O44,PM执行时间!$A:$E,3,0),W44="Semi-an",VLOOKUP($O44,PM执行时间!$A:$E,4,0),W44="Annual",VLOOKUP($O44,PM执行时间!$A:$E,5,0),W44="","")</f>
        <v>1</v>
      </c>
      <c r="Y44" s="5"/>
      <c r="Z44" s="5" t="str" cm="1">
        <f t="array" ref="Z44">_xlfn.IFS(Y44="Monthly",VLOOKUP($O44,PM执行时间!$A:$E,2,0),Y44="Quarterly",VLOOKUP($O44,PM执行时间!$A:$E,3,0),Y44="Semi-an",VLOOKUP($O44,PM执行时间!$A:$E,4,0),Y44="Annual",VLOOKUP($O44,PM执行时间!$A:$E,5,0),Y44="","")</f>
        <v/>
      </c>
      <c r="AA44" s="5"/>
      <c r="AB44" s="5" t="str" cm="1">
        <f t="array" ref="AB44">_xlfn.IFS(AA44="Monthly",VLOOKUP($O44,PM执行时间!$A:$E,2,0),AA44="Quarterly",VLOOKUP($O44,PM执行时间!$A:$E,3,0),AA44="Semi-an",VLOOKUP($O44,PM执行时间!$A:$E,4,0),AA44="Annual",VLOOKUP($O44,PM执行时间!$A:$E,5,0),AA44="","")</f>
        <v/>
      </c>
      <c r="AC44" s="5"/>
      <c r="AD44" s="5" t="str" cm="1">
        <f t="array" ref="AD44">_xlfn.IFS(AC44="Monthly",VLOOKUP($O44,PM执行时间!$A:$E,2,0),AC44="Quarterly",VLOOKUP($O44,PM执行时间!$A:$E,3,0),AC44="Semi-an",VLOOKUP($O44,PM执行时间!$A:$E,4,0),AC44="Annual",VLOOKUP($O44,PM执行时间!$A:$E,5,0),AC44="","")</f>
        <v/>
      </c>
      <c r="AE44" s="5"/>
      <c r="AF44" s="5" t="str" cm="1">
        <f t="array" ref="AF44">_xlfn.IFS(AE44="Monthly",VLOOKUP($O44,PM执行时间!$A:$E,2,0),AE44="Quarterly",VLOOKUP($O44,PM执行时间!$A:$E,3,0),AE44="Semi-an",VLOOKUP($O44,PM执行时间!$A:$E,4,0),AE44="Annual",VLOOKUP($O44,PM执行时间!$A:$E,5,0),AE44="","")</f>
        <v/>
      </c>
      <c r="AG44" s="5"/>
      <c r="AH44" s="5" t="str" cm="1">
        <f t="array" ref="AH44">_xlfn.IFS(AG44="Monthly",VLOOKUP($O44,PM执行时间!$A:$E,2,0),AG44="Quarterly",VLOOKUP($O44,PM执行时间!$A:$E,3,0),AG44="Semi-an",VLOOKUP($O44,PM执行时间!$A:$E,4,0),AG44="Annual",VLOOKUP($O44,PM执行时间!$A:$E,5,0),AG44="","")</f>
        <v/>
      </c>
      <c r="AI44" s="5"/>
      <c r="AJ44" s="5" t="str" cm="1">
        <f t="array" ref="AJ44">_xlfn.IFS(AI44="Monthly",VLOOKUP($O44,PM执行时间!$A:$E,2,0),AI44="Quarterly",VLOOKUP($O44,PM执行时间!$A:$E,3,0),AI44="Semi-an",VLOOKUP($O44,PM执行时间!$A:$E,4,0),AI44="Annual",VLOOKUP($O44,PM执行时间!$A:$E,5,0),AI44="","")</f>
        <v/>
      </c>
      <c r="AK44" s="5"/>
      <c r="AL44" s="5" t="str" cm="1">
        <f t="array" ref="AL44">_xlfn.IFS(AK44="Monthly",VLOOKUP($O44,PM执行时间!$A:$E,2,0),AK44="Quarterly",VLOOKUP($O44,PM执行时间!$A:$E,3,0),AK44="Semi-an",VLOOKUP($O44,PM执行时间!$A:$E,4,0),AK44="Annual",VLOOKUP($O44,PM执行时间!$A:$E,5,0),AK44="","")</f>
        <v/>
      </c>
      <c r="AM44" s="5"/>
      <c r="AN44" s="5" t="str" cm="1">
        <f t="array" ref="AN44">_xlfn.IFS(AM44="Monthly",VLOOKUP($O44,PM执行时间!$A:$E,2,0),AM44="Quarterly",VLOOKUP($O44,PM执行时间!$A:$E,3,0),AM44="Semi-an",VLOOKUP($O44,PM执行时间!$A:$E,4,0),AM44="Annual",VLOOKUP($O44,PM执行时间!$A:$E,5,0),AM44="","")</f>
        <v/>
      </c>
      <c r="AO44" s="19">
        <v>44652</v>
      </c>
      <c r="AP44" s="18"/>
    </row>
    <row r="45" spans="1:44" ht="25.15" customHeight="1" x14ac:dyDescent="0.2">
      <c r="A45" s="2">
        <v>43</v>
      </c>
      <c r="B45" s="2">
        <f>SUBTOTAL(3,G$3:G45)+0</f>
        <v>43</v>
      </c>
      <c r="C45" s="2"/>
      <c r="D45" s="2">
        <v>543</v>
      </c>
      <c r="E45" s="77" t="s">
        <v>82</v>
      </c>
      <c r="F45" s="77" t="s">
        <v>83</v>
      </c>
      <c r="G45" s="77" t="s">
        <v>84</v>
      </c>
      <c r="H45" s="77">
        <v>111007</v>
      </c>
      <c r="I45" s="96" t="s">
        <v>1288</v>
      </c>
      <c r="J45" s="79" t="s">
        <v>1075</v>
      </c>
      <c r="K45" s="4" t="s">
        <v>19</v>
      </c>
      <c r="L45" s="77" t="s">
        <v>48</v>
      </c>
      <c r="M45" s="24">
        <v>40878</v>
      </c>
      <c r="N45" s="77" t="s">
        <v>22</v>
      </c>
      <c r="O45" s="5" t="e">
        <v>#N/A</v>
      </c>
      <c r="P45" s="5"/>
      <c r="Q45" s="5"/>
      <c r="R45" s="5" t="str" cm="1">
        <f t="array" ref="R45">_xlfn.IFS(Q45="Monthly",VLOOKUP($O45,PM执行时间!$A:$E,2,0),Q45="Quarterly",VLOOKUP($O45,PM执行时间!$A:$E,3,0),Q45="Semi-an",VLOOKUP($O45,PM执行时间!$A:$E,4,0),Q45="Annual",VLOOKUP($O45,PM执行时间!$A:$E,5,0),Q45="","")</f>
        <v/>
      </c>
      <c r="S45" s="5"/>
      <c r="T45" s="5" t="str" cm="1">
        <f t="array" ref="T45">_xlfn.IFS(S45="Monthly",VLOOKUP($O45,PM执行时间!$A:$E,2,0),S45="Quarterly",VLOOKUP($O45,PM执行时间!$A:$E,3,0),S45="Semi-an",VLOOKUP($O45,PM执行时间!$A:$E,4,0),S45="Annual",VLOOKUP($O45,PM执行时间!$A:$E,5,0),S45="","")</f>
        <v/>
      </c>
      <c r="U45" s="5"/>
      <c r="V45" s="5" t="str" cm="1">
        <f t="array" ref="V45">_xlfn.IFS(U45="Monthly",VLOOKUP($O45,PM执行时间!$A:$E,2,0),U45="Quarterly",VLOOKUP($O45,PM执行时间!$A:$E,3,0),U45="Semi-an",VLOOKUP($O45,PM执行时间!$A:$E,4,0),U45="Annual",VLOOKUP($O45,PM执行时间!$A:$E,5,0),U45="","")</f>
        <v/>
      </c>
      <c r="W45" s="5"/>
      <c r="X45" s="5" t="str" cm="1">
        <f t="array" ref="X45">_xlfn.IFS(W45="Monthly",VLOOKUP($O45,PM执行时间!$A:$E,2,0),W45="Quarterly",VLOOKUP($O45,PM执行时间!$A:$E,3,0),W45="Semi-an",VLOOKUP($O45,PM执行时间!$A:$E,4,0),W45="Annual",VLOOKUP($O45,PM执行时间!$A:$E,5,0),W45="","")</f>
        <v/>
      </c>
      <c r="Y45" s="5"/>
      <c r="Z45" s="5" t="str" cm="1">
        <f t="array" ref="Z45">_xlfn.IFS(Y45="Monthly",VLOOKUP($O45,PM执行时间!$A:$E,2,0),Y45="Quarterly",VLOOKUP($O45,PM执行时间!$A:$E,3,0),Y45="Semi-an",VLOOKUP($O45,PM执行时间!$A:$E,4,0),Y45="Annual",VLOOKUP($O45,PM执行时间!$A:$E,5,0),Y45="","")</f>
        <v/>
      </c>
      <c r="AA45" s="5"/>
      <c r="AB45" s="5" t="str" cm="1">
        <f t="array" ref="AB45">_xlfn.IFS(AA45="Monthly",VLOOKUP($O45,PM执行时间!$A:$E,2,0),AA45="Quarterly",VLOOKUP($O45,PM执行时间!$A:$E,3,0),AA45="Semi-an",VLOOKUP($O45,PM执行时间!$A:$E,4,0),AA45="Annual",VLOOKUP($O45,PM执行时间!$A:$E,5,0),AA45="","")</f>
        <v/>
      </c>
      <c r="AC45" s="5"/>
      <c r="AD45" s="5" t="str" cm="1">
        <f t="array" ref="AD45">_xlfn.IFS(AC45="Monthly",VLOOKUP($O45,PM执行时间!$A:$E,2,0),AC45="Quarterly",VLOOKUP($O45,PM执行时间!$A:$E,3,0),AC45="Semi-an",VLOOKUP($O45,PM执行时间!$A:$E,4,0),AC45="Annual",VLOOKUP($O45,PM执行时间!$A:$E,5,0),AC45="","")</f>
        <v/>
      </c>
      <c r="AE45" s="5"/>
      <c r="AF45" s="5" t="str" cm="1">
        <f t="array" ref="AF45">_xlfn.IFS(AE45="Monthly",VLOOKUP($O45,PM执行时间!$A:$E,2,0),AE45="Quarterly",VLOOKUP($O45,PM执行时间!$A:$E,3,0),AE45="Semi-an",VLOOKUP($O45,PM执行时间!$A:$E,4,0),AE45="Annual",VLOOKUP($O45,PM执行时间!$A:$E,5,0),AE45="","")</f>
        <v/>
      </c>
      <c r="AG45" s="5"/>
      <c r="AH45" s="5" t="str" cm="1">
        <f t="array" ref="AH45">_xlfn.IFS(AG45="Monthly",VLOOKUP($O45,PM执行时间!$A:$E,2,0),AG45="Quarterly",VLOOKUP($O45,PM执行时间!$A:$E,3,0),AG45="Semi-an",VLOOKUP($O45,PM执行时间!$A:$E,4,0),AG45="Annual",VLOOKUP($O45,PM执行时间!$A:$E,5,0),AG45="","")</f>
        <v/>
      </c>
      <c r="AI45" s="5"/>
      <c r="AJ45" s="5" t="str" cm="1">
        <f t="array" ref="AJ45">_xlfn.IFS(AI45="Monthly",VLOOKUP($O45,PM执行时间!$A:$E,2,0),AI45="Quarterly",VLOOKUP($O45,PM执行时间!$A:$E,3,0),AI45="Semi-an",VLOOKUP($O45,PM执行时间!$A:$E,4,0),AI45="Annual",VLOOKUP($O45,PM执行时间!$A:$E,5,0),AI45="","")</f>
        <v/>
      </c>
      <c r="AK45" s="5"/>
      <c r="AL45" s="5" t="str" cm="1">
        <f t="array" ref="AL45">_xlfn.IFS(AK45="Monthly",VLOOKUP($O45,PM执行时间!$A:$E,2,0),AK45="Quarterly",VLOOKUP($O45,PM执行时间!$A:$E,3,0),AK45="Semi-an",VLOOKUP($O45,PM执行时间!$A:$E,4,0),AK45="Annual",VLOOKUP($O45,PM执行时间!$A:$E,5,0),AK45="","")</f>
        <v/>
      </c>
      <c r="AM45" s="5"/>
      <c r="AN45" s="5" t="str" cm="1">
        <f t="array" ref="AN45">_xlfn.IFS(AM45="Monthly",VLOOKUP($O45,PM执行时间!$A:$E,2,0),AM45="Quarterly",VLOOKUP($O45,PM执行时间!$A:$E,3,0),AM45="Semi-an",VLOOKUP($O45,PM执行时间!$A:$E,4,0),AM45="Annual",VLOOKUP($O45,PM执行时间!$A:$E,5,0),AM45="","")</f>
        <v/>
      </c>
      <c r="AO45" s="5"/>
      <c r="AP45" s="18"/>
    </row>
    <row r="46" spans="1:44" ht="26.1" customHeight="1" x14ac:dyDescent="0.2">
      <c r="A46" s="2">
        <v>44</v>
      </c>
      <c r="B46" s="2">
        <f>SUBTOTAL(3,G$3:G46)+0</f>
        <v>44</v>
      </c>
      <c r="C46" s="2"/>
      <c r="D46" s="5">
        <v>544</v>
      </c>
      <c r="E46" s="79" t="s">
        <v>27</v>
      </c>
      <c r="F46" s="85" t="s">
        <v>53</v>
      </c>
      <c r="G46" s="85" t="s">
        <v>29</v>
      </c>
      <c r="H46" s="85">
        <v>2161</v>
      </c>
      <c r="I46" s="80">
        <v>2012.2</v>
      </c>
      <c r="J46" s="79" t="s">
        <v>1058</v>
      </c>
      <c r="K46" s="4" t="s">
        <v>19</v>
      </c>
      <c r="L46" s="77" t="s">
        <v>30</v>
      </c>
      <c r="M46" s="24">
        <v>40909</v>
      </c>
      <c r="N46" s="77" t="s">
        <v>31</v>
      </c>
      <c r="O46" s="5" t="s">
        <v>35</v>
      </c>
      <c r="P46" s="5" t="s">
        <v>1226</v>
      </c>
      <c r="Q46" s="20" t="s">
        <v>25</v>
      </c>
      <c r="R46" s="5" cm="1">
        <f t="array" ref="R46">_xlfn.IFS(Q46="Monthly",VLOOKUP($O46,PM执行时间!$A:$E,2,0),Q46="Quarterly",VLOOKUP($O46,PM执行时间!$A:$E,3,0),Q46="Semi-an",VLOOKUP($O46,PM执行时间!$A:$E,4,0),Q46="Annual",VLOOKUP($O46,PM执行时间!$A:$E,5,0),Q46="","")</f>
        <v>1.42</v>
      </c>
      <c r="S46" s="5"/>
      <c r="T46" s="5" t="str" cm="1">
        <f t="array" ref="T46">_xlfn.IFS(S46="Monthly",VLOOKUP($O46,PM执行时间!$A:$E,2,0),S46="Quarterly",VLOOKUP($O46,PM执行时间!$A:$E,3,0),S46="Semi-an",VLOOKUP($O46,PM执行时间!$A:$E,4,0),S46="Annual",VLOOKUP($O46,PM执行时间!$A:$E,5,0),S46="","")</f>
        <v/>
      </c>
      <c r="U46" s="5"/>
      <c r="V46" s="5" t="str" cm="1">
        <f t="array" ref="V46">_xlfn.IFS(U46="Monthly",VLOOKUP($O46,PM执行时间!$A:$E,2,0),U46="Quarterly",VLOOKUP($O46,PM执行时间!$A:$E,3,0),U46="Semi-an",VLOOKUP($O46,PM执行时间!$A:$E,4,0),U46="Annual",VLOOKUP($O46,PM执行时间!$A:$E,5,0),U46="","")</f>
        <v/>
      </c>
      <c r="W46" s="16" t="s">
        <v>24</v>
      </c>
      <c r="X46" s="5" cm="1">
        <f t="array" ref="X46">_xlfn.IFS(W46="Monthly",VLOOKUP($O46,PM执行时间!$A:$E,2,0),W46="Quarterly",VLOOKUP($O46,PM执行时间!$A:$E,3,0),W46="Semi-an",VLOOKUP($O46,PM执行时间!$A:$E,4,0),W46="Annual",VLOOKUP($O46,PM执行时间!$A:$E,5,0),W46="","")</f>
        <v>1</v>
      </c>
      <c r="Y46" s="5"/>
      <c r="Z46" s="5" t="str" cm="1">
        <f t="array" ref="Z46">_xlfn.IFS(Y46="Monthly",VLOOKUP($O46,PM执行时间!$A:$E,2,0),Y46="Quarterly",VLOOKUP($O46,PM执行时间!$A:$E,3,0),Y46="Semi-an",VLOOKUP($O46,PM执行时间!$A:$E,4,0),Y46="Annual",VLOOKUP($O46,PM执行时间!$A:$E,5,0),Y46="","")</f>
        <v/>
      </c>
      <c r="AA46" s="5"/>
      <c r="AB46" s="5" t="str" cm="1">
        <f t="array" ref="AB46">_xlfn.IFS(AA46="Monthly",VLOOKUP($O46,PM执行时间!$A:$E,2,0),AA46="Quarterly",VLOOKUP($O46,PM执行时间!$A:$E,3,0),AA46="Semi-an",VLOOKUP($O46,PM执行时间!$A:$E,4,0),AA46="Annual",VLOOKUP($O46,PM执行时间!$A:$E,5,0),AA46="","")</f>
        <v/>
      </c>
      <c r="AC46" s="17" t="s">
        <v>33</v>
      </c>
      <c r="AD46" s="5" cm="1">
        <f t="array" ref="AD46">_xlfn.IFS(AC46="Monthly",VLOOKUP($O46,PM执行时间!$A:$E,2,0),AC46="Quarterly",VLOOKUP($O46,PM执行时间!$A:$E,3,0),AC46="Semi-an",VLOOKUP($O46,PM执行时间!$A:$E,4,0),AC46="Annual",VLOOKUP($O46,PM执行时间!$A:$E,5,0),AC46="","")</f>
        <v>1.67</v>
      </c>
      <c r="AE46" s="5"/>
      <c r="AF46" s="5" t="str" cm="1">
        <f t="array" ref="AF46">_xlfn.IFS(AE46="Monthly",VLOOKUP($O46,PM执行时间!$A:$E,2,0),AE46="Quarterly",VLOOKUP($O46,PM执行时间!$A:$E,3,0),AE46="Semi-an",VLOOKUP($O46,PM执行时间!$A:$E,4,0),AE46="Annual",VLOOKUP($O46,PM执行时间!$A:$E,5,0),AE46="","")</f>
        <v/>
      </c>
      <c r="AG46" s="5"/>
      <c r="AH46" s="5" t="str" cm="1">
        <f t="array" ref="AH46">_xlfn.IFS(AG46="Monthly",VLOOKUP($O46,PM执行时间!$A:$E,2,0),AG46="Quarterly",VLOOKUP($O46,PM执行时间!$A:$E,3,0),AG46="Semi-an",VLOOKUP($O46,PM执行时间!$A:$E,4,0),AG46="Annual",VLOOKUP($O46,PM执行时间!$A:$E,5,0),AG46="","")</f>
        <v/>
      </c>
      <c r="AI46" s="16" t="s">
        <v>24</v>
      </c>
      <c r="AJ46" s="5" cm="1">
        <f t="array" ref="AJ46">_xlfn.IFS(AI46="Monthly",VLOOKUP($O46,PM执行时间!$A:$E,2,0),AI46="Quarterly",VLOOKUP($O46,PM执行时间!$A:$E,3,0),AI46="Semi-an",VLOOKUP($O46,PM执行时间!$A:$E,4,0),AI46="Annual",VLOOKUP($O46,PM执行时间!$A:$E,5,0),AI46="","")</f>
        <v>1</v>
      </c>
      <c r="AK46" s="5"/>
      <c r="AL46" s="5" t="str" cm="1">
        <f t="array" ref="AL46">_xlfn.IFS(AK46="Monthly",VLOOKUP($O46,PM执行时间!$A:$E,2,0),AK46="Quarterly",VLOOKUP($O46,PM执行时间!$A:$E,3,0),AK46="Semi-an",VLOOKUP($O46,PM执行时间!$A:$E,4,0),AK46="Annual",VLOOKUP($O46,PM执行时间!$A:$E,5,0),AK46="","")</f>
        <v/>
      </c>
      <c r="AM46" s="5"/>
      <c r="AN46" s="5" t="str" cm="1">
        <f t="array" ref="AN46">_xlfn.IFS(AM46="Monthly",VLOOKUP($O46,PM执行时间!$A:$E,2,0),AM46="Quarterly",VLOOKUP($O46,PM执行时间!$A:$E,3,0),AM46="Semi-an",VLOOKUP($O46,PM执行时间!$A:$E,4,0),AM46="Annual",VLOOKUP($O46,PM执行时间!$A:$E,5,0),AM46="","")</f>
        <v/>
      </c>
      <c r="AO46" s="19">
        <v>44743</v>
      </c>
      <c r="AP46" s="5"/>
    </row>
    <row r="47" spans="1:44" ht="26.1" customHeight="1" x14ac:dyDescent="0.2">
      <c r="A47" s="2">
        <v>45</v>
      </c>
      <c r="B47" s="2">
        <f>SUBTOTAL(3,G$3:G47)+0</f>
        <v>45</v>
      </c>
      <c r="C47" s="2"/>
      <c r="D47" s="5">
        <v>545</v>
      </c>
      <c r="E47" s="79" t="s">
        <v>27</v>
      </c>
      <c r="F47" s="85" t="s">
        <v>53</v>
      </c>
      <c r="G47" s="85" t="s">
        <v>29</v>
      </c>
      <c r="H47" s="85">
        <v>2162</v>
      </c>
      <c r="I47" s="80">
        <v>2012.2</v>
      </c>
      <c r="J47" s="79" t="s">
        <v>1058</v>
      </c>
      <c r="K47" s="4" t="s">
        <v>19</v>
      </c>
      <c r="L47" s="77" t="s">
        <v>30</v>
      </c>
      <c r="M47" s="24">
        <v>40909</v>
      </c>
      <c r="N47" s="77" t="s">
        <v>31</v>
      </c>
      <c r="O47" s="5" t="s">
        <v>35</v>
      </c>
      <c r="P47" s="5" t="s">
        <v>1226</v>
      </c>
      <c r="Q47" s="20" t="s">
        <v>25</v>
      </c>
      <c r="R47" s="5" cm="1">
        <f t="array" ref="R47">_xlfn.IFS(Q47="Monthly",VLOOKUP($O47,PM执行时间!$A:$E,2,0),Q47="Quarterly",VLOOKUP($O47,PM执行时间!$A:$E,3,0),Q47="Semi-an",VLOOKUP($O47,PM执行时间!$A:$E,4,0),Q47="Annual",VLOOKUP($O47,PM执行时间!$A:$E,5,0),Q47="","")</f>
        <v>1.42</v>
      </c>
      <c r="S47" s="5"/>
      <c r="T47" s="5" t="str" cm="1">
        <f t="array" ref="T47">_xlfn.IFS(S47="Monthly",VLOOKUP($O47,PM执行时间!$A:$E,2,0),S47="Quarterly",VLOOKUP($O47,PM执行时间!$A:$E,3,0),S47="Semi-an",VLOOKUP($O47,PM执行时间!$A:$E,4,0),S47="Annual",VLOOKUP($O47,PM执行时间!$A:$E,5,0),S47="","")</f>
        <v/>
      </c>
      <c r="U47" s="5"/>
      <c r="V47" s="5" t="str" cm="1">
        <f t="array" ref="V47">_xlfn.IFS(U47="Monthly",VLOOKUP($O47,PM执行时间!$A:$E,2,0),U47="Quarterly",VLOOKUP($O47,PM执行时间!$A:$E,3,0),U47="Semi-an",VLOOKUP($O47,PM执行时间!$A:$E,4,0),U47="Annual",VLOOKUP($O47,PM执行时间!$A:$E,5,0),U47="","")</f>
        <v/>
      </c>
      <c r="W47" s="16" t="s">
        <v>24</v>
      </c>
      <c r="X47" s="5" cm="1">
        <f t="array" ref="X47">_xlfn.IFS(W47="Monthly",VLOOKUP($O47,PM执行时间!$A:$E,2,0),W47="Quarterly",VLOOKUP($O47,PM执行时间!$A:$E,3,0),W47="Semi-an",VLOOKUP($O47,PM执行时间!$A:$E,4,0),W47="Annual",VLOOKUP($O47,PM执行时间!$A:$E,5,0),W47="","")</f>
        <v>1</v>
      </c>
      <c r="Y47" s="5"/>
      <c r="Z47" s="5" t="str" cm="1">
        <f t="array" ref="Z47">_xlfn.IFS(Y47="Monthly",VLOOKUP($O47,PM执行时间!$A:$E,2,0),Y47="Quarterly",VLOOKUP($O47,PM执行时间!$A:$E,3,0),Y47="Semi-an",VLOOKUP($O47,PM执行时间!$A:$E,4,0),Y47="Annual",VLOOKUP($O47,PM执行时间!$A:$E,5,0),Y47="","")</f>
        <v/>
      </c>
      <c r="AA47" s="5"/>
      <c r="AB47" s="5" t="str" cm="1">
        <f t="array" ref="AB47">_xlfn.IFS(AA47="Monthly",VLOOKUP($O47,PM执行时间!$A:$E,2,0),AA47="Quarterly",VLOOKUP($O47,PM执行时间!$A:$E,3,0),AA47="Semi-an",VLOOKUP($O47,PM执行时间!$A:$E,4,0),AA47="Annual",VLOOKUP($O47,PM执行时间!$A:$E,5,0),AA47="","")</f>
        <v/>
      </c>
      <c r="AC47" s="17" t="s">
        <v>33</v>
      </c>
      <c r="AD47" s="5" cm="1">
        <f t="array" ref="AD47">_xlfn.IFS(AC47="Monthly",VLOOKUP($O47,PM执行时间!$A:$E,2,0),AC47="Quarterly",VLOOKUP($O47,PM执行时间!$A:$E,3,0),AC47="Semi-an",VLOOKUP($O47,PM执行时间!$A:$E,4,0),AC47="Annual",VLOOKUP($O47,PM执行时间!$A:$E,5,0),AC47="","")</f>
        <v>1.67</v>
      </c>
      <c r="AE47" s="5"/>
      <c r="AF47" s="5" t="str" cm="1">
        <f t="array" ref="AF47">_xlfn.IFS(AE47="Monthly",VLOOKUP($O47,PM执行时间!$A:$E,2,0),AE47="Quarterly",VLOOKUP($O47,PM执行时间!$A:$E,3,0),AE47="Semi-an",VLOOKUP($O47,PM执行时间!$A:$E,4,0),AE47="Annual",VLOOKUP($O47,PM执行时间!$A:$E,5,0),AE47="","")</f>
        <v/>
      </c>
      <c r="AG47" s="5"/>
      <c r="AH47" s="5" t="str" cm="1">
        <f t="array" ref="AH47">_xlfn.IFS(AG47="Monthly",VLOOKUP($O47,PM执行时间!$A:$E,2,0),AG47="Quarterly",VLOOKUP($O47,PM执行时间!$A:$E,3,0),AG47="Semi-an",VLOOKUP($O47,PM执行时间!$A:$E,4,0),AG47="Annual",VLOOKUP($O47,PM执行时间!$A:$E,5,0),AG47="","")</f>
        <v/>
      </c>
      <c r="AI47" s="16" t="s">
        <v>24</v>
      </c>
      <c r="AJ47" s="5" cm="1">
        <f t="array" ref="AJ47">_xlfn.IFS(AI47="Monthly",VLOOKUP($O47,PM执行时间!$A:$E,2,0),AI47="Quarterly",VLOOKUP($O47,PM执行时间!$A:$E,3,0),AI47="Semi-an",VLOOKUP($O47,PM执行时间!$A:$E,4,0),AI47="Annual",VLOOKUP($O47,PM执行时间!$A:$E,5,0),AI47="","")</f>
        <v>1</v>
      </c>
      <c r="AK47" s="5"/>
      <c r="AL47" s="5" t="str" cm="1">
        <f t="array" ref="AL47">_xlfn.IFS(AK47="Monthly",VLOOKUP($O47,PM执行时间!$A:$E,2,0),AK47="Quarterly",VLOOKUP($O47,PM执行时间!$A:$E,3,0),AK47="Semi-an",VLOOKUP($O47,PM执行时间!$A:$E,4,0),AK47="Annual",VLOOKUP($O47,PM执行时间!$A:$E,5,0),AK47="","")</f>
        <v/>
      </c>
      <c r="AM47" s="5"/>
      <c r="AN47" s="5" t="str" cm="1">
        <f t="array" ref="AN47">_xlfn.IFS(AM47="Monthly",VLOOKUP($O47,PM执行时间!$A:$E,2,0),AM47="Quarterly",VLOOKUP($O47,PM执行时间!$A:$E,3,0),AM47="Semi-an",VLOOKUP($O47,PM执行时间!$A:$E,4,0),AM47="Annual",VLOOKUP($O47,PM执行时间!$A:$E,5,0),AM47="","")</f>
        <v/>
      </c>
      <c r="AO47" s="19">
        <v>44743</v>
      </c>
      <c r="AP47" s="5"/>
    </row>
    <row r="48" spans="1:44" ht="26.1" customHeight="1" x14ac:dyDescent="0.2">
      <c r="A48" s="2">
        <v>46</v>
      </c>
      <c r="B48" s="2">
        <f>SUBTOTAL(3,G$3:G48)+0</f>
        <v>46</v>
      </c>
      <c r="C48" s="2"/>
      <c r="D48" s="2">
        <v>551</v>
      </c>
      <c r="E48" s="77" t="s">
        <v>238</v>
      </c>
      <c r="F48" s="77" t="s">
        <v>241</v>
      </c>
      <c r="G48" s="77" t="s">
        <v>242</v>
      </c>
      <c r="H48" s="95" t="s">
        <v>243</v>
      </c>
      <c r="I48" s="77">
        <v>2012.4</v>
      </c>
      <c r="J48" s="79" t="s">
        <v>1058</v>
      </c>
      <c r="K48" s="4" t="s">
        <v>19</v>
      </c>
      <c r="L48" s="77" t="s">
        <v>194</v>
      </c>
      <c r="M48" s="24" t="s">
        <v>54</v>
      </c>
      <c r="N48" s="77" t="s">
        <v>31</v>
      </c>
      <c r="O48" s="5" t="s">
        <v>239</v>
      </c>
      <c r="P48" s="5" t="s">
        <v>39</v>
      </c>
      <c r="Q48" s="5"/>
      <c r="R48" s="5" t="str" cm="1">
        <f t="array" ref="R48">_xlfn.IFS(Q48="Monthly",VLOOKUP($O48,PM执行时间!$A:$E,2,0),Q48="Quarterly",VLOOKUP($O48,PM执行时间!$A:$E,3,0),Q48="Semi-an",VLOOKUP($O48,PM执行时间!$A:$E,4,0),Q48="Annual",VLOOKUP($O48,PM执行时间!$A:$E,5,0),Q48="","")</f>
        <v/>
      </c>
      <c r="S48" s="5"/>
      <c r="T48" s="5" t="str" cm="1">
        <f t="array" ref="T48">_xlfn.IFS(S48="Monthly",VLOOKUP($O48,PM执行时间!$A:$E,2,0),S48="Quarterly",VLOOKUP($O48,PM执行时间!$A:$E,3,0),S48="Semi-an",VLOOKUP($O48,PM执行时间!$A:$E,4,0),S48="Annual",VLOOKUP($O48,PM执行时间!$A:$E,5,0),S48="","")</f>
        <v/>
      </c>
      <c r="U48" s="5"/>
      <c r="V48" s="5" t="str" cm="1">
        <f t="array" ref="V48">_xlfn.IFS(U48="Monthly",VLOOKUP($O48,PM执行时间!$A:$E,2,0),U48="Quarterly",VLOOKUP($O48,PM执行时间!$A:$E,3,0),U48="Semi-an",VLOOKUP($O48,PM执行时间!$A:$E,4,0),U48="Annual",VLOOKUP($O48,PM执行时间!$A:$E,5,0),U48="","")</f>
        <v/>
      </c>
      <c r="W48" s="5"/>
      <c r="X48" s="5" t="str" cm="1">
        <f t="array" ref="X48">_xlfn.IFS(W48="Monthly",VLOOKUP($O48,PM执行时间!$A:$E,2,0),W48="Quarterly",VLOOKUP($O48,PM执行时间!$A:$E,3,0),W48="Semi-an",VLOOKUP($O48,PM执行时间!$A:$E,4,0),W48="Annual",VLOOKUP($O48,PM执行时间!$A:$E,5,0),W48="","")</f>
        <v/>
      </c>
      <c r="Y48" s="5"/>
      <c r="Z48" s="5" t="str" cm="1">
        <f t="array" ref="Z48">_xlfn.IFS(Y48="Monthly",VLOOKUP($O48,PM执行时间!$A:$E,2,0),Y48="Quarterly",VLOOKUP($O48,PM执行时间!$A:$E,3,0),Y48="Semi-an",VLOOKUP($O48,PM执行时间!$A:$E,4,0),Y48="Annual",VLOOKUP($O48,PM执行时间!$A:$E,5,0),Y48="","")</f>
        <v/>
      </c>
      <c r="AA48" s="5"/>
      <c r="AB48" s="5" t="str" cm="1">
        <f t="array" ref="AB48">_xlfn.IFS(AA48="Monthly",VLOOKUP($O48,PM执行时间!$A:$E,2,0),AA48="Quarterly",VLOOKUP($O48,PM执行时间!$A:$E,3,0),AA48="Semi-an",VLOOKUP($O48,PM执行时间!$A:$E,4,0),AA48="Annual",VLOOKUP($O48,PM执行时间!$A:$E,5,0),AA48="","")</f>
        <v/>
      </c>
      <c r="AC48" s="5"/>
      <c r="AD48" s="5" t="str" cm="1">
        <f t="array" ref="AD48">_xlfn.IFS(AC48="Monthly",VLOOKUP($O48,PM执行时间!$A:$E,2,0),AC48="Quarterly",VLOOKUP($O48,PM执行时间!$A:$E,3,0),AC48="Semi-an",VLOOKUP($O48,PM执行时间!$A:$E,4,0),AC48="Annual",VLOOKUP($O48,PM执行时间!$A:$E,5,0),AC48="","")</f>
        <v/>
      </c>
      <c r="AE48" s="5"/>
      <c r="AF48" s="5" t="str" cm="1">
        <f t="array" ref="AF48">_xlfn.IFS(AE48="Monthly",VLOOKUP($O48,PM执行时间!$A:$E,2,0),AE48="Quarterly",VLOOKUP($O48,PM执行时间!$A:$E,3,0),AE48="Semi-an",VLOOKUP($O48,PM执行时间!$A:$E,4,0),AE48="Annual",VLOOKUP($O48,PM执行时间!$A:$E,5,0),AE48="","")</f>
        <v/>
      </c>
      <c r="AG48" s="5"/>
      <c r="AH48" s="5" t="str" cm="1">
        <f t="array" ref="AH48">_xlfn.IFS(AG48="Monthly",VLOOKUP($O48,PM执行时间!$A:$E,2,0),AG48="Quarterly",VLOOKUP($O48,PM执行时间!$A:$E,3,0),AG48="Semi-an",VLOOKUP($O48,PM执行时间!$A:$E,4,0),AG48="Annual",VLOOKUP($O48,PM执行时间!$A:$E,5,0),AG48="","")</f>
        <v/>
      </c>
      <c r="AI48" s="5"/>
      <c r="AJ48" s="5" t="str" cm="1">
        <f t="array" ref="AJ48">_xlfn.IFS(AI48="Monthly",VLOOKUP($O48,PM执行时间!$A:$E,2,0),AI48="Quarterly",VLOOKUP($O48,PM执行时间!$A:$E,3,0),AI48="Semi-an",VLOOKUP($O48,PM执行时间!$A:$E,4,0),AI48="Annual",VLOOKUP($O48,PM执行时间!$A:$E,5,0),AI48="","")</f>
        <v/>
      </c>
      <c r="AK48" s="17" t="s">
        <v>33</v>
      </c>
      <c r="AL48" s="5" cm="1">
        <f t="array" ref="AL48">_xlfn.IFS(AK48="Monthly",VLOOKUP($O48,PM执行时间!$A:$E,2,0),AK48="Quarterly",VLOOKUP($O48,PM执行时间!$A:$E,3,0),AK48="Semi-an",VLOOKUP($O48,PM执行时间!$A:$E,4,0),AK48="Annual",VLOOKUP($O48,PM执行时间!$A:$E,5,0),AK48="","")</f>
        <v>2</v>
      </c>
      <c r="AM48" s="5"/>
      <c r="AN48" s="5" t="str" cm="1">
        <f t="array" ref="AN48">_xlfn.IFS(AM48="Monthly",VLOOKUP($O48,PM执行时间!$A:$E,2,0),AM48="Quarterly",VLOOKUP($O48,PM执行时间!$A:$E,3,0),AM48="Semi-an",VLOOKUP($O48,PM执行时间!$A:$E,4,0),AM48="Annual",VLOOKUP($O48,PM执行时间!$A:$E,5,0),AM48="","")</f>
        <v/>
      </c>
      <c r="AO48" s="19">
        <v>44866</v>
      </c>
      <c r="AP48" s="18"/>
    </row>
    <row r="49" spans="1:42" ht="25.15" customHeight="1" x14ac:dyDescent="0.2">
      <c r="A49" s="2">
        <v>47</v>
      </c>
      <c r="B49" s="2">
        <f>SUBTOTAL(3,G$3:G49)+0</f>
        <v>47</v>
      </c>
      <c r="C49" s="2"/>
      <c r="D49" s="2">
        <v>555</v>
      </c>
      <c r="E49" s="85" t="s">
        <v>180</v>
      </c>
      <c r="F49" s="77" t="s">
        <v>181</v>
      </c>
      <c r="G49" s="77" t="s">
        <v>182</v>
      </c>
      <c r="H49" s="95">
        <v>120305</v>
      </c>
      <c r="I49" s="95">
        <v>2012.3</v>
      </c>
      <c r="J49" s="79" t="s">
        <v>1075</v>
      </c>
      <c r="K49" s="4" t="s">
        <v>19</v>
      </c>
      <c r="L49" s="77" t="s">
        <v>183</v>
      </c>
      <c r="M49" s="24" t="s">
        <v>54</v>
      </c>
      <c r="N49" s="88" t="s">
        <v>179</v>
      </c>
      <c r="O49" s="5" t="s">
        <v>184</v>
      </c>
      <c r="P49" s="5" t="s">
        <v>39</v>
      </c>
      <c r="Q49" s="17" t="s">
        <v>33</v>
      </c>
      <c r="R49" s="5" cm="1">
        <f t="array" ref="R49">_xlfn.IFS(Q49="Monthly",VLOOKUP($O49,PM执行时间!$A:$E,2,0),Q49="Quarterly",VLOOKUP($O49,PM执行时间!$A:$E,3,0),Q49="Semi-an",VLOOKUP($O49,PM执行时间!$A:$E,4,0),Q49="Annual",VLOOKUP($O49,PM执行时间!$A:$E,5,0),Q49="","")</f>
        <v>1</v>
      </c>
      <c r="S49" s="5"/>
      <c r="T49" s="5" t="str" cm="1">
        <f t="array" ref="T49">_xlfn.IFS(S49="Monthly",VLOOKUP($O49,PM执行时间!$A:$E,2,0),S49="Quarterly",VLOOKUP($O49,PM执行时间!$A:$E,3,0),S49="Semi-an",VLOOKUP($O49,PM执行时间!$A:$E,4,0),S49="Annual",VLOOKUP($O49,PM执行时间!$A:$E,5,0),S49="","")</f>
        <v/>
      </c>
      <c r="U49" s="5"/>
      <c r="V49" s="5" t="str" cm="1">
        <f t="array" ref="V49">_xlfn.IFS(U49="Monthly",VLOOKUP($O49,PM执行时间!$A:$E,2,0),U49="Quarterly",VLOOKUP($O49,PM执行时间!$A:$E,3,0),U49="Semi-an",VLOOKUP($O49,PM执行时间!$A:$E,4,0),U49="Annual",VLOOKUP($O49,PM执行时间!$A:$E,5,0),U49="","")</f>
        <v/>
      </c>
      <c r="W49" s="5"/>
      <c r="X49" s="5" t="str" cm="1">
        <f t="array" ref="X49">_xlfn.IFS(W49="Monthly",VLOOKUP($O49,PM执行时间!$A:$E,2,0),W49="Quarterly",VLOOKUP($O49,PM执行时间!$A:$E,3,0),W49="Semi-an",VLOOKUP($O49,PM执行时间!$A:$E,4,0),W49="Annual",VLOOKUP($O49,PM执行时间!$A:$E,5,0),W49="","")</f>
        <v/>
      </c>
      <c r="Y49" s="5"/>
      <c r="Z49" s="5" t="str" cm="1">
        <f t="array" ref="Z49">_xlfn.IFS(Y49="Monthly",VLOOKUP($O49,PM执行时间!$A:$E,2,0),Y49="Quarterly",VLOOKUP($O49,PM执行时间!$A:$E,3,0),Y49="Semi-an",VLOOKUP($O49,PM执行时间!$A:$E,4,0),Y49="Annual",VLOOKUP($O49,PM执行时间!$A:$E,5,0),Y49="","")</f>
        <v/>
      </c>
      <c r="AA49" s="5"/>
      <c r="AB49" s="5" t="str" cm="1">
        <f t="array" ref="AB49">_xlfn.IFS(AA49="Monthly",VLOOKUP($O49,PM执行时间!$A:$E,2,0),AA49="Quarterly",VLOOKUP($O49,PM执行时间!$A:$E,3,0),AA49="Semi-an",VLOOKUP($O49,PM执行时间!$A:$E,4,0),AA49="Annual",VLOOKUP($O49,PM执行时间!$A:$E,5,0),AA49="","")</f>
        <v/>
      </c>
      <c r="AC49" s="5"/>
      <c r="AD49" s="5" t="str" cm="1">
        <f t="array" ref="AD49">_xlfn.IFS(AC49="Monthly",VLOOKUP($O49,PM执行时间!$A:$E,2,0),AC49="Quarterly",VLOOKUP($O49,PM执行时间!$A:$E,3,0),AC49="Semi-an",VLOOKUP($O49,PM执行时间!$A:$E,4,0),AC49="Annual",VLOOKUP($O49,PM执行时间!$A:$E,5,0),AC49="","")</f>
        <v/>
      </c>
      <c r="AE49" s="5"/>
      <c r="AF49" s="5" t="str" cm="1">
        <f t="array" ref="AF49">_xlfn.IFS(AE49="Monthly",VLOOKUP($O49,PM执行时间!$A:$E,2,0),AE49="Quarterly",VLOOKUP($O49,PM执行时间!$A:$E,3,0),AE49="Semi-an",VLOOKUP($O49,PM执行时间!$A:$E,4,0),AE49="Annual",VLOOKUP($O49,PM执行时间!$A:$E,5,0),AE49="","")</f>
        <v/>
      </c>
      <c r="AG49" s="5"/>
      <c r="AH49" s="5" t="str" cm="1">
        <f t="array" ref="AH49">_xlfn.IFS(AG49="Monthly",VLOOKUP($O49,PM执行时间!$A:$E,2,0),AG49="Quarterly",VLOOKUP($O49,PM执行时间!$A:$E,3,0),AG49="Semi-an",VLOOKUP($O49,PM执行时间!$A:$E,4,0),AG49="Annual",VLOOKUP($O49,PM执行时间!$A:$E,5,0),AG49="","")</f>
        <v/>
      </c>
      <c r="AI49" s="5"/>
      <c r="AJ49" s="5" t="str" cm="1">
        <f t="array" ref="AJ49">_xlfn.IFS(AI49="Monthly",VLOOKUP($O49,PM执行时间!$A:$E,2,0),AI49="Quarterly",VLOOKUP($O49,PM执行时间!$A:$E,3,0),AI49="Semi-an",VLOOKUP($O49,PM执行时间!$A:$E,4,0),AI49="Annual",VLOOKUP($O49,PM执行时间!$A:$E,5,0),AI49="","")</f>
        <v/>
      </c>
      <c r="AK49" s="5"/>
      <c r="AL49" s="5" t="str" cm="1">
        <f t="array" ref="AL49">_xlfn.IFS(AK49="Monthly",VLOOKUP($O49,PM执行时间!$A:$E,2,0),AK49="Quarterly",VLOOKUP($O49,PM执行时间!$A:$E,3,0),AK49="Semi-an",VLOOKUP($O49,PM执行时间!$A:$E,4,0),AK49="Annual",VLOOKUP($O49,PM执行时间!$A:$E,5,0),AK49="","")</f>
        <v/>
      </c>
      <c r="AM49" s="5"/>
      <c r="AN49" s="5" t="str" cm="1">
        <f t="array" ref="AN49">_xlfn.IFS(AM49="Monthly",VLOOKUP($O49,PM执行时间!$A:$E,2,0),AM49="Quarterly",VLOOKUP($O49,PM执行时间!$A:$E,3,0),AM49="Semi-an",VLOOKUP($O49,PM执行时间!$A:$E,4,0),AM49="Annual",VLOOKUP($O49,PM执行时间!$A:$E,5,0),AM49="","")</f>
        <v/>
      </c>
      <c r="AO49" s="19">
        <v>44562</v>
      </c>
      <c r="AP49" s="18"/>
    </row>
    <row r="50" spans="1:42" ht="26.1" customHeight="1" x14ac:dyDescent="0.2">
      <c r="A50" s="2">
        <v>48</v>
      </c>
      <c r="B50" s="2">
        <f>SUBTOTAL(3,G$3:G50)+0</f>
        <v>48</v>
      </c>
      <c r="C50" s="2"/>
      <c r="D50" s="2">
        <v>562</v>
      </c>
      <c r="E50" s="79" t="s">
        <v>287</v>
      </c>
      <c r="F50" s="77" t="s">
        <v>1209</v>
      </c>
      <c r="G50" s="85" t="s">
        <v>288</v>
      </c>
      <c r="H50" s="77">
        <v>3183</v>
      </c>
      <c r="I50" s="95">
        <v>2013.8</v>
      </c>
      <c r="J50" s="79" t="s">
        <v>1058</v>
      </c>
      <c r="K50" s="4" t="s">
        <v>19</v>
      </c>
      <c r="L50" s="77" t="s">
        <v>289</v>
      </c>
      <c r="M50" s="24">
        <v>2012</v>
      </c>
      <c r="N50" s="77" t="s">
        <v>31</v>
      </c>
      <c r="O50" s="5" t="s">
        <v>1210</v>
      </c>
      <c r="P50" s="5" t="s">
        <v>39</v>
      </c>
      <c r="Q50" s="5"/>
      <c r="R50" s="5" t="str" cm="1">
        <f t="array" ref="R50">_xlfn.IFS(Q50="Monthly",VLOOKUP($O50,PM执行时间!$A:$E,2,0),Q50="Quarterly",VLOOKUP($O50,PM执行时间!$A:$E,3,0),Q50="Semi-an",VLOOKUP($O50,PM执行时间!$A:$E,4,0),Q50="Annual",VLOOKUP($O50,PM执行时间!$A:$E,5,0),Q50="","")</f>
        <v/>
      </c>
      <c r="S50" s="5"/>
      <c r="T50" s="5" t="str" cm="1">
        <f t="array" ref="T50">_xlfn.IFS(S50="Monthly",VLOOKUP($O50,PM执行时间!$A:$E,2,0),S50="Quarterly",VLOOKUP($O50,PM执行时间!$A:$E,3,0),S50="Semi-an",VLOOKUP($O50,PM执行时间!$A:$E,4,0),S50="Annual",VLOOKUP($O50,PM执行时间!$A:$E,5,0),S50="","")</f>
        <v/>
      </c>
      <c r="U50" s="5"/>
      <c r="V50" s="5" t="str" cm="1">
        <f t="array" ref="V50">_xlfn.IFS(U50="Monthly",VLOOKUP($O50,PM执行时间!$A:$E,2,0),U50="Quarterly",VLOOKUP($O50,PM执行时间!$A:$E,3,0),U50="Semi-an",VLOOKUP($O50,PM执行时间!$A:$E,4,0),U50="Annual",VLOOKUP($O50,PM执行时间!$A:$E,5,0),U50="","")</f>
        <v/>
      </c>
      <c r="W50" s="5"/>
      <c r="X50" s="5" t="str" cm="1">
        <f t="array" ref="X50">_xlfn.IFS(W50="Monthly",VLOOKUP($O50,PM执行时间!$A:$E,2,0),W50="Quarterly",VLOOKUP($O50,PM执行时间!$A:$E,3,0),W50="Semi-an",VLOOKUP($O50,PM执行时间!$A:$E,4,0),W50="Annual",VLOOKUP($O50,PM执行时间!$A:$E,5,0),W50="","")</f>
        <v/>
      </c>
      <c r="Y50" s="5"/>
      <c r="Z50" s="5" t="str" cm="1">
        <f t="array" ref="Z50">_xlfn.IFS(Y50="Monthly",VLOOKUP($O50,PM执行时间!$A:$E,2,0),Y50="Quarterly",VLOOKUP($O50,PM执行时间!$A:$E,3,0),Y50="Semi-an",VLOOKUP($O50,PM执行时间!$A:$E,4,0),Y50="Annual",VLOOKUP($O50,PM执行时间!$A:$E,5,0),Y50="","")</f>
        <v/>
      </c>
      <c r="AA50" s="5"/>
      <c r="AB50" s="5" t="str" cm="1">
        <f t="array" ref="AB50">_xlfn.IFS(AA50="Monthly",VLOOKUP($O50,PM执行时间!$A:$E,2,0),AA50="Quarterly",VLOOKUP($O50,PM执行时间!$A:$E,3,0),AA50="Semi-an",VLOOKUP($O50,PM执行时间!$A:$E,4,0),AA50="Annual",VLOOKUP($O50,PM执行时间!$A:$E,5,0),AA50="","")</f>
        <v/>
      </c>
      <c r="AC50" s="5"/>
      <c r="AD50" s="5" t="str" cm="1">
        <f t="array" ref="AD50">_xlfn.IFS(AC50="Monthly",VLOOKUP($O50,PM执行时间!$A:$E,2,0),AC50="Quarterly",VLOOKUP($O50,PM执行时间!$A:$E,3,0),AC50="Semi-an",VLOOKUP($O50,PM执行时间!$A:$E,4,0),AC50="Annual",VLOOKUP($O50,PM执行时间!$A:$E,5,0),AC50="","")</f>
        <v/>
      </c>
      <c r="AE50" s="5"/>
      <c r="AF50" s="5" t="str" cm="1">
        <f t="array" ref="AF50">_xlfn.IFS(AE50="Monthly",VLOOKUP($O50,PM执行时间!$A:$E,2,0),AE50="Quarterly",VLOOKUP($O50,PM执行时间!$A:$E,3,0),AE50="Semi-an",VLOOKUP($O50,PM执行时间!$A:$E,4,0),AE50="Annual",VLOOKUP($O50,PM执行时间!$A:$E,5,0),AE50="","")</f>
        <v/>
      </c>
      <c r="AG50" s="5"/>
      <c r="AH50" s="5" t="str" cm="1">
        <f t="array" ref="AH50">_xlfn.IFS(AG50="Monthly",VLOOKUP($O50,PM执行时间!$A:$E,2,0),AG50="Quarterly",VLOOKUP($O50,PM执行时间!$A:$E,3,0),AG50="Semi-an",VLOOKUP($O50,PM执行时间!$A:$E,4,0),AG50="Annual",VLOOKUP($O50,PM执行时间!$A:$E,5,0),AG50="","")</f>
        <v/>
      </c>
      <c r="AI50" s="5"/>
      <c r="AJ50" s="5" t="str" cm="1">
        <f t="array" ref="AJ50">_xlfn.IFS(AI50="Monthly",VLOOKUP($O50,PM执行时间!$A:$E,2,0),AI50="Quarterly",VLOOKUP($O50,PM执行时间!$A:$E,3,0),AI50="Semi-an",VLOOKUP($O50,PM执行时间!$A:$E,4,0),AI50="Annual",VLOOKUP($O50,PM执行时间!$A:$E,5,0),AI50="","")</f>
        <v/>
      </c>
      <c r="AK50" s="17" t="s">
        <v>33</v>
      </c>
      <c r="AL50" s="5" cm="1">
        <f t="array" ref="AL50">_xlfn.IFS(AK50="Monthly",VLOOKUP($O50,PM执行时间!$A:$E,2,0),AK50="Quarterly",VLOOKUP($O50,PM执行时间!$A:$E,3,0),AK50="Semi-an",VLOOKUP($O50,PM执行时间!$A:$E,4,0),AK50="Annual",VLOOKUP($O50,PM执行时间!$A:$E,5,0),AK50="","")</f>
        <v>2</v>
      </c>
      <c r="AM50" s="5"/>
      <c r="AN50" s="5" t="str" cm="1">
        <f t="array" ref="AN50">_xlfn.IFS(AM50="Monthly",VLOOKUP($O50,PM执行时间!$A:$E,2,0),AM50="Quarterly",VLOOKUP($O50,PM执行时间!$A:$E,3,0),AM50="Semi-an",VLOOKUP($O50,PM执行时间!$A:$E,4,0),AM50="Annual",VLOOKUP($O50,PM执行时间!$A:$E,5,0),AM50="","")</f>
        <v/>
      </c>
      <c r="AO50" s="19">
        <v>44866</v>
      </c>
      <c r="AP50" s="18"/>
    </row>
    <row r="51" spans="1:42" ht="25.15" customHeight="1" x14ac:dyDescent="0.2">
      <c r="A51" s="2">
        <v>49</v>
      </c>
      <c r="B51" s="2">
        <f>SUBTOTAL(3,G$3:G51)+0</f>
        <v>49</v>
      </c>
      <c r="C51" s="2"/>
      <c r="D51" s="2">
        <v>622</v>
      </c>
      <c r="E51" s="77" t="s">
        <v>278</v>
      </c>
      <c r="F51" s="77" t="s">
        <v>279</v>
      </c>
      <c r="G51" s="77" t="s">
        <v>203</v>
      </c>
      <c r="H51" s="95" t="s">
        <v>286</v>
      </c>
      <c r="I51" s="77">
        <v>2012.1</v>
      </c>
      <c r="J51" s="79" t="s">
        <v>1075</v>
      </c>
      <c r="K51" s="4" t="s">
        <v>19</v>
      </c>
      <c r="L51" s="77" t="s">
        <v>96</v>
      </c>
      <c r="M51" s="24" t="s">
        <v>54</v>
      </c>
      <c r="N51" s="88" t="s">
        <v>179</v>
      </c>
      <c r="O51" s="5" t="s">
        <v>1221</v>
      </c>
      <c r="P51" s="5" t="s">
        <v>39</v>
      </c>
      <c r="Q51" s="5"/>
      <c r="R51" s="5" t="str" cm="1">
        <f t="array" ref="R51">_xlfn.IFS(Q51="Monthly",VLOOKUP($O51,PM执行时间!$A:$E,2,0),Q51="Quarterly",VLOOKUP($O51,PM执行时间!$A:$E,3,0),Q51="Semi-an",VLOOKUP($O51,PM执行时间!$A:$E,4,0),Q51="Annual",VLOOKUP($O51,PM执行时间!$A:$E,5,0),Q51="","")</f>
        <v/>
      </c>
      <c r="S51" s="5"/>
      <c r="T51" s="5" t="str" cm="1">
        <f t="array" ref="T51">_xlfn.IFS(S51="Monthly",VLOOKUP($O51,PM执行时间!$A:$E,2,0),S51="Quarterly",VLOOKUP($O51,PM执行时间!$A:$E,3,0),S51="Semi-an",VLOOKUP($O51,PM执行时间!$A:$E,4,0),S51="Annual",VLOOKUP($O51,PM执行时间!$A:$E,5,0),S51="","")</f>
        <v/>
      </c>
      <c r="U51" s="5"/>
      <c r="V51" s="5" t="str" cm="1">
        <f t="array" ref="V51">_xlfn.IFS(U51="Monthly",VLOOKUP($O51,PM执行时间!$A:$E,2,0),U51="Quarterly",VLOOKUP($O51,PM执行时间!$A:$E,3,0),U51="Semi-an",VLOOKUP($O51,PM执行时间!$A:$E,4,0),U51="Annual",VLOOKUP($O51,PM执行时间!$A:$E,5,0),U51="","")</f>
        <v/>
      </c>
      <c r="W51" s="5"/>
      <c r="X51" s="5" t="str" cm="1">
        <f t="array" ref="X51">_xlfn.IFS(W51="Monthly",VLOOKUP($O51,PM执行时间!$A:$E,2,0),W51="Quarterly",VLOOKUP($O51,PM执行时间!$A:$E,3,0),W51="Semi-an",VLOOKUP($O51,PM执行时间!$A:$E,4,0),W51="Annual",VLOOKUP($O51,PM执行时间!$A:$E,5,0),W51="","")</f>
        <v/>
      </c>
      <c r="Y51" s="5"/>
      <c r="Z51" s="5" t="str" cm="1">
        <f t="array" ref="Z51">_xlfn.IFS(Y51="Monthly",VLOOKUP($O51,PM执行时间!$A:$E,2,0),Y51="Quarterly",VLOOKUP($O51,PM执行时间!$A:$E,3,0),Y51="Semi-an",VLOOKUP($O51,PM执行时间!$A:$E,4,0),Y51="Annual",VLOOKUP($O51,PM执行时间!$A:$E,5,0),Y51="","")</f>
        <v/>
      </c>
      <c r="AA51" s="5"/>
      <c r="AB51" s="5" t="str" cm="1">
        <f t="array" ref="AB51">_xlfn.IFS(AA51="Monthly",VLOOKUP($O51,PM执行时间!$A:$E,2,0),AA51="Quarterly",VLOOKUP($O51,PM执行时间!$A:$E,3,0),AA51="Semi-an",VLOOKUP($O51,PM执行时间!$A:$E,4,0),AA51="Annual",VLOOKUP($O51,PM执行时间!$A:$E,5,0),AA51="","")</f>
        <v/>
      </c>
      <c r="AC51" s="5"/>
      <c r="AD51" s="5" t="str" cm="1">
        <f t="array" ref="AD51">_xlfn.IFS(AC51="Monthly",VLOOKUP($O51,PM执行时间!$A:$E,2,0),AC51="Quarterly",VLOOKUP($O51,PM执行时间!$A:$E,3,0),AC51="Semi-an",VLOOKUP($O51,PM执行时间!$A:$E,4,0),AC51="Annual",VLOOKUP($O51,PM执行时间!$A:$E,5,0),AC51="","")</f>
        <v/>
      </c>
      <c r="AE51" s="5"/>
      <c r="AF51" s="5" t="str" cm="1">
        <f t="array" ref="AF51">_xlfn.IFS(AE51="Monthly",VLOOKUP($O51,PM执行时间!$A:$E,2,0),AE51="Quarterly",VLOOKUP($O51,PM执行时间!$A:$E,3,0),AE51="Semi-an",VLOOKUP($O51,PM执行时间!$A:$E,4,0),AE51="Annual",VLOOKUP($O51,PM执行时间!$A:$E,5,0),AE51="","")</f>
        <v/>
      </c>
      <c r="AG51" s="5"/>
      <c r="AH51" s="5" t="str" cm="1">
        <f t="array" ref="AH51">_xlfn.IFS(AG51="Monthly",VLOOKUP($O51,PM执行时间!$A:$E,2,0),AG51="Quarterly",VLOOKUP($O51,PM执行时间!$A:$E,3,0),AG51="Semi-an",VLOOKUP($O51,PM执行时间!$A:$E,4,0),AG51="Annual",VLOOKUP($O51,PM执行时间!$A:$E,5,0),AG51="","")</f>
        <v/>
      </c>
      <c r="AI51" s="5"/>
      <c r="AJ51" s="5" t="str" cm="1">
        <f t="array" ref="AJ51">_xlfn.IFS(AI51="Monthly",VLOOKUP($O51,PM执行时间!$A:$E,2,0),AI51="Quarterly",VLOOKUP($O51,PM执行时间!$A:$E,3,0),AI51="Semi-an",VLOOKUP($O51,PM执行时间!$A:$E,4,0),AI51="Annual",VLOOKUP($O51,PM执行时间!$A:$E,5,0),AI51="","")</f>
        <v/>
      </c>
      <c r="AK51" s="5"/>
      <c r="AL51" s="5" t="str" cm="1">
        <f t="array" ref="AL51">_xlfn.IFS(AK51="Monthly",VLOOKUP($O51,PM执行时间!$A:$E,2,0),AK51="Quarterly",VLOOKUP($O51,PM执行时间!$A:$E,3,0),AK51="Semi-an",VLOOKUP($O51,PM执行时间!$A:$E,4,0),AK51="Annual",VLOOKUP($O51,PM执行时间!$A:$E,5,0),AK51="","")</f>
        <v/>
      </c>
      <c r="AM51" s="17" t="s">
        <v>33</v>
      </c>
      <c r="AN51" s="5" cm="1">
        <f t="array" ref="AN51">_xlfn.IFS(AM51="Monthly",VLOOKUP($O51,PM执行时间!$A:$E,2,0),AM51="Quarterly",VLOOKUP($O51,PM执行时间!$A:$E,3,0),AM51="Semi-an",VLOOKUP($O51,PM执行时间!$A:$E,4,0),AM51="Annual",VLOOKUP($O51,PM执行时间!$A:$E,5,0),AM51="","")</f>
        <v>1</v>
      </c>
      <c r="AO51" s="19">
        <v>44896</v>
      </c>
      <c r="AP51" s="18"/>
    </row>
    <row r="52" spans="1:42" ht="25.15" customHeight="1" x14ac:dyDescent="0.2">
      <c r="A52" s="2">
        <v>50</v>
      </c>
      <c r="B52" s="2">
        <f>SUBTOTAL(3,G$3:G52)+0</f>
        <v>50</v>
      </c>
      <c r="C52" s="2"/>
      <c r="D52" s="2">
        <v>623</v>
      </c>
      <c r="E52" s="77" t="s">
        <v>278</v>
      </c>
      <c r="F52" s="77" t="s">
        <v>279</v>
      </c>
      <c r="G52" s="77" t="s">
        <v>203</v>
      </c>
      <c r="H52" s="95" t="s">
        <v>280</v>
      </c>
      <c r="I52" s="77">
        <v>2012.1</v>
      </c>
      <c r="J52" s="79" t="s">
        <v>1075</v>
      </c>
      <c r="K52" s="4" t="s">
        <v>19</v>
      </c>
      <c r="L52" s="77" t="s">
        <v>96</v>
      </c>
      <c r="M52" s="24" t="s">
        <v>54</v>
      </c>
      <c r="N52" s="88" t="s">
        <v>179</v>
      </c>
      <c r="O52" s="5" t="s">
        <v>1221</v>
      </c>
      <c r="P52" s="5" t="s">
        <v>39</v>
      </c>
      <c r="Q52" s="5"/>
      <c r="R52" s="5" t="str" cm="1">
        <f t="array" ref="R52">_xlfn.IFS(Q52="Monthly",VLOOKUP($O52,PM执行时间!$A:$E,2,0),Q52="Quarterly",VLOOKUP($O52,PM执行时间!$A:$E,3,0),Q52="Semi-an",VLOOKUP($O52,PM执行时间!$A:$E,4,0),Q52="Annual",VLOOKUP($O52,PM执行时间!$A:$E,5,0),Q52="","")</f>
        <v/>
      </c>
      <c r="S52" s="5"/>
      <c r="T52" s="5" t="str" cm="1">
        <f t="array" ref="T52">_xlfn.IFS(S52="Monthly",VLOOKUP($O52,PM执行时间!$A:$E,2,0),S52="Quarterly",VLOOKUP($O52,PM执行时间!$A:$E,3,0),S52="Semi-an",VLOOKUP($O52,PM执行时间!$A:$E,4,0),S52="Annual",VLOOKUP($O52,PM执行时间!$A:$E,5,0),S52="","")</f>
        <v/>
      </c>
      <c r="U52" s="5"/>
      <c r="V52" s="5" t="str" cm="1">
        <f t="array" ref="V52">_xlfn.IFS(U52="Monthly",VLOOKUP($O52,PM执行时间!$A:$E,2,0),U52="Quarterly",VLOOKUP($O52,PM执行时间!$A:$E,3,0),U52="Semi-an",VLOOKUP($O52,PM执行时间!$A:$E,4,0),U52="Annual",VLOOKUP($O52,PM执行时间!$A:$E,5,0),U52="","")</f>
        <v/>
      </c>
      <c r="W52" s="5"/>
      <c r="X52" s="5" t="str" cm="1">
        <f t="array" ref="X52">_xlfn.IFS(W52="Monthly",VLOOKUP($O52,PM执行时间!$A:$E,2,0),W52="Quarterly",VLOOKUP($O52,PM执行时间!$A:$E,3,0),W52="Semi-an",VLOOKUP($O52,PM执行时间!$A:$E,4,0),W52="Annual",VLOOKUP($O52,PM执行时间!$A:$E,5,0),W52="","")</f>
        <v/>
      </c>
      <c r="Y52" s="5"/>
      <c r="Z52" s="5" t="str" cm="1">
        <f t="array" ref="Z52">_xlfn.IFS(Y52="Monthly",VLOOKUP($O52,PM执行时间!$A:$E,2,0),Y52="Quarterly",VLOOKUP($O52,PM执行时间!$A:$E,3,0),Y52="Semi-an",VLOOKUP($O52,PM执行时间!$A:$E,4,0),Y52="Annual",VLOOKUP($O52,PM执行时间!$A:$E,5,0),Y52="","")</f>
        <v/>
      </c>
      <c r="AA52" s="5"/>
      <c r="AB52" s="5" t="str" cm="1">
        <f t="array" ref="AB52">_xlfn.IFS(AA52="Monthly",VLOOKUP($O52,PM执行时间!$A:$E,2,0),AA52="Quarterly",VLOOKUP($O52,PM执行时间!$A:$E,3,0),AA52="Semi-an",VLOOKUP($O52,PM执行时间!$A:$E,4,0),AA52="Annual",VLOOKUP($O52,PM执行时间!$A:$E,5,0),AA52="","")</f>
        <v/>
      </c>
      <c r="AC52" s="5"/>
      <c r="AD52" s="5" t="str" cm="1">
        <f t="array" ref="AD52">_xlfn.IFS(AC52="Monthly",VLOOKUP($O52,PM执行时间!$A:$E,2,0),AC52="Quarterly",VLOOKUP($O52,PM执行时间!$A:$E,3,0),AC52="Semi-an",VLOOKUP($O52,PM执行时间!$A:$E,4,0),AC52="Annual",VLOOKUP($O52,PM执行时间!$A:$E,5,0),AC52="","")</f>
        <v/>
      </c>
      <c r="AE52" s="5"/>
      <c r="AF52" s="5" t="str" cm="1">
        <f t="array" ref="AF52">_xlfn.IFS(AE52="Monthly",VLOOKUP($O52,PM执行时间!$A:$E,2,0),AE52="Quarterly",VLOOKUP($O52,PM执行时间!$A:$E,3,0),AE52="Semi-an",VLOOKUP($O52,PM执行时间!$A:$E,4,0),AE52="Annual",VLOOKUP($O52,PM执行时间!$A:$E,5,0),AE52="","")</f>
        <v/>
      </c>
      <c r="AG52" s="5"/>
      <c r="AH52" s="5" t="str" cm="1">
        <f t="array" ref="AH52">_xlfn.IFS(AG52="Monthly",VLOOKUP($O52,PM执行时间!$A:$E,2,0),AG52="Quarterly",VLOOKUP($O52,PM执行时间!$A:$E,3,0),AG52="Semi-an",VLOOKUP($O52,PM执行时间!$A:$E,4,0),AG52="Annual",VLOOKUP($O52,PM执行时间!$A:$E,5,0),AG52="","")</f>
        <v/>
      </c>
      <c r="AI52" s="5"/>
      <c r="AJ52" s="5" t="str" cm="1">
        <f t="array" ref="AJ52">_xlfn.IFS(AI52="Monthly",VLOOKUP($O52,PM执行时间!$A:$E,2,0),AI52="Quarterly",VLOOKUP($O52,PM执行时间!$A:$E,3,0),AI52="Semi-an",VLOOKUP($O52,PM执行时间!$A:$E,4,0),AI52="Annual",VLOOKUP($O52,PM执行时间!$A:$E,5,0),AI52="","")</f>
        <v/>
      </c>
      <c r="AK52" s="5"/>
      <c r="AL52" s="5" t="str" cm="1">
        <f t="array" ref="AL52">_xlfn.IFS(AK52="Monthly",VLOOKUP($O52,PM执行时间!$A:$E,2,0),AK52="Quarterly",VLOOKUP($O52,PM执行时间!$A:$E,3,0),AK52="Semi-an",VLOOKUP($O52,PM执行时间!$A:$E,4,0),AK52="Annual",VLOOKUP($O52,PM执行时间!$A:$E,5,0),AK52="","")</f>
        <v/>
      </c>
      <c r="AM52" s="17" t="s">
        <v>33</v>
      </c>
      <c r="AN52" s="5" cm="1">
        <f t="array" ref="AN52">_xlfn.IFS(AM52="Monthly",VLOOKUP($O52,PM执行时间!$A:$E,2,0),AM52="Quarterly",VLOOKUP($O52,PM执行时间!$A:$E,3,0),AM52="Semi-an",VLOOKUP($O52,PM执行时间!$A:$E,4,0),AM52="Annual",VLOOKUP($O52,PM执行时间!$A:$E,5,0),AM52="","")</f>
        <v>1</v>
      </c>
      <c r="AO52" s="19">
        <v>44896</v>
      </c>
      <c r="AP52" s="18"/>
    </row>
    <row r="53" spans="1:42" ht="26.1" customHeight="1" x14ac:dyDescent="0.2">
      <c r="A53" s="2">
        <v>149</v>
      </c>
      <c r="B53" s="2">
        <f>SUBTOTAL(3,G$3:G53)+0</f>
        <v>51</v>
      </c>
      <c r="C53" s="2"/>
      <c r="D53" s="2">
        <v>905</v>
      </c>
      <c r="E53" s="35" t="s">
        <v>17</v>
      </c>
      <c r="F53" s="35" t="s">
        <v>1214</v>
      </c>
      <c r="G53" s="77" t="s">
        <v>255</v>
      </c>
      <c r="H53" s="85">
        <v>206663</v>
      </c>
      <c r="I53" s="85">
        <v>2017.12</v>
      </c>
      <c r="J53" s="79" t="s">
        <v>1058</v>
      </c>
      <c r="K53" s="4" t="s">
        <v>19</v>
      </c>
      <c r="L53" s="77" t="s">
        <v>51</v>
      </c>
      <c r="M53" s="24">
        <v>43040</v>
      </c>
      <c r="N53" s="77" t="s">
        <v>22</v>
      </c>
      <c r="O53" s="5" t="s">
        <v>272</v>
      </c>
      <c r="P53" s="5" t="s">
        <v>1227</v>
      </c>
      <c r="Q53" s="5"/>
      <c r="R53" s="5" t="str" cm="1">
        <f t="array" ref="R53">_xlfn.IFS(Q53="Monthly",VLOOKUP($O53,PM执行时间!$A:$E,2,0),Q53="Quarterly",VLOOKUP($O53,PM执行时间!$A:$E,3,0),Q53="Semi-an",VLOOKUP($O53,PM执行时间!$A:$E,4,0),Q53="Annual",VLOOKUP($O53,PM执行时间!$A:$E,5,0),Q53="","")</f>
        <v/>
      </c>
      <c r="S53" s="16" t="s">
        <v>24</v>
      </c>
      <c r="T53" s="5" cm="1">
        <f t="array" ref="T53">_xlfn.IFS(S53="Monthly",VLOOKUP($O53,PM执行时间!$A:$E,2,0),S53="Quarterly",VLOOKUP($O53,PM执行时间!$A:$E,3,0),S53="Semi-an",VLOOKUP($O53,PM执行时间!$A:$E,4,0),S53="Annual",VLOOKUP($O53,PM执行时间!$A:$E,5,0),S53="","")</f>
        <v>1.1599999999999999</v>
      </c>
      <c r="U53" s="5"/>
      <c r="V53" s="5" t="str" cm="1">
        <f t="array" ref="V53">_xlfn.IFS(U53="Monthly",VLOOKUP($O53,PM执行时间!$A:$E,2,0),U53="Quarterly",VLOOKUP($O53,PM执行时间!$A:$E,3,0),U53="Semi-an",VLOOKUP($O53,PM执行时间!$A:$E,4,0),U53="Annual",VLOOKUP($O53,PM执行时间!$A:$E,5,0),U53="","")</f>
        <v/>
      </c>
      <c r="W53" s="5"/>
      <c r="X53" s="5" t="str" cm="1">
        <f t="array" ref="X53">_xlfn.IFS(W53="Monthly",VLOOKUP($O53,PM执行时间!$A:$E,2,0),W53="Quarterly",VLOOKUP($O53,PM执行时间!$A:$E,3,0),W53="Semi-an",VLOOKUP($O53,PM执行时间!$A:$E,4,0),W53="Annual",VLOOKUP($O53,PM执行时间!$A:$E,5,0),W53="","")</f>
        <v/>
      </c>
      <c r="Y53" s="16" t="s">
        <v>24</v>
      </c>
      <c r="Z53" s="5" cm="1">
        <f t="array" ref="Z53">_xlfn.IFS(Y53="Monthly",VLOOKUP($O53,PM执行时间!$A:$E,2,0),Y53="Quarterly",VLOOKUP($O53,PM执行时间!$A:$E,3,0),Y53="Semi-an",VLOOKUP($O53,PM执行时间!$A:$E,4,0),Y53="Annual",VLOOKUP($O53,PM执行时间!$A:$E,5,0),Y53="","")</f>
        <v>1.1599999999999999</v>
      </c>
      <c r="AA53" s="5"/>
      <c r="AB53" s="5" t="str" cm="1">
        <f t="array" ref="AB53">_xlfn.IFS(AA53="Monthly",VLOOKUP($O53,PM执行时间!$A:$E,2,0),AA53="Quarterly",VLOOKUP($O53,PM执行时间!$A:$E,3,0),AA53="Semi-an",VLOOKUP($O53,PM执行时间!$A:$E,4,0),AA53="Annual",VLOOKUP($O53,PM执行时间!$A:$E,5,0),AA53="","")</f>
        <v/>
      </c>
      <c r="AC53" s="5"/>
      <c r="AD53" s="5" t="str" cm="1">
        <f t="array" ref="AD53">_xlfn.IFS(AC53="Monthly",VLOOKUP($O53,PM执行时间!$A:$E,2,0),AC53="Quarterly",VLOOKUP($O53,PM执行时间!$A:$E,3,0),AC53="Semi-an",VLOOKUP($O53,PM执行时间!$A:$E,4,0),AC53="Annual",VLOOKUP($O53,PM执行时间!$A:$E,5,0),AC53="","")</f>
        <v/>
      </c>
      <c r="AE53" s="16" t="s">
        <v>24</v>
      </c>
      <c r="AF53" s="5" cm="1">
        <f t="array" ref="AF53">_xlfn.IFS(AE53="Monthly",VLOOKUP($O53,PM执行时间!$A:$E,2,0),AE53="Quarterly",VLOOKUP($O53,PM执行时间!$A:$E,3,0),AE53="Semi-an",VLOOKUP($O53,PM执行时间!$A:$E,4,0),AE53="Annual",VLOOKUP($O53,PM执行时间!$A:$E,5,0),AE53="","")</f>
        <v>1.1599999999999999</v>
      </c>
      <c r="AG53" s="5"/>
      <c r="AH53" s="5" t="str" cm="1">
        <f t="array" ref="AH53">_xlfn.IFS(AG53="Monthly",VLOOKUP($O53,PM执行时间!$A:$E,2,0),AG53="Quarterly",VLOOKUP($O53,PM执行时间!$A:$E,3,0),AG53="Semi-an",VLOOKUP($O53,PM执行时间!$A:$E,4,0),AG53="Annual",VLOOKUP($O53,PM执行时间!$A:$E,5,0),AG53="","")</f>
        <v/>
      </c>
      <c r="AI53" s="5"/>
      <c r="AJ53" s="5" t="str" cm="1">
        <f t="array" ref="AJ53">_xlfn.IFS(AI53="Monthly",VLOOKUP($O53,PM执行时间!$A:$E,2,0),AI53="Quarterly",VLOOKUP($O53,PM执行时间!$A:$E,3,0),AI53="Semi-an",VLOOKUP($O53,PM执行时间!$A:$E,4,0),AI53="Annual",VLOOKUP($O53,PM执行时间!$A:$E,5,0),AI53="","")</f>
        <v/>
      </c>
      <c r="AK53" s="17" t="s">
        <v>223</v>
      </c>
      <c r="AL53" s="5" cm="1">
        <f t="array" ref="AL53">_xlfn.IFS(AK53="Monthly",VLOOKUP($O53,PM执行时间!$A:$E,2,0),AK53="Quarterly",VLOOKUP($O53,PM执行时间!$A:$E,3,0),AK53="Semi-an",VLOOKUP($O53,PM执行时间!$A:$E,4,0),AK53="Annual",VLOOKUP($O53,PM执行时间!$A:$E,5,0),AK53="","")</f>
        <v>1.91</v>
      </c>
      <c r="AM53" s="5"/>
      <c r="AN53" s="5" t="str" cm="1">
        <f t="array" ref="AN53">_xlfn.IFS(AM53="Monthly",VLOOKUP($O53,PM执行时间!$A:$E,2,0),AM53="Quarterly",VLOOKUP($O53,PM执行时间!$A:$E,3,0),AM53="Semi-an",VLOOKUP($O53,PM执行时间!$A:$E,4,0),AM53="Annual",VLOOKUP($O53,PM执行时间!$A:$E,5,0),AM53="","")</f>
        <v/>
      </c>
      <c r="AO53" s="19">
        <v>44866</v>
      </c>
      <c r="AP53" s="5"/>
    </row>
    <row r="54" spans="1:42" ht="25.15" customHeight="1" x14ac:dyDescent="0.2">
      <c r="A54" s="2">
        <v>52</v>
      </c>
      <c r="B54" s="2">
        <f>SUBTOTAL(3,G$3:G54)+0</f>
        <v>52</v>
      </c>
      <c r="C54" s="2"/>
      <c r="D54" s="2">
        <v>639</v>
      </c>
      <c r="E54" s="77" t="s">
        <v>105</v>
      </c>
      <c r="F54" s="77" t="s">
        <v>106</v>
      </c>
      <c r="G54" s="77" t="s">
        <v>1102</v>
      </c>
      <c r="H54" s="77">
        <v>116</v>
      </c>
      <c r="I54" s="95">
        <v>2013.4</v>
      </c>
      <c r="J54" s="79" t="s">
        <v>1075</v>
      </c>
      <c r="K54" s="4" t="s">
        <v>19</v>
      </c>
      <c r="L54" s="77" t="s">
        <v>21</v>
      </c>
      <c r="M54" s="24">
        <v>41275</v>
      </c>
      <c r="N54" s="88" t="s">
        <v>179</v>
      </c>
      <c r="O54" s="5" t="s">
        <v>95</v>
      </c>
      <c r="P54" s="5" t="s">
        <v>39</v>
      </c>
      <c r="Q54" s="5"/>
      <c r="R54" s="5" t="str" cm="1">
        <f t="array" ref="R54">_xlfn.IFS(Q54="Monthly",VLOOKUP($O54,PM执行时间!$A:$E,2,0),Q54="Quarterly",VLOOKUP($O54,PM执行时间!$A:$E,3,0),Q54="Semi-an",VLOOKUP($O54,PM执行时间!$A:$E,4,0),Q54="Annual",VLOOKUP($O54,PM执行时间!$A:$E,5,0),Q54="","")</f>
        <v/>
      </c>
      <c r="S54" s="5"/>
      <c r="T54" s="5" t="str" cm="1">
        <f t="array" ref="T54">_xlfn.IFS(S54="Monthly",VLOOKUP($O54,PM执行时间!$A:$E,2,0),S54="Quarterly",VLOOKUP($O54,PM执行时间!$A:$E,3,0),S54="Semi-an",VLOOKUP($O54,PM执行时间!$A:$E,4,0),S54="Annual",VLOOKUP($O54,PM执行时间!$A:$E,5,0),S54="","")</f>
        <v/>
      </c>
      <c r="U54" s="17" t="s">
        <v>33</v>
      </c>
      <c r="V54" s="5" cm="1">
        <f t="array" ref="V54">_xlfn.IFS(U54="Monthly",VLOOKUP($O54,PM执行时间!$A:$E,2,0),U54="Quarterly",VLOOKUP($O54,PM执行时间!$A:$E,3,0),U54="Semi-an",VLOOKUP($O54,PM执行时间!$A:$E,4,0),U54="Annual",VLOOKUP($O54,PM执行时间!$A:$E,5,0),U54="","")</f>
        <v>1</v>
      </c>
      <c r="W54" s="5"/>
      <c r="X54" s="5" t="str" cm="1">
        <f t="array" ref="X54">_xlfn.IFS(W54="Monthly",VLOOKUP($O54,PM执行时间!$A:$E,2,0),W54="Quarterly",VLOOKUP($O54,PM执行时间!$A:$E,3,0),W54="Semi-an",VLOOKUP($O54,PM执行时间!$A:$E,4,0),W54="Annual",VLOOKUP($O54,PM执行时间!$A:$E,5,0),W54="","")</f>
        <v/>
      </c>
      <c r="Y54" s="5"/>
      <c r="Z54" s="5" t="str" cm="1">
        <f t="array" ref="Z54">_xlfn.IFS(Y54="Monthly",VLOOKUP($O54,PM执行时间!$A:$E,2,0),Y54="Quarterly",VLOOKUP($O54,PM执行时间!$A:$E,3,0),Y54="Semi-an",VLOOKUP($O54,PM执行时间!$A:$E,4,0),Y54="Annual",VLOOKUP($O54,PM执行时间!$A:$E,5,0),Y54="","")</f>
        <v/>
      </c>
      <c r="AA54" s="5"/>
      <c r="AB54" s="5" t="str" cm="1">
        <f t="array" ref="AB54">_xlfn.IFS(AA54="Monthly",VLOOKUP($O54,PM执行时间!$A:$E,2,0),AA54="Quarterly",VLOOKUP($O54,PM执行时间!$A:$E,3,0),AA54="Semi-an",VLOOKUP($O54,PM执行时间!$A:$E,4,0),AA54="Annual",VLOOKUP($O54,PM执行时间!$A:$E,5,0),AA54="","")</f>
        <v/>
      </c>
      <c r="AC54" s="5"/>
      <c r="AD54" s="5" t="str" cm="1">
        <f t="array" ref="AD54">_xlfn.IFS(AC54="Monthly",VLOOKUP($O54,PM执行时间!$A:$E,2,0),AC54="Quarterly",VLOOKUP($O54,PM执行时间!$A:$E,3,0),AC54="Semi-an",VLOOKUP($O54,PM执行时间!$A:$E,4,0),AC54="Annual",VLOOKUP($O54,PM执行时间!$A:$E,5,0),AC54="","")</f>
        <v/>
      </c>
      <c r="AE54" s="5"/>
      <c r="AF54" s="5" t="str" cm="1">
        <f t="array" ref="AF54">_xlfn.IFS(AE54="Monthly",VLOOKUP($O54,PM执行时间!$A:$E,2,0),AE54="Quarterly",VLOOKUP($O54,PM执行时间!$A:$E,3,0),AE54="Semi-an",VLOOKUP($O54,PM执行时间!$A:$E,4,0),AE54="Annual",VLOOKUP($O54,PM执行时间!$A:$E,5,0),AE54="","")</f>
        <v/>
      </c>
      <c r="AG54" s="5"/>
      <c r="AH54" s="5" t="str" cm="1">
        <f t="array" ref="AH54">_xlfn.IFS(AG54="Monthly",VLOOKUP($O54,PM执行时间!$A:$E,2,0),AG54="Quarterly",VLOOKUP($O54,PM执行时间!$A:$E,3,0),AG54="Semi-an",VLOOKUP($O54,PM执行时间!$A:$E,4,0),AG54="Annual",VLOOKUP($O54,PM执行时间!$A:$E,5,0),AG54="","")</f>
        <v/>
      </c>
      <c r="AI54" s="5"/>
      <c r="AJ54" s="5" t="str" cm="1">
        <f t="array" ref="AJ54">_xlfn.IFS(AI54="Monthly",VLOOKUP($O54,PM执行时间!$A:$E,2,0),AI54="Quarterly",VLOOKUP($O54,PM执行时间!$A:$E,3,0),AI54="Semi-an",VLOOKUP($O54,PM执行时间!$A:$E,4,0),AI54="Annual",VLOOKUP($O54,PM执行时间!$A:$E,5,0),AI54="","")</f>
        <v/>
      </c>
      <c r="AK54" s="5"/>
      <c r="AL54" s="5" t="str" cm="1">
        <f t="array" ref="AL54">_xlfn.IFS(AK54="Monthly",VLOOKUP($O54,PM执行时间!$A:$E,2,0),AK54="Quarterly",VLOOKUP($O54,PM执行时间!$A:$E,3,0),AK54="Semi-an",VLOOKUP($O54,PM执行时间!$A:$E,4,0),AK54="Annual",VLOOKUP($O54,PM执行时间!$A:$E,5,0),AK54="","")</f>
        <v/>
      </c>
      <c r="AM54" s="5"/>
      <c r="AN54" s="5" t="str" cm="1">
        <f t="array" ref="AN54">_xlfn.IFS(AM54="Monthly",VLOOKUP($O54,PM执行时间!$A:$E,2,0),AM54="Quarterly",VLOOKUP($O54,PM执行时间!$A:$E,3,0),AM54="Semi-an",VLOOKUP($O54,PM执行时间!$A:$E,4,0),AM54="Annual",VLOOKUP($O54,PM执行时间!$A:$E,5,0),AM54="","")</f>
        <v/>
      </c>
      <c r="AO54" s="19">
        <v>44621</v>
      </c>
      <c r="AP54" s="18"/>
    </row>
    <row r="55" spans="1:42" ht="25.15" customHeight="1" x14ac:dyDescent="0.2">
      <c r="A55" s="2">
        <v>53</v>
      </c>
      <c r="B55" s="2">
        <f>SUBTOTAL(3,G$3:G55)+0</f>
        <v>53</v>
      </c>
      <c r="C55" s="2"/>
      <c r="D55" s="2">
        <v>648</v>
      </c>
      <c r="E55" s="77" t="s">
        <v>36</v>
      </c>
      <c r="F55" s="77" t="s">
        <v>37</v>
      </c>
      <c r="G55" s="77" t="s">
        <v>38</v>
      </c>
      <c r="H55" s="77">
        <v>3497</v>
      </c>
      <c r="I55" s="95">
        <v>2013.6</v>
      </c>
      <c r="J55" s="79" t="s">
        <v>1075</v>
      </c>
      <c r="K55" s="4" t="s">
        <v>19</v>
      </c>
      <c r="L55" s="77"/>
      <c r="M55" s="24">
        <v>41244</v>
      </c>
      <c r="N55" s="77" t="s">
        <v>31</v>
      </c>
      <c r="O55" s="5" t="s">
        <v>1155</v>
      </c>
      <c r="P55" s="5" t="s">
        <v>39</v>
      </c>
      <c r="Q55" s="5"/>
      <c r="R55" s="5" t="str" cm="1">
        <f t="array" ref="R55">_xlfn.IFS(Q55="Monthly",VLOOKUP($O55,PM执行时间!$A:$E,2,0),Q55="Quarterly",VLOOKUP($O55,PM执行时间!$A:$E,3,0),Q55="Semi-an",VLOOKUP($O55,PM执行时间!$A:$E,4,0),Q55="Annual",VLOOKUP($O55,PM执行时间!$A:$E,5,0),Q55="","")</f>
        <v/>
      </c>
      <c r="S55" s="5"/>
      <c r="T55" s="5" t="str" cm="1">
        <f t="array" ref="T55">_xlfn.IFS(S55="Monthly",VLOOKUP($O55,PM执行时间!$A:$E,2,0),S55="Quarterly",VLOOKUP($O55,PM执行时间!$A:$E,3,0),S55="Semi-an",VLOOKUP($O55,PM执行时间!$A:$E,4,0),S55="Annual",VLOOKUP($O55,PM执行时间!$A:$E,5,0),S55="","")</f>
        <v/>
      </c>
      <c r="U55" s="5"/>
      <c r="V55" s="5" t="str" cm="1">
        <f t="array" ref="V55">_xlfn.IFS(U55="Monthly",VLOOKUP($O55,PM执行时间!$A:$E,2,0),U55="Quarterly",VLOOKUP($O55,PM执行时间!$A:$E,3,0),U55="Semi-an",VLOOKUP($O55,PM执行时间!$A:$E,4,0),U55="Annual",VLOOKUP($O55,PM执行时间!$A:$E,5,0),U55="","")</f>
        <v/>
      </c>
      <c r="W55" s="5"/>
      <c r="X55" s="5" t="str" cm="1">
        <f t="array" ref="X55">_xlfn.IFS(W55="Monthly",VLOOKUP($O55,PM执行时间!$A:$E,2,0),W55="Quarterly",VLOOKUP($O55,PM执行时间!$A:$E,3,0),W55="Semi-an",VLOOKUP($O55,PM执行时间!$A:$E,4,0),W55="Annual",VLOOKUP($O55,PM执行时间!$A:$E,5,0),W55="","")</f>
        <v/>
      </c>
      <c r="Y55" s="17" t="s">
        <v>33</v>
      </c>
      <c r="Z55" s="5" cm="1">
        <f t="array" ref="Z55">_xlfn.IFS(Y55="Monthly",VLOOKUP($O55,PM执行时间!$A:$E,2,0),Y55="Quarterly",VLOOKUP($O55,PM执行时间!$A:$E,3,0),Y55="Semi-an",VLOOKUP($O55,PM执行时间!$A:$E,4,0),Y55="Annual",VLOOKUP($O55,PM执行时间!$A:$E,5,0),Y55="","")</f>
        <v>1</v>
      </c>
      <c r="AA55" s="5"/>
      <c r="AB55" s="5" t="str" cm="1">
        <f t="array" ref="AB55">_xlfn.IFS(AA55="Monthly",VLOOKUP($O55,PM执行时间!$A:$E,2,0),AA55="Quarterly",VLOOKUP($O55,PM执行时间!$A:$E,3,0),AA55="Semi-an",VLOOKUP($O55,PM执行时间!$A:$E,4,0),AA55="Annual",VLOOKUP($O55,PM执行时间!$A:$E,5,0),AA55="","")</f>
        <v/>
      </c>
      <c r="AC55" s="5"/>
      <c r="AD55" s="5" t="str" cm="1">
        <f t="array" ref="AD55">_xlfn.IFS(AC55="Monthly",VLOOKUP($O55,PM执行时间!$A:$E,2,0),AC55="Quarterly",VLOOKUP($O55,PM执行时间!$A:$E,3,0),AC55="Semi-an",VLOOKUP($O55,PM执行时间!$A:$E,4,0),AC55="Annual",VLOOKUP($O55,PM执行时间!$A:$E,5,0),AC55="","")</f>
        <v/>
      </c>
      <c r="AE55" s="5"/>
      <c r="AF55" s="5" t="str" cm="1">
        <f t="array" ref="AF55">_xlfn.IFS(AE55="Monthly",VLOOKUP($O55,PM执行时间!$A:$E,2,0),AE55="Quarterly",VLOOKUP($O55,PM执行时间!$A:$E,3,0),AE55="Semi-an",VLOOKUP($O55,PM执行时间!$A:$E,4,0),AE55="Annual",VLOOKUP($O55,PM执行时间!$A:$E,5,0),AE55="","")</f>
        <v/>
      </c>
      <c r="AG55" s="5"/>
      <c r="AH55" s="5" t="str" cm="1">
        <f t="array" ref="AH55">_xlfn.IFS(AG55="Monthly",VLOOKUP($O55,PM执行时间!$A:$E,2,0),AG55="Quarterly",VLOOKUP($O55,PM执行时间!$A:$E,3,0),AG55="Semi-an",VLOOKUP($O55,PM执行时间!$A:$E,4,0),AG55="Annual",VLOOKUP($O55,PM执行时间!$A:$E,5,0),AG55="","")</f>
        <v/>
      </c>
      <c r="AI55" s="5"/>
      <c r="AJ55" s="5" t="str" cm="1">
        <f t="array" ref="AJ55">_xlfn.IFS(AI55="Monthly",VLOOKUP($O55,PM执行时间!$A:$E,2,0),AI55="Quarterly",VLOOKUP($O55,PM执行时间!$A:$E,3,0),AI55="Semi-an",VLOOKUP($O55,PM执行时间!$A:$E,4,0),AI55="Annual",VLOOKUP($O55,PM执行时间!$A:$E,5,0),AI55="","")</f>
        <v/>
      </c>
      <c r="AK55" s="5"/>
      <c r="AL55" s="5" t="str" cm="1">
        <f t="array" ref="AL55">_xlfn.IFS(AK55="Monthly",VLOOKUP($O55,PM执行时间!$A:$E,2,0),AK55="Quarterly",VLOOKUP($O55,PM执行时间!$A:$E,3,0),AK55="Semi-an",VLOOKUP($O55,PM执行时间!$A:$E,4,0),AK55="Annual",VLOOKUP($O55,PM执行时间!$A:$E,5,0),AK55="","")</f>
        <v/>
      </c>
      <c r="AM55" s="5"/>
      <c r="AN55" s="5" t="str" cm="1">
        <f t="array" ref="AN55">_xlfn.IFS(AM55="Monthly",VLOOKUP($O55,PM执行时间!$A:$E,2,0),AM55="Quarterly",VLOOKUP($O55,PM执行时间!$A:$E,3,0),AM55="Semi-an",VLOOKUP($O55,PM执行时间!$A:$E,4,0),AM55="Annual",VLOOKUP($O55,PM执行时间!$A:$E,5,0),AM55="","")</f>
        <v/>
      </c>
      <c r="AO55" s="19">
        <v>44682</v>
      </c>
      <c r="AP55" s="18"/>
    </row>
    <row r="56" spans="1:42" ht="25.15" customHeight="1" x14ac:dyDescent="0.2">
      <c r="A56" s="2">
        <v>150</v>
      </c>
      <c r="B56" s="2">
        <f>SUBTOTAL(3,G$3:G56)+0</f>
        <v>54</v>
      </c>
      <c r="C56" s="2"/>
      <c r="D56" s="2">
        <v>913</v>
      </c>
      <c r="E56" s="35" t="s">
        <v>274</v>
      </c>
      <c r="F56" s="35" t="s">
        <v>1214</v>
      </c>
      <c r="G56" s="77" t="s">
        <v>255</v>
      </c>
      <c r="H56" s="85">
        <v>208170</v>
      </c>
      <c r="I56" s="85">
        <v>2018.2</v>
      </c>
      <c r="J56" s="79" t="s">
        <v>1058</v>
      </c>
      <c r="K56" s="4" t="s">
        <v>19</v>
      </c>
      <c r="L56" s="77" t="s">
        <v>51</v>
      </c>
      <c r="M56" s="24">
        <v>43101</v>
      </c>
      <c r="N56" s="77" t="s">
        <v>22</v>
      </c>
      <c r="O56" s="5" t="s">
        <v>272</v>
      </c>
      <c r="P56" s="5" t="s">
        <v>1227</v>
      </c>
      <c r="Q56" s="5"/>
      <c r="R56" s="5" t="str" cm="1">
        <f t="array" ref="R56">_xlfn.IFS(Q56="Monthly",VLOOKUP($O56,PM执行时间!$A:$E,2,0),Q56="Quarterly",VLOOKUP($O56,PM执行时间!$A:$E,3,0),Q56="Semi-an",VLOOKUP($O56,PM执行时间!$A:$E,4,0),Q56="Annual",VLOOKUP($O56,PM执行时间!$A:$E,5,0),Q56="","")</f>
        <v/>
      </c>
      <c r="S56" s="16" t="s">
        <v>24</v>
      </c>
      <c r="T56" s="5" cm="1">
        <f t="array" ref="T56">_xlfn.IFS(S56="Monthly",VLOOKUP($O56,PM执行时间!$A:$E,2,0),S56="Quarterly",VLOOKUP($O56,PM执行时间!$A:$E,3,0),S56="Semi-an",VLOOKUP($O56,PM执行时间!$A:$E,4,0),S56="Annual",VLOOKUP($O56,PM执行时间!$A:$E,5,0),S56="","")</f>
        <v>1.1599999999999999</v>
      </c>
      <c r="U56" s="5"/>
      <c r="V56" s="5" t="str" cm="1">
        <f t="array" ref="V56">_xlfn.IFS(U56="Monthly",VLOOKUP($O56,PM执行时间!$A:$E,2,0),U56="Quarterly",VLOOKUP($O56,PM执行时间!$A:$E,3,0),U56="Semi-an",VLOOKUP($O56,PM执行时间!$A:$E,4,0),U56="Annual",VLOOKUP($O56,PM执行时间!$A:$E,5,0),U56="","")</f>
        <v/>
      </c>
      <c r="W56" s="5"/>
      <c r="X56" s="5" t="str" cm="1">
        <f t="array" ref="X56">_xlfn.IFS(W56="Monthly",VLOOKUP($O56,PM执行时间!$A:$E,2,0),W56="Quarterly",VLOOKUP($O56,PM执行时间!$A:$E,3,0),W56="Semi-an",VLOOKUP($O56,PM执行时间!$A:$E,4,0),W56="Annual",VLOOKUP($O56,PM执行时间!$A:$E,5,0),W56="","")</f>
        <v/>
      </c>
      <c r="Y56" s="16" t="s">
        <v>24</v>
      </c>
      <c r="Z56" s="5" cm="1">
        <f t="array" ref="Z56">_xlfn.IFS(Y56="Monthly",VLOOKUP($O56,PM执行时间!$A:$E,2,0),Y56="Quarterly",VLOOKUP($O56,PM执行时间!$A:$E,3,0),Y56="Semi-an",VLOOKUP($O56,PM执行时间!$A:$E,4,0),Y56="Annual",VLOOKUP($O56,PM执行时间!$A:$E,5,0),Y56="","")</f>
        <v>1.1599999999999999</v>
      </c>
      <c r="AA56" s="5"/>
      <c r="AB56" s="5" t="str" cm="1">
        <f t="array" ref="AB56">_xlfn.IFS(AA56="Monthly",VLOOKUP($O56,PM执行时间!$A:$E,2,0),AA56="Quarterly",VLOOKUP($O56,PM执行时间!$A:$E,3,0),AA56="Semi-an",VLOOKUP($O56,PM执行时间!$A:$E,4,0),AA56="Annual",VLOOKUP($O56,PM执行时间!$A:$E,5,0),AA56="","")</f>
        <v/>
      </c>
      <c r="AC56" s="5"/>
      <c r="AD56" s="5" t="str" cm="1">
        <f t="array" ref="AD56">_xlfn.IFS(AC56="Monthly",VLOOKUP($O56,PM执行时间!$A:$E,2,0),AC56="Quarterly",VLOOKUP($O56,PM执行时间!$A:$E,3,0),AC56="Semi-an",VLOOKUP($O56,PM执行时间!$A:$E,4,0),AC56="Annual",VLOOKUP($O56,PM执行时间!$A:$E,5,0),AC56="","")</f>
        <v/>
      </c>
      <c r="AE56" s="16" t="s">
        <v>24</v>
      </c>
      <c r="AF56" s="5" cm="1">
        <f t="array" ref="AF56">_xlfn.IFS(AE56="Monthly",VLOOKUP($O56,PM执行时间!$A:$E,2,0),AE56="Quarterly",VLOOKUP($O56,PM执行时间!$A:$E,3,0),AE56="Semi-an",VLOOKUP($O56,PM执行时间!$A:$E,4,0),AE56="Annual",VLOOKUP($O56,PM执行时间!$A:$E,5,0),AE56="","")</f>
        <v>1.1599999999999999</v>
      </c>
      <c r="AG56" s="5"/>
      <c r="AH56" s="5" t="str" cm="1">
        <f t="array" ref="AH56">_xlfn.IFS(AG56="Monthly",VLOOKUP($O56,PM执行时间!$A:$E,2,0),AG56="Quarterly",VLOOKUP($O56,PM执行时间!$A:$E,3,0),AG56="Semi-an",VLOOKUP($O56,PM执行时间!$A:$E,4,0),AG56="Annual",VLOOKUP($O56,PM执行时间!$A:$E,5,0),AG56="","")</f>
        <v/>
      </c>
      <c r="AI56" s="5"/>
      <c r="AJ56" s="5" t="str" cm="1">
        <f t="array" ref="AJ56">_xlfn.IFS(AI56="Monthly",VLOOKUP($O56,PM执行时间!$A:$E,2,0),AI56="Quarterly",VLOOKUP($O56,PM执行时间!$A:$E,3,0),AI56="Semi-an",VLOOKUP($O56,PM执行时间!$A:$E,4,0),AI56="Annual",VLOOKUP($O56,PM执行时间!$A:$E,5,0),AI56="","")</f>
        <v/>
      </c>
      <c r="AK56" s="17" t="s">
        <v>223</v>
      </c>
      <c r="AL56" s="5" cm="1">
        <f t="array" ref="AL56">_xlfn.IFS(AK56="Monthly",VLOOKUP($O56,PM执行时间!$A:$E,2,0),AK56="Quarterly",VLOOKUP($O56,PM执行时间!$A:$E,3,0),AK56="Semi-an",VLOOKUP($O56,PM执行时间!$A:$E,4,0),AK56="Annual",VLOOKUP($O56,PM执行时间!$A:$E,5,0),AK56="","")</f>
        <v>1.91</v>
      </c>
      <c r="AM56" s="5"/>
      <c r="AN56" s="5" t="str" cm="1">
        <f t="array" ref="AN56">_xlfn.IFS(AM56="Monthly",VLOOKUP($O56,PM执行时间!$A:$E,2,0),AM56="Quarterly",VLOOKUP($O56,PM执行时间!$A:$E,3,0),AM56="Semi-an",VLOOKUP($O56,PM执行时间!$A:$E,4,0),AM56="Annual",VLOOKUP($O56,PM执行时间!$A:$E,5,0),AM56="","")</f>
        <v/>
      </c>
      <c r="AO56" s="19">
        <v>44866</v>
      </c>
      <c r="AP56" s="5"/>
    </row>
    <row r="57" spans="1:42" ht="25.15" customHeight="1" x14ac:dyDescent="0.2">
      <c r="A57" s="2">
        <v>151</v>
      </c>
      <c r="B57" s="2">
        <f>SUBTOTAL(3,G$3:G57)+0</f>
        <v>55</v>
      </c>
      <c r="C57" s="2"/>
      <c r="D57" s="2">
        <v>914</v>
      </c>
      <c r="E57" s="35" t="s">
        <v>274</v>
      </c>
      <c r="F57" s="35" t="s">
        <v>1214</v>
      </c>
      <c r="G57" s="77" t="s">
        <v>255</v>
      </c>
      <c r="H57" s="85">
        <v>208171</v>
      </c>
      <c r="I57" s="85">
        <v>2018.2</v>
      </c>
      <c r="J57" s="79" t="s">
        <v>1058</v>
      </c>
      <c r="K57" s="4" t="s">
        <v>19</v>
      </c>
      <c r="L57" s="77" t="s">
        <v>51</v>
      </c>
      <c r="M57" s="24">
        <v>43101</v>
      </c>
      <c r="N57" s="77" t="s">
        <v>22</v>
      </c>
      <c r="O57" s="5" t="s">
        <v>272</v>
      </c>
      <c r="P57" s="5" t="s">
        <v>1227</v>
      </c>
      <c r="Q57" s="5"/>
      <c r="R57" s="5" t="str" cm="1">
        <f t="array" ref="R57">_xlfn.IFS(Q57="Monthly",VLOOKUP($O57,PM执行时间!$A:$E,2,0),Q57="Quarterly",VLOOKUP($O57,PM执行时间!$A:$E,3,0),Q57="Semi-an",VLOOKUP($O57,PM执行时间!$A:$E,4,0),Q57="Annual",VLOOKUP($O57,PM执行时间!$A:$E,5,0),Q57="","")</f>
        <v/>
      </c>
      <c r="S57" s="16" t="s">
        <v>24</v>
      </c>
      <c r="T57" s="5" cm="1">
        <f t="array" ref="T57">_xlfn.IFS(S57="Monthly",VLOOKUP($O57,PM执行时间!$A:$E,2,0),S57="Quarterly",VLOOKUP($O57,PM执行时间!$A:$E,3,0),S57="Semi-an",VLOOKUP($O57,PM执行时间!$A:$E,4,0),S57="Annual",VLOOKUP($O57,PM执行时间!$A:$E,5,0),S57="","")</f>
        <v>1.1599999999999999</v>
      </c>
      <c r="U57" s="5"/>
      <c r="V57" s="5" t="str" cm="1">
        <f t="array" ref="V57">_xlfn.IFS(U57="Monthly",VLOOKUP($O57,PM执行时间!$A:$E,2,0),U57="Quarterly",VLOOKUP($O57,PM执行时间!$A:$E,3,0),U57="Semi-an",VLOOKUP($O57,PM执行时间!$A:$E,4,0),U57="Annual",VLOOKUP($O57,PM执行时间!$A:$E,5,0),U57="","")</f>
        <v/>
      </c>
      <c r="W57" s="5"/>
      <c r="X57" s="5" t="str" cm="1">
        <f t="array" ref="X57">_xlfn.IFS(W57="Monthly",VLOOKUP($O57,PM执行时间!$A:$E,2,0),W57="Quarterly",VLOOKUP($O57,PM执行时间!$A:$E,3,0),W57="Semi-an",VLOOKUP($O57,PM执行时间!$A:$E,4,0),W57="Annual",VLOOKUP($O57,PM执行时间!$A:$E,5,0),W57="","")</f>
        <v/>
      </c>
      <c r="Y57" s="16" t="s">
        <v>24</v>
      </c>
      <c r="Z57" s="5" cm="1">
        <f t="array" ref="Z57">_xlfn.IFS(Y57="Monthly",VLOOKUP($O57,PM执行时间!$A:$E,2,0),Y57="Quarterly",VLOOKUP($O57,PM执行时间!$A:$E,3,0),Y57="Semi-an",VLOOKUP($O57,PM执行时间!$A:$E,4,0),Y57="Annual",VLOOKUP($O57,PM执行时间!$A:$E,5,0),Y57="","")</f>
        <v>1.1599999999999999</v>
      </c>
      <c r="AA57" s="5"/>
      <c r="AB57" s="5" t="str" cm="1">
        <f t="array" ref="AB57">_xlfn.IFS(AA57="Monthly",VLOOKUP($O57,PM执行时间!$A:$E,2,0),AA57="Quarterly",VLOOKUP($O57,PM执行时间!$A:$E,3,0),AA57="Semi-an",VLOOKUP($O57,PM执行时间!$A:$E,4,0),AA57="Annual",VLOOKUP($O57,PM执行时间!$A:$E,5,0),AA57="","")</f>
        <v/>
      </c>
      <c r="AC57" s="5"/>
      <c r="AD57" s="5" t="str" cm="1">
        <f t="array" ref="AD57">_xlfn.IFS(AC57="Monthly",VLOOKUP($O57,PM执行时间!$A:$E,2,0),AC57="Quarterly",VLOOKUP($O57,PM执行时间!$A:$E,3,0),AC57="Semi-an",VLOOKUP($O57,PM执行时间!$A:$E,4,0),AC57="Annual",VLOOKUP($O57,PM执行时间!$A:$E,5,0),AC57="","")</f>
        <v/>
      </c>
      <c r="AE57" s="16" t="s">
        <v>24</v>
      </c>
      <c r="AF57" s="5" cm="1">
        <f t="array" ref="AF57">_xlfn.IFS(AE57="Monthly",VLOOKUP($O57,PM执行时间!$A:$E,2,0),AE57="Quarterly",VLOOKUP($O57,PM执行时间!$A:$E,3,0),AE57="Semi-an",VLOOKUP($O57,PM执行时间!$A:$E,4,0),AE57="Annual",VLOOKUP($O57,PM执行时间!$A:$E,5,0),AE57="","")</f>
        <v>1.1599999999999999</v>
      </c>
      <c r="AG57" s="5"/>
      <c r="AH57" s="5" t="str" cm="1">
        <f t="array" ref="AH57">_xlfn.IFS(AG57="Monthly",VLOOKUP($O57,PM执行时间!$A:$E,2,0),AG57="Quarterly",VLOOKUP($O57,PM执行时间!$A:$E,3,0),AG57="Semi-an",VLOOKUP($O57,PM执行时间!$A:$E,4,0),AG57="Annual",VLOOKUP($O57,PM执行时间!$A:$E,5,0),AG57="","")</f>
        <v/>
      </c>
      <c r="AI57" s="5"/>
      <c r="AJ57" s="5" t="str" cm="1">
        <f t="array" ref="AJ57">_xlfn.IFS(AI57="Monthly",VLOOKUP($O57,PM执行时间!$A:$E,2,0),AI57="Quarterly",VLOOKUP($O57,PM执行时间!$A:$E,3,0),AI57="Semi-an",VLOOKUP($O57,PM执行时间!$A:$E,4,0),AI57="Annual",VLOOKUP($O57,PM执行时间!$A:$E,5,0),AI57="","")</f>
        <v/>
      </c>
      <c r="AK57" s="17" t="s">
        <v>223</v>
      </c>
      <c r="AL57" s="5" cm="1">
        <f t="array" ref="AL57">_xlfn.IFS(AK57="Monthly",VLOOKUP($O57,PM执行时间!$A:$E,2,0),AK57="Quarterly",VLOOKUP($O57,PM执行时间!$A:$E,3,0),AK57="Semi-an",VLOOKUP($O57,PM执行时间!$A:$E,4,0),AK57="Annual",VLOOKUP($O57,PM执行时间!$A:$E,5,0),AK57="","")</f>
        <v>1.91</v>
      </c>
      <c r="AM57" s="5"/>
      <c r="AN57" s="5" t="str" cm="1">
        <f t="array" ref="AN57">_xlfn.IFS(AM57="Monthly",VLOOKUP($O57,PM执行时间!$A:$E,2,0),AM57="Quarterly",VLOOKUP($O57,PM执行时间!$A:$E,3,0),AM57="Semi-an",VLOOKUP($O57,PM执行时间!$A:$E,4,0),AM57="Annual",VLOOKUP($O57,PM执行时间!$A:$E,5,0),AM57="","")</f>
        <v/>
      </c>
      <c r="AO57" s="19">
        <v>44866</v>
      </c>
      <c r="AP57" s="5"/>
    </row>
    <row r="58" spans="1:42" ht="26.1" customHeight="1" x14ac:dyDescent="0.2">
      <c r="A58" s="2">
        <v>152</v>
      </c>
      <c r="B58" s="2">
        <f>SUBTOTAL(3,G$3:G58)+0</f>
        <v>56</v>
      </c>
      <c r="C58" s="2"/>
      <c r="D58" s="2">
        <v>917</v>
      </c>
      <c r="E58" s="35" t="s">
        <v>274</v>
      </c>
      <c r="F58" s="35" t="s">
        <v>1214</v>
      </c>
      <c r="G58" s="77" t="s">
        <v>255</v>
      </c>
      <c r="H58" s="85">
        <v>208911</v>
      </c>
      <c r="I58" s="85">
        <v>2018.3</v>
      </c>
      <c r="J58" s="79" t="s">
        <v>1058</v>
      </c>
      <c r="K58" s="4" t="s">
        <v>19</v>
      </c>
      <c r="L58" s="77" t="s">
        <v>51</v>
      </c>
      <c r="M58" s="24">
        <v>43101</v>
      </c>
      <c r="N58" s="77" t="s">
        <v>22</v>
      </c>
      <c r="O58" s="5" t="s">
        <v>272</v>
      </c>
      <c r="P58" s="5" t="s">
        <v>1227</v>
      </c>
      <c r="Q58" s="5"/>
      <c r="R58" s="5" t="str" cm="1">
        <f t="array" ref="R58">_xlfn.IFS(Q58="Monthly",VLOOKUP($O58,PM执行时间!$A:$E,2,0),Q58="Quarterly",VLOOKUP($O58,PM执行时间!$A:$E,3,0),Q58="Semi-an",VLOOKUP($O58,PM执行时间!$A:$E,4,0),Q58="Annual",VLOOKUP($O58,PM执行时间!$A:$E,5,0),Q58="","")</f>
        <v/>
      </c>
      <c r="S58" s="16" t="s">
        <v>24</v>
      </c>
      <c r="T58" s="5" cm="1">
        <f t="array" ref="T58">_xlfn.IFS(S58="Monthly",VLOOKUP($O58,PM执行时间!$A:$E,2,0),S58="Quarterly",VLOOKUP($O58,PM执行时间!$A:$E,3,0),S58="Semi-an",VLOOKUP($O58,PM执行时间!$A:$E,4,0),S58="Annual",VLOOKUP($O58,PM执行时间!$A:$E,5,0),S58="","")</f>
        <v>1.1599999999999999</v>
      </c>
      <c r="U58" s="5"/>
      <c r="V58" s="5" t="str" cm="1">
        <f t="array" ref="V58">_xlfn.IFS(U58="Monthly",VLOOKUP($O58,PM执行时间!$A:$E,2,0),U58="Quarterly",VLOOKUP($O58,PM执行时间!$A:$E,3,0),U58="Semi-an",VLOOKUP($O58,PM执行时间!$A:$E,4,0),U58="Annual",VLOOKUP($O58,PM执行时间!$A:$E,5,0),U58="","")</f>
        <v/>
      </c>
      <c r="W58" s="5"/>
      <c r="X58" s="5" t="str" cm="1">
        <f t="array" ref="X58">_xlfn.IFS(W58="Monthly",VLOOKUP($O58,PM执行时间!$A:$E,2,0),W58="Quarterly",VLOOKUP($O58,PM执行时间!$A:$E,3,0),W58="Semi-an",VLOOKUP($O58,PM执行时间!$A:$E,4,0),W58="Annual",VLOOKUP($O58,PM执行时间!$A:$E,5,0),W58="","")</f>
        <v/>
      </c>
      <c r="Y58" s="16" t="s">
        <v>24</v>
      </c>
      <c r="Z58" s="5" cm="1">
        <f t="array" ref="Z58">_xlfn.IFS(Y58="Monthly",VLOOKUP($O58,PM执行时间!$A:$E,2,0),Y58="Quarterly",VLOOKUP($O58,PM执行时间!$A:$E,3,0),Y58="Semi-an",VLOOKUP($O58,PM执行时间!$A:$E,4,0),Y58="Annual",VLOOKUP($O58,PM执行时间!$A:$E,5,0),Y58="","")</f>
        <v>1.1599999999999999</v>
      </c>
      <c r="AA58" s="5"/>
      <c r="AB58" s="5" t="str" cm="1">
        <f t="array" ref="AB58">_xlfn.IFS(AA58="Monthly",VLOOKUP($O58,PM执行时间!$A:$E,2,0),AA58="Quarterly",VLOOKUP($O58,PM执行时间!$A:$E,3,0),AA58="Semi-an",VLOOKUP($O58,PM执行时间!$A:$E,4,0),AA58="Annual",VLOOKUP($O58,PM执行时间!$A:$E,5,0),AA58="","")</f>
        <v/>
      </c>
      <c r="AC58" s="5"/>
      <c r="AD58" s="5" t="str" cm="1">
        <f t="array" ref="AD58">_xlfn.IFS(AC58="Monthly",VLOOKUP($O58,PM执行时间!$A:$E,2,0),AC58="Quarterly",VLOOKUP($O58,PM执行时间!$A:$E,3,0),AC58="Semi-an",VLOOKUP($O58,PM执行时间!$A:$E,4,0),AC58="Annual",VLOOKUP($O58,PM执行时间!$A:$E,5,0),AC58="","")</f>
        <v/>
      </c>
      <c r="AE58" s="16" t="s">
        <v>24</v>
      </c>
      <c r="AF58" s="5" cm="1">
        <f t="array" ref="AF58">_xlfn.IFS(AE58="Monthly",VLOOKUP($O58,PM执行时间!$A:$E,2,0),AE58="Quarterly",VLOOKUP($O58,PM执行时间!$A:$E,3,0),AE58="Semi-an",VLOOKUP($O58,PM执行时间!$A:$E,4,0),AE58="Annual",VLOOKUP($O58,PM执行时间!$A:$E,5,0),AE58="","")</f>
        <v>1.1599999999999999</v>
      </c>
      <c r="AG58" s="5"/>
      <c r="AH58" s="5" t="str" cm="1">
        <f t="array" ref="AH58">_xlfn.IFS(AG58="Monthly",VLOOKUP($O58,PM执行时间!$A:$E,2,0),AG58="Quarterly",VLOOKUP($O58,PM执行时间!$A:$E,3,0),AG58="Semi-an",VLOOKUP($O58,PM执行时间!$A:$E,4,0),AG58="Annual",VLOOKUP($O58,PM执行时间!$A:$E,5,0),AG58="","")</f>
        <v/>
      </c>
      <c r="AI58" s="5"/>
      <c r="AJ58" s="5" t="str" cm="1">
        <f t="array" ref="AJ58">_xlfn.IFS(AI58="Monthly",VLOOKUP($O58,PM执行时间!$A:$E,2,0),AI58="Quarterly",VLOOKUP($O58,PM执行时间!$A:$E,3,0),AI58="Semi-an",VLOOKUP($O58,PM执行时间!$A:$E,4,0),AI58="Annual",VLOOKUP($O58,PM执行时间!$A:$E,5,0),AI58="","")</f>
        <v/>
      </c>
      <c r="AK58" s="17" t="s">
        <v>223</v>
      </c>
      <c r="AL58" s="5" cm="1">
        <f t="array" ref="AL58">_xlfn.IFS(AK58="Monthly",VLOOKUP($O58,PM执行时间!$A:$E,2,0),AK58="Quarterly",VLOOKUP($O58,PM执行时间!$A:$E,3,0),AK58="Semi-an",VLOOKUP($O58,PM执行时间!$A:$E,4,0),AK58="Annual",VLOOKUP($O58,PM执行时间!$A:$E,5,0),AK58="","")</f>
        <v>1.91</v>
      </c>
      <c r="AM58" s="5"/>
      <c r="AN58" s="5" t="str" cm="1">
        <f t="array" ref="AN58">_xlfn.IFS(AM58="Monthly",VLOOKUP($O58,PM执行时间!$A:$E,2,0),AM58="Quarterly",VLOOKUP($O58,PM执行时间!$A:$E,3,0),AM58="Semi-an",VLOOKUP($O58,PM执行时间!$A:$E,4,0),AM58="Annual",VLOOKUP($O58,PM执行时间!$A:$E,5,0),AM58="","")</f>
        <v/>
      </c>
      <c r="AO58" s="19">
        <v>44866</v>
      </c>
      <c r="AP58" s="5"/>
    </row>
    <row r="59" spans="1:42" ht="25.15" customHeight="1" x14ac:dyDescent="0.2">
      <c r="A59" s="2">
        <v>155</v>
      </c>
      <c r="B59" s="2">
        <f>SUBTOTAL(3,G$3:G59)+0</f>
        <v>57</v>
      </c>
      <c r="C59" s="2"/>
      <c r="D59" s="2">
        <v>920</v>
      </c>
      <c r="E59" s="35" t="s">
        <v>281</v>
      </c>
      <c r="F59" s="35" t="s">
        <v>1214</v>
      </c>
      <c r="G59" s="77" t="s">
        <v>255</v>
      </c>
      <c r="H59" s="85">
        <v>212260</v>
      </c>
      <c r="I59" s="85">
        <v>2018.6</v>
      </c>
      <c r="J59" s="79" t="s">
        <v>1058</v>
      </c>
      <c r="K59" s="4" t="s">
        <v>19</v>
      </c>
      <c r="L59" s="77" t="s">
        <v>51</v>
      </c>
      <c r="M59" s="24">
        <v>43221</v>
      </c>
      <c r="N59" s="77" t="s">
        <v>22</v>
      </c>
      <c r="O59" s="5" t="s">
        <v>272</v>
      </c>
      <c r="P59" s="5" t="s">
        <v>1227</v>
      </c>
      <c r="Q59" s="5"/>
      <c r="R59" s="5" t="str" cm="1">
        <f t="array" ref="R59">_xlfn.IFS(Q59="Monthly",VLOOKUP($O59,PM执行时间!$A:$E,2,0),Q59="Quarterly",VLOOKUP($O59,PM执行时间!$A:$E,3,0),Q59="Semi-an",VLOOKUP($O59,PM执行时间!$A:$E,4,0),Q59="Annual",VLOOKUP($O59,PM执行时间!$A:$E,5,0),Q59="","")</f>
        <v/>
      </c>
      <c r="S59" s="16" t="s">
        <v>24</v>
      </c>
      <c r="T59" s="5" cm="1">
        <f t="array" ref="T59">_xlfn.IFS(S59="Monthly",VLOOKUP($O59,PM执行时间!$A:$E,2,0),S59="Quarterly",VLOOKUP($O59,PM执行时间!$A:$E,3,0),S59="Semi-an",VLOOKUP($O59,PM执行时间!$A:$E,4,0),S59="Annual",VLOOKUP($O59,PM执行时间!$A:$E,5,0),S59="","")</f>
        <v>1.1599999999999999</v>
      </c>
      <c r="U59" s="5"/>
      <c r="V59" s="5" t="str" cm="1">
        <f t="array" ref="V59">_xlfn.IFS(U59="Monthly",VLOOKUP($O59,PM执行时间!$A:$E,2,0),U59="Quarterly",VLOOKUP($O59,PM执行时间!$A:$E,3,0),U59="Semi-an",VLOOKUP($O59,PM执行时间!$A:$E,4,0),U59="Annual",VLOOKUP($O59,PM执行时间!$A:$E,5,0),U59="","")</f>
        <v/>
      </c>
      <c r="W59" s="5"/>
      <c r="X59" s="5" t="str" cm="1">
        <f t="array" ref="X59">_xlfn.IFS(W59="Monthly",VLOOKUP($O59,PM执行时间!$A:$E,2,0),W59="Quarterly",VLOOKUP($O59,PM执行时间!$A:$E,3,0),W59="Semi-an",VLOOKUP($O59,PM执行时间!$A:$E,4,0),W59="Annual",VLOOKUP($O59,PM执行时间!$A:$E,5,0),W59="","")</f>
        <v/>
      </c>
      <c r="Y59" s="16" t="s">
        <v>24</v>
      </c>
      <c r="Z59" s="5" cm="1">
        <f t="array" ref="Z59">_xlfn.IFS(Y59="Monthly",VLOOKUP($O59,PM执行时间!$A:$E,2,0),Y59="Quarterly",VLOOKUP($O59,PM执行时间!$A:$E,3,0),Y59="Semi-an",VLOOKUP($O59,PM执行时间!$A:$E,4,0),Y59="Annual",VLOOKUP($O59,PM执行时间!$A:$E,5,0),Y59="","")</f>
        <v>1.1599999999999999</v>
      </c>
      <c r="AA59" s="5"/>
      <c r="AB59" s="5" t="str" cm="1">
        <f t="array" ref="AB59">_xlfn.IFS(AA59="Monthly",VLOOKUP($O59,PM执行时间!$A:$E,2,0),AA59="Quarterly",VLOOKUP($O59,PM执行时间!$A:$E,3,0),AA59="Semi-an",VLOOKUP($O59,PM执行时间!$A:$E,4,0),AA59="Annual",VLOOKUP($O59,PM执行时间!$A:$E,5,0),AA59="","")</f>
        <v/>
      </c>
      <c r="AC59" s="5"/>
      <c r="AD59" s="5" t="str" cm="1">
        <f t="array" ref="AD59">_xlfn.IFS(AC59="Monthly",VLOOKUP($O59,PM执行时间!$A:$E,2,0),AC59="Quarterly",VLOOKUP($O59,PM执行时间!$A:$E,3,0),AC59="Semi-an",VLOOKUP($O59,PM执行时间!$A:$E,4,0),AC59="Annual",VLOOKUP($O59,PM执行时间!$A:$E,5,0),AC59="","")</f>
        <v/>
      </c>
      <c r="AE59" s="16" t="s">
        <v>24</v>
      </c>
      <c r="AF59" s="5" cm="1">
        <f t="array" ref="AF59">_xlfn.IFS(AE59="Monthly",VLOOKUP($O59,PM执行时间!$A:$E,2,0),AE59="Quarterly",VLOOKUP($O59,PM执行时间!$A:$E,3,0),AE59="Semi-an",VLOOKUP($O59,PM执行时间!$A:$E,4,0),AE59="Annual",VLOOKUP($O59,PM执行时间!$A:$E,5,0),AE59="","")</f>
        <v>1.1599999999999999</v>
      </c>
      <c r="AG59" s="5"/>
      <c r="AH59" s="5" t="str" cm="1">
        <f t="array" ref="AH59">_xlfn.IFS(AG59="Monthly",VLOOKUP($O59,PM执行时间!$A:$E,2,0),AG59="Quarterly",VLOOKUP($O59,PM执行时间!$A:$E,3,0),AG59="Semi-an",VLOOKUP($O59,PM执行时间!$A:$E,4,0),AG59="Annual",VLOOKUP($O59,PM执行时间!$A:$E,5,0),AG59="","")</f>
        <v/>
      </c>
      <c r="AI59" s="5"/>
      <c r="AJ59" s="5" t="str" cm="1">
        <f t="array" ref="AJ59">_xlfn.IFS(AI59="Monthly",VLOOKUP($O59,PM执行时间!$A:$E,2,0),AI59="Quarterly",VLOOKUP($O59,PM执行时间!$A:$E,3,0),AI59="Semi-an",VLOOKUP($O59,PM执行时间!$A:$E,4,0),AI59="Annual",VLOOKUP($O59,PM执行时间!$A:$E,5,0),AI59="","")</f>
        <v/>
      </c>
      <c r="AK59" s="17" t="s">
        <v>223</v>
      </c>
      <c r="AL59" s="5" cm="1">
        <f t="array" ref="AL59">_xlfn.IFS(AK59="Monthly",VLOOKUP($O59,PM执行时间!$A:$E,2,0),AK59="Quarterly",VLOOKUP($O59,PM执行时间!$A:$E,3,0),AK59="Semi-an",VLOOKUP($O59,PM执行时间!$A:$E,4,0),AK59="Annual",VLOOKUP($O59,PM执行时间!$A:$E,5,0),AK59="","")</f>
        <v>1.91</v>
      </c>
      <c r="AM59" s="5"/>
      <c r="AN59" s="5" t="str" cm="1">
        <f t="array" ref="AN59">_xlfn.IFS(AM59="Monthly",VLOOKUP($O59,PM执行时间!$A:$E,2,0),AM59="Quarterly",VLOOKUP($O59,PM执行时间!$A:$E,3,0),AM59="Semi-an",VLOOKUP($O59,PM执行时间!$A:$E,4,0),AM59="Annual",VLOOKUP($O59,PM执行时间!$A:$E,5,0),AM59="","")</f>
        <v/>
      </c>
      <c r="AO59" s="19">
        <v>44866</v>
      </c>
      <c r="AP59" s="5"/>
    </row>
    <row r="60" spans="1:42" ht="26.1" customHeight="1" x14ac:dyDescent="0.2">
      <c r="A60" s="2">
        <v>156</v>
      </c>
      <c r="B60" s="2">
        <f>SUBTOTAL(3,G$3:G60)+0</f>
        <v>58</v>
      </c>
      <c r="C60" s="2"/>
      <c r="D60" s="2">
        <v>921</v>
      </c>
      <c r="E60" s="35" t="s">
        <v>281</v>
      </c>
      <c r="F60" s="35" t="s">
        <v>1214</v>
      </c>
      <c r="G60" s="77" t="s">
        <v>255</v>
      </c>
      <c r="H60" s="85">
        <v>212261</v>
      </c>
      <c r="I60" s="85">
        <v>2018.6</v>
      </c>
      <c r="J60" s="79" t="s">
        <v>1058</v>
      </c>
      <c r="K60" s="4" t="s">
        <v>19</v>
      </c>
      <c r="L60" s="77" t="s">
        <v>51</v>
      </c>
      <c r="M60" s="24">
        <v>43221</v>
      </c>
      <c r="N60" s="77" t="s">
        <v>22</v>
      </c>
      <c r="O60" s="5" t="s">
        <v>272</v>
      </c>
      <c r="P60" s="5" t="s">
        <v>1227</v>
      </c>
      <c r="Q60" s="5"/>
      <c r="R60" s="5" t="str" cm="1">
        <f t="array" ref="R60">_xlfn.IFS(Q60="Monthly",VLOOKUP($O60,PM执行时间!$A:$E,2,0),Q60="Quarterly",VLOOKUP($O60,PM执行时间!$A:$E,3,0),Q60="Semi-an",VLOOKUP($O60,PM执行时间!$A:$E,4,0),Q60="Annual",VLOOKUP($O60,PM执行时间!$A:$E,5,0),Q60="","")</f>
        <v/>
      </c>
      <c r="S60" s="16" t="s">
        <v>24</v>
      </c>
      <c r="T60" s="5" cm="1">
        <f t="array" ref="T60">_xlfn.IFS(S60="Monthly",VLOOKUP($O60,PM执行时间!$A:$E,2,0),S60="Quarterly",VLOOKUP($O60,PM执行时间!$A:$E,3,0),S60="Semi-an",VLOOKUP($O60,PM执行时间!$A:$E,4,0),S60="Annual",VLOOKUP($O60,PM执行时间!$A:$E,5,0),S60="","")</f>
        <v>1.1599999999999999</v>
      </c>
      <c r="U60" s="5"/>
      <c r="V60" s="5" t="str" cm="1">
        <f t="array" ref="V60">_xlfn.IFS(U60="Monthly",VLOOKUP($O60,PM执行时间!$A:$E,2,0),U60="Quarterly",VLOOKUP($O60,PM执行时间!$A:$E,3,0),U60="Semi-an",VLOOKUP($O60,PM执行时间!$A:$E,4,0),U60="Annual",VLOOKUP($O60,PM执行时间!$A:$E,5,0),U60="","")</f>
        <v/>
      </c>
      <c r="W60" s="5"/>
      <c r="X60" s="5" t="str" cm="1">
        <f t="array" ref="X60">_xlfn.IFS(W60="Monthly",VLOOKUP($O60,PM执行时间!$A:$E,2,0),W60="Quarterly",VLOOKUP($O60,PM执行时间!$A:$E,3,0),W60="Semi-an",VLOOKUP($O60,PM执行时间!$A:$E,4,0),W60="Annual",VLOOKUP($O60,PM执行时间!$A:$E,5,0),W60="","")</f>
        <v/>
      </c>
      <c r="Y60" s="16" t="s">
        <v>24</v>
      </c>
      <c r="Z60" s="5" cm="1">
        <f t="array" ref="Z60">_xlfn.IFS(Y60="Monthly",VLOOKUP($O60,PM执行时间!$A:$E,2,0),Y60="Quarterly",VLOOKUP($O60,PM执行时间!$A:$E,3,0),Y60="Semi-an",VLOOKUP($O60,PM执行时间!$A:$E,4,0),Y60="Annual",VLOOKUP($O60,PM执行时间!$A:$E,5,0),Y60="","")</f>
        <v>1.1599999999999999</v>
      </c>
      <c r="AA60" s="5"/>
      <c r="AB60" s="5" t="str" cm="1">
        <f t="array" ref="AB60">_xlfn.IFS(AA60="Monthly",VLOOKUP($O60,PM执行时间!$A:$E,2,0),AA60="Quarterly",VLOOKUP($O60,PM执行时间!$A:$E,3,0),AA60="Semi-an",VLOOKUP($O60,PM执行时间!$A:$E,4,0),AA60="Annual",VLOOKUP($O60,PM执行时间!$A:$E,5,0),AA60="","")</f>
        <v/>
      </c>
      <c r="AC60" s="5"/>
      <c r="AD60" s="5" t="str" cm="1">
        <f t="array" ref="AD60">_xlfn.IFS(AC60="Monthly",VLOOKUP($O60,PM执行时间!$A:$E,2,0),AC60="Quarterly",VLOOKUP($O60,PM执行时间!$A:$E,3,0),AC60="Semi-an",VLOOKUP($O60,PM执行时间!$A:$E,4,0),AC60="Annual",VLOOKUP($O60,PM执行时间!$A:$E,5,0),AC60="","")</f>
        <v/>
      </c>
      <c r="AE60" s="16" t="s">
        <v>24</v>
      </c>
      <c r="AF60" s="5" cm="1">
        <f t="array" ref="AF60">_xlfn.IFS(AE60="Monthly",VLOOKUP($O60,PM执行时间!$A:$E,2,0),AE60="Quarterly",VLOOKUP($O60,PM执行时间!$A:$E,3,0),AE60="Semi-an",VLOOKUP($O60,PM执行时间!$A:$E,4,0),AE60="Annual",VLOOKUP($O60,PM执行时间!$A:$E,5,0),AE60="","")</f>
        <v>1.1599999999999999</v>
      </c>
      <c r="AG60" s="5"/>
      <c r="AH60" s="5" t="str" cm="1">
        <f t="array" ref="AH60">_xlfn.IFS(AG60="Monthly",VLOOKUP($O60,PM执行时间!$A:$E,2,0),AG60="Quarterly",VLOOKUP($O60,PM执行时间!$A:$E,3,0),AG60="Semi-an",VLOOKUP($O60,PM执行时间!$A:$E,4,0),AG60="Annual",VLOOKUP($O60,PM执行时间!$A:$E,5,0),AG60="","")</f>
        <v/>
      </c>
      <c r="AI60" s="5"/>
      <c r="AJ60" s="5" t="str" cm="1">
        <f t="array" ref="AJ60">_xlfn.IFS(AI60="Monthly",VLOOKUP($O60,PM执行时间!$A:$E,2,0),AI60="Quarterly",VLOOKUP($O60,PM执行时间!$A:$E,3,0),AI60="Semi-an",VLOOKUP($O60,PM执行时间!$A:$E,4,0),AI60="Annual",VLOOKUP($O60,PM执行时间!$A:$E,5,0),AI60="","")</f>
        <v/>
      </c>
      <c r="AK60" s="17" t="s">
        <v>223</v>
      </c>
      <c r="AL60" s="5" cm="1">
        <f t="array" ref="AL60">_xlfn.IFS(AK60="Monthly",VLOOKUP($O60,PM执行时间!$A:$E,2,0),AK60="Quarterly",VLOOKUP($O60,PM执行时间!$A:$E,3,0),AK60="Semi-an",VLOOKUP($O60,PM执行时间!$A:$E,4,0),AK60="Annual",VLOOKUP($O60,PM执行时间!$A:$E,5,0),AK60="","")</f>
        <v>1.91</v>
      </c>
      <c r="AM60" s="5"/>
      <c r="AN60" s="5" t="str" cm="1">
        <f t="array" ref="AN60">_xlfn.IFS(AM60="Monthly",VLOOKUP($O60,PM执行时间!$A:$E,2,0),AM60="Quarterly",VLOOKUP($O60,PM执行时间!$A:$E,3,0),AM60="Semi-an",VLOOKUP($O60,PM执行时间!$A:$E,4,0),AM60="Annual",VLOOKUP($O60,PM执行时间!$A:$E,5,0),AM60="","")</f>
        <v/>
      </c>
      <c r="AO60" s="19">
        <v>44866</v>
      </c>
      <c r="AP60" s="5"/>
    </row>
    <row r="61" spans="1:42" ht="25.15" customHeight="1" x14ac:dyDescent="0.2">
      <c r="A61" s="2">
        <v>59</v>
      </c>
      <c r="B61" s="2">
        <f>SUBTOTAL(3,G$3:G61)+0</f>
        <v>59</v>
      </c>
      <c r="C61" s="2"/>
      <c r="D61" s="2">
        <v>671</v>
      </c>
      <c r="E61" s="77" t="s">
        <v>99</v>
      </c>
      <c r="F61" s="77" t="s">
        <v>100</v>
      </c>
      <c r="G61" s="77" t="s">
        <v>1102</v>
      </c>
      <c r="H61" s="79">
        <v>700</v>
      </c>
      <c r="I61" s="96">
        <v>2013.6</v>
      </c>
      <c r="J61" s="79" t="s">
        <v>1075</v>
      </c>
      <c r="K61" s="4" t="s">
        <v>19</v>
      </c>
      <c r="L61" s="77" t="s">
        <v>96</v>
      </c>
      <c r="M61" s="24">
        <v>41426</v>
      </c>
      <c r="N61" s="88" t="s">
        <v>179</v>
      </c>
      <c r="O61" s="5" t="s">
        <v>95</v>
      </c>
      <c r="P61" s="5" t="s">
        <v>39</v>
      </c>
      <c r="Q61" s="5"/>
      <c r="R61" s="5" t="str" cm="1">
        <f t="array" ref="R61">_xlfn.IFS(Q61="Monthly",VLOOKUP($O61,PM执行时间!$A:$E,2,0),Q61="Quarterly",VLOOKUP($O61,PM执行时间!$A:$E,3,0),Q61="Semi-an",VLOOKUP($O61,PM执行时间!$A:$E,4,0),Q61="Annual",VLOOKUP($O61,PM执行时间!$A:$E,5,0),Q61="","")</f>
        <v/>
      </c>
      <c r="S61" s="5"/>
      <c r="T61" s="5" t="str" cm="1">
        <f t="array" ref="T61">_xlfn.IFS(S61="Monthly",VLOOKUP($O61,PM执行时间!$A:$E,2,0),S61="Quarterly",VLOOKUP($O61,PM执行时间!$A:$E,3,0),S61="Semi-an",VLOOKUP($O61,PM执行时间!$A:$E,4,0),S61="Annual",VLOOKUP($O61,PM执行时间!$A:$E,5,0),S61="","")</f>
        <v/>
      </c>
      <c r="U61" s="5"/>
      <c r="V61" s="5" t="str" cm="1">
        <f t="array" ref="V61">_xlfn.IFS(U61="Monthly",VLOOKUP($O61,PM执行时间!$A:$E,2,0),U61="Quarterly",VLOOKUP($O61,PM执行时间!$A:$E,3,0),U61="Semi-an",VLOOKUP($O61,PM执行时间!$A:$E,4,0),U61="Annual",VLOOKUP($O61,PM执行时间!$A:$E,5,0),U61="","")</f>
        <v/>
      </c>
      <c r="W61" s="17" t="s">
        <v>33</v>
      </c>
      <c r="X61" s="5" cm="1">
        <f t="array" ref="X61">_xlfn.IFS(W61="Monthly",VLOOKUP($O61,PM执行时间!$A:$E,2,0),W61="Quarterly",VLOOKUP($O61,PM执行时间!$A:$E,3,0),W61="Semi-an",VLOOKUP($O61,PM执行时间!$A:$E,4,0),W61="Annual",VLOOKUP($O61,PM执行时间!$A:$E,5,0),W61="","")</f>
        <v>1</v>
      </c>
      <c r="Y61" s="5"/>
      <c r="Z61" s="5" t="str" cm="1">
        <f t="array" ref="Z61">_xlfn.IFS(Y61="Monthly",VLOOKUP($O61,PM执行时间!$A:$E,2,0),Y61="Quarterly",VLOOKUP($O61,PM执行时间!$A:$E,3,0),Y61="Semi-an",VLOOKUP($O61,PM执行时间!$A:$E,4,0),Y61="Annual",VLOOKUP($O61,PM执行时间!$A:$E,5,0),Y61="","")</f>
        <v/>
      </c>
      <c r="AA61" s="5"/>
      <c r="AB61" s="5" t="str" cm="1">
        <f t="array" ref="AB61">_xlfn.IFS(AA61="Monthly",VLOOKUP($O61,PM执行时间!$A:$E,2,0),AA61="Quarterly",VLOOKUP($O61,PM执行时间!$A:$E,3,0),AA61="Semi-an",VLOOKUP($O61,PM执行时间!$A:$E,4,0),AA61="Annual",VLOOKUP($O61,PM执行时间!$A:$E,5,0),AA61="","")</f>
        <v/>
      </c>
      <c r="AC61" s="5"/>
      <c r="AD61" s="5" t="str" cm="1">
        <f t="array" ref="AD61">_xlfn.IFS(AC61="Monthly",VLOOKUP($O61,PM执行时间!$A:$E,2,0),AC61="Quarterly",VLOOKUP($O61,PM执行时间!$A:$E,3,0),AC61="Semi-an",VLOOKUP($O61,PM执行时间!$A:$E,4,0),AC61="Annual",VLOOKUP($O61,PM执行时间!$A:$E,5,0),AC61="","")</f>
        <v/>
      </c>
      <c r="AE61" s="5"/>
      <c r="AF61" s="5" t="str" cm="1">
        <f t="array" ref="AF61">_xlfn.IFS(AE61="Monthly",VLOOKUP($O61,PM执行时间!$A:$E,2,0),AE61="Quarterly",VLOOKUP($O61,PM执行时间!$A:$E,3,0),AE61="Semi-an",VLOOKUP($O61,PM执行时间!$A:$E,4,0),AE61="Annual",VLOOKUP($O61,PM执行时间!$A:$E,5,0),AE61="","")</f>
        <v/>
      </c>
      <c r="AG61" s="5"/>
      <c r="AH61" s="5" t="str" cm="1">
        <f t="array" ref="AH61">_xlfn.IFS(AG61="Monthly",VLOOKUP($O61,PM执行时间!$A:$E,2,0),AG61="Quarterly",VLOOKUP($O61,PM执行时间!$A:$E,3,0),AG61="Semi-an",VLOOKUP($O61,PM执行时间!$A:$E,4,0),AG61="Annual",VLOOKUP($O61,PM执行时间!$A:$E,5,0),AG61="","")</f>
        <v/>
      </c>
      <c r="AI61" s="5"/>
      <c r="AJ61" s="5" t="str" cm="1">
        <f t="array" ref="AJ61">_xlfn.IFS(AI61="Monthly",VLOOKUP($O61,PM执行时间!$A:$E,2,0),AI61="Quarterly",VLOOKUP($O61,PM执行时间!$A:$E,3,0),AI61="Semi-an",VLOOKUP($O61,PM执行时间!$A:$E,4,0),AI61="Annual",VLOOKUP($O61,PM执行时间!$A:$E,5,0),AI61="","")</f>
        <v/>
      </c>
      <c r="AK61" s="5"/>
      <c r="AL61" s="5" t="str" cm="1">
        <f t="array" ref="AL61">_xlfn.IFS(AK61="Monthly",VLOOKUP($O61,PM执行时间!$A:$E,2,0),AK61="Quarterly",VLOOKUP($O61,PM执行时间!$A:$E,3,0),AK61="Semi-an",VLOOKUP($O61,PM执行时间!$A:$E,4,0),AK61="Annual",VLOOKUP($O61,PM执行时间!$A:$E,5,0),AK61="","")</f>
        <v/>
      </c>
      <c r="AM61" s="5"/>
      <c r="AN61" s="5" t="str" cm="1">
        <f t="array" ref="AN61">_xlfn.IFS(AM61="Monthly",VLOOKUP($O61,PM执行时间!$A:$E,2,0),AM61="Quarterly",VLOOKUP($O61,PM执行时间!$A:$E,3,0),AM61="Semi-an",VLOOKUP($O61,PM执行时间!$A:$E,4,0),AM61="Annual",VLOOKUP($O61,PM执行时间!$A:$E,5,0),AM61="","")</f>
        <v/>
      </c>
      <c r="AO61" s="19">
        <v>44652</v>
      </c>
      <c r="AP61" s="18"/>
    </row>
    <row r="62" spans="1:42" ht="25.15" customHeight="1" x14ac:dyDescent="0.2">
      <c r="A62" s="2">
        <v>157</v>
      </c>
      <c r="B62" s="2">
        <f>SUBTOTAL(3,G$3:G62)+0</f>
        <v>60</v>
      </c>
      <c r="C62" s="2"/>
      <c r="D62" s="2">
        <v>922</v>
      </c>
      <c r="E62" s="35" t="s">
        <v>281</v>
      </c>
      <c r="F62" s="35" t="s">
        <v>1214</v>
      </c>
      <c r="G62" s="77" t="s">
        <v>255</v>
      </c>
      <c r="H62" s="85">
        <v>212262</v>
      </c>
      <c r="I62" s="85">
        <v>2018.6</v>
      </c>
      <c r="J62" s="79" t="s">
        <v>1058</v>
      </c>
      <c r="K62" s="4" t="s">
        <v>19</v>
      </c>
      <c r="L62" s="77" t="s">
        <v>51</v>
      </c>
      <c r="M62" s="24">
        <v>43221</v>
      </c>
      <c r="N62" s="77" t="s">
        <v>22</v>
      </c>
      <c r="O62" s="5" t="s">
        <v>272</v>
      </c>
      <c r="P62" s="5" t="s">
        <v>1227</v>
      </c>
      <c r="Q62" s="5"/>
      <c r="R62" s="5" t="str" cm="1">
        <f t="array" ref="R62">_xlfn.IFS(Q62="Monthly",VLOOKUP($O62,PM执行时间!$A:$E,2,0),Q62="Quarterly",VLOOKUP($O62,PM执行时间!$A:$E,3,0),Q62="Semi-an",VLOOKUP($O62,PM执行时间!$A:$E,4,0),Q62="Annual",VLOOKUP($O62,PM执行时间!$A:$E,5,0),Q62="","")</f>
        <v/>
      </c>
      <c r="S62" s="16" t="s">
        <v>24</v>
      </c>
      <c r="T62" s="5" cm="1">
        <f t="array" ref="T62">_xlfn.IFS(S62="Monthly",VLOOKUP($O62,PM执行时间!$A:$E,2,0),S62="Quarterly",VLOOKUP($O62,PM执行时间!$A:$E,3,0),S62="Semi-an",VLOOKUP($O62,PM执行时间!$A:$E,4,0),S62="Annual",VLOOKUP($O62,PM执行时间!$A:$E,5,0),S62="","")</f>
        <v>1.1599999999999999</v>
      </c>
      <c r="U62" s="5"/>
      <c r="V62" s="5" t="str" cm="1">
        <f t="array" ref="V62">_xlfn.IFS(U62="Monthly",VLOOKUP($O62,PM执行时间!$A:$E,2,0),U62="Quarterly",VLOOKUP($O62,PM执行时间!$A:$E,3,0),U62="Semi-an",VLOOKUP($O62,PM执行时间!$A:$E,4,0),U62="Annual",VLOOKUP($O62,PM执行时间!$A:$E,5,0),U62="","")</f>
        <v/>
      </c>
      <c r="W62" s="5"/>
      <c r="X62" s="5" t="str" cm="1">
        <f t="array" ref="X62">_xlfn.IFS(W62="Monthly",VLOOKUP($O62,PM执行时间!$A:$E,2,0),W62="Quarterly",VLOOKUP($O62,PM执行时间!$A:$E,3,0),W62="Semi-an",VLOOKUP($O62,PM执行时间!$A:$E,4,0),W62="Annual",VLOOKUP($O62,PM执行时间!$A:$E,5,0),W62="","")</f>
        <v/>
      </c>
      <c r="Y62" s="16" t="s">
        <v>24</v>
      </c>
      <c r="Z62" s="5" cm="1">
        <f t="array" ref="Z62">_xlfn.IFS(Y62="Monthly",VLOOKUP($O62,PM执行时间!$A:$E,2,0),Y62="Quarterly",VLOOKUP($O62,PM执行时间!$A:$E,3,0),Y62="Semi-an",VLOOKUP($O62,PM执行时间!$A:$E,4,0),Y62="Annual",VLOOKUP($O62,PM执行时间!$A:$E,5,0),Y62="","")</f>
        <v>1.1599999999999999</v>
      </c>
      <c r="AA62" s="5"/>
      <c r="AB62" s="5" t="str" cm="1">
        <f t="array" ref="AB62">_xlfn.IFS(AA62="Monthly",VLOOKUP($O62,PM执行时间!$A:$E,2,0),AA62="Quarterly",VLOOKUP($O62,PM执行时间!$A:$E,3,0),AA62="Semi-an",VLOOKUP($O62,PM执行时间!$A:$E,4,0),AA62="Annual",VLOOKUP($O62,PM执行时间!$A:$E,5,0),AA62="","")</f>
        <v/>
      </c>
      <c r="AC62" s="5"/>
      <c r="AD62" s="5" t="str" cm="1">
        <f t="array" ref="AD62">_xlfn.IFS(AC62="Monthly",VLOOKUP($O62,PM执行时间!$A:$E,2,0),AC62="Quarterly",VLOOKUP($O62,PM执行时间!$A:$E,3,0),AC62="Semi-an",VLOOKUP($O62,PM执行时间!$A:$E,4,0),AC62="Annual",VLOOKUP($O62,PM执行时间!$A:$E,5,0),AC62="","")</f>
        <v/>
      </c>
      <c r="AE62" s="16" t="s">
        <v>24</v>
      </c>
      <c r="AF62" s="5" cm="1">
        <f t="array" ref="AF62">_xlfn.IFS(AE62="Monthly",VLOOKUP($O62,PM执行时间!$A:$E,2,0),AE62="Quarterly",VLOOKUP($O62,PM执行时间!$A:$E,3,0),AE62="Semi-an",VLOOKUP($O62,PM执行时间!$A:$E,4,0),AE62="Annual",VLOOKUP($O62,PM执行时间!$A:$E,5,0),AE62="","")</f>
        <v>1.1599999999999999</v>
      </c>
      <c r="AG62" s="5"/>
      <c r="AH62" s="5" t="str" cm="1">
        <f t="array" ref="AH62">_xlfn.IFS(AG62="Monthly",VLOOKUP($O62,PM执行时间!$A:$E,2,0),AG62="Quarterly",VLOOKUP($O62,PM执行时间!$A:$E,3,0),AG62="Semi-an",VLOOKUP($O62,PM执行时间!$A:$E,4,0),AG62="Annual",VLOOKUP($O62,PM执行时间!$A:$E,5,0),AG62="","")</f>
        <v/>
      </c>
      <c r="AI62" s="5"/>
      <c r="AJ62" s="5" t="str" cm="1">
        <f t="array" ref="AJ62">_xlfn.IFS(AI62="Monthly",VLOOKUP($O62,PM执行时间!$A:$E,2,0),AI62="Quarterly",VLOOKUP($O62,PM执行时间!$A:$E,3,0),AI62="Semi-an",VLOOKUP($O62,PM执行时间!$A:$E,4,0),AI62="Annual",VLOOKUP($O62,PM执行时间!$A:$E,5,0),AI62="","")</f>
        <v/>
      </c>
      <c r="AK62" s="17" t="s">
        <v>223</v>
      </c>
      <c r="AL62" s="5" cm="1">
        <f t="array" ref="AL62">_xlfn.IFS(AK62="Monthly",VLOOKUP($O62,PM执行时间!$A:$E,2,0),AK62="Quarterly",VLOOKUP($O62,PM执行时间!$A:$E,3,0),AK62="Semi-an",VLOOKUP($O62,PM执行时间!$A:$E,4,0),AK62="Annual",VLOOKUP($O62,PM执行时间!$A:$E,5,0),AK62="","")</f>
        <v>1.91</v>
      </c>
      <c r="AM62" s="5"/>
      <c r="AN62" s="5" t="str" cm="1">
        <f t="array" ref="AN62">_xlfn.IFS(AM62="Monthly",VLOOKUP($O62,PM执行时间!$A:$E,2,0),AM62="Quarterly",VLOOKUP($O62,PM执行时间!$A:$E,3,0),AM62="Semi-an",VLOOKUP($O62,PM执行时间!$A:$E,4,0),AM62="Annual",VLOOKUP($O62,PM执行时间!$A:$E,5,0),AM62="","")</f>
        <v/>
      </c>
      <c r="AO62" s="19">
        <v>44866</v>
      </c>
      <c r="AP62" s="5"/>
    </row>
    <row r="63" spans="1:42" ht="25.15" customHeight="1" x14ac:dyDescent="0.2">
      <c r="A63" s="2">
        <v>61</v>
      </c>
      <c r="B63" s="2">
        <f>SUBTOTAL(3,G$3:G63)+0</f>
        <v>61</v>
      </c>
      <c r="C63" s="2"/>
      <c r="D63" s="2">
        <v>676</v>
      </c>
      <c r="E63" s="77" t="s">
        <v>92</v>
      </c>
      <c r="F63" s="77" t="s">
        <v>111</v>
      </c>
      <c r="G63" s="77" t="s">
        <v>1102</v>
      </c>
      <c r="H63" s="77">
        <v>280</v>
      </c>
      <c r="I63" s="95">
        <v>2013.8</v>
      </c>
      <c r="J63" s="79" t="s">
        <v>1075</v>
      </c>
      <c r="K63" s="4" t="s">
        <v>19</v>
      </c>
      <c r="L63" s="77" t="s">
        <v>96</v>
      </c>
      <c r="M63" s="24">
        <v>41456</v>
      </c>
      <c r="N63" s="88" t="s">
        <v>179</v>
      </c>
      <c r="O63" s="5" t="s">
        <v>95</v>
      </c>
      <c r="P63" s="5" t="s">
        <v>39</v>
      </c>
      <c r="Q63" s="5"/>
      <c r="R63" s="5" t="str" cm="1">
        <f t="array" ref="R63">_xlfn.IFS(Q63="Monthly",VLOOKUP($O63,PM执行时间!$A:$E,2,0),Q63="Quarterly",VLOOKUP($O63,PM执行时间!$A:$E,3,0),Q63="Semi-an",VLOOKUP($O63,PM执行时间!$A:$E,4,0),Q63="Annual",VLOOKUP($O63,PM执行时间!$A:$E,5,0),Q63="","")</f>
        <v/>
      </c>
      <c r="S63" s="5"/>
      <c r="T63" s="5" t="str" cm="1">
        <f t="array" ref="T63">_xlfn.IFS(S63="Monthly",VLOOKUP($O63,PM执行时间!$A:$E,2,0),S63="Quarterly",VLOOKUP($O63,PM执行时间!$A:$E,3,0),S63="Semi-an",VLOOKUP($O63,PM执行时间!$A:$E,4,0),S63="Annual",VLOOKUP($O63,PM执行时间!$A:$E,5,0),S63="","")</f>
        <v/>
      </c>
      <c r="U63" s="5"/>
      <c r="V63" s="5" t="str" cm="1">
        <f t="array" ref="V63">_xlfn.IFS(U63="Monthly",VLOOKUP($O63,PM执行时间!$A:$E,2,0),U63="Quarterly",VLOOKUP($O63,PM执行时间!$A:$E,3,0),U63="Semi-an",VLOOKUP($O63,PM执行时间!$A:$E,4,0),U63="Annual",VLOOKUP($O63,PM执行时间!$A:$E,5,0),U63="","")</f>
        <v/>
      </c>
      <c r="W63" s="17" t="s">
        <v>33</v>
      </c>
      <c r="X63" s="5" cm="1">
        <f t="array" ref="X63">_xlfn.IFS(W63="Monthly",VLOOKUP($O63,PM执行时间!$A:$E,2,0),W63="Quarterly",VLOOKUP($O63,PM执行时间!$A:$E,3,0),W63="Semi-an",VLOOKUP($O63,PM执行时间!$A:$E,4,0),W63="Annual",VLOOKUP($O63,PM执行时间!$A:$E,5,0),W63="","")</f>
        <v>1</v>
      </c>
      <c r="Y63" s="5"/>
      <c r="Z63" s="5" t="str" cm="1">
        <f t="array" ref="Z63">_xlfn.IFS(Y63="Monthly",VLOOKUP($O63,PM执行时间!$A:$E,2,0),Y63="Quarterly",VLOOKUP($O63,PM执行时间!$A:$E,3,0),Y63="Semi-an",VLOOKUP($O63,PM执行时间!$A:$E,4,0),Y63="Annual",VLOOKUP($O63,PM执行时间!$A:$E,5,0),Y63="","")</f>
        <v/>
      </c>
      <c r="AA63" s="5"/>
      <c r="AB63" s="5" t="str" cm="1">
        <f t="array" ref="AB63">_xlfn.IFS(AA63="Monthly",VLOOKUP($O63,PM执行时间!$A:$E,2,0),AA63="Quarterly",VLOOKUP($O63,PM执行时间!$A:$E,3,0),AA63="Semi-an",VLOOKUP($O63,PM执行时间!$A:$E,4,0),AA63="Annual",VLOOKUP($O63,PM执行时间!$A:$E,5,0),AA63="","")</f>
        <v/>
      </c>
      <c r="AC63" s="5"/>
      <c r="AD63" s="5" t="str" cm="1">
        <f t="array" ref="AD63">_xlfn.IFS(AC63="Monthly",VLOOKUP($O63,PM执行时间!$A:$E,2,0),AC63="Quarterly",VLOOKUP($O63,PM执行时间!$A:$E,3,0),AC63="Semi-an",VLOOKUP($O63,PM执行时间!$A:$E,4,0),AC63="Annual",VLOOKUP($O63,PM执行时间!$A:$E,5,0),AC63="","")</f>
        <v/>
      </c>
      <c r="AE63" s="5"/>
      <c r="AF63" s="5" t="str" cm="1">
        <f t="array" ref="AF63">_xlfn.IFS(AE63="Monthly",VLOOKUP($O63,PM执行时间!$A:$E,2,0),AE63="Quarterly",VLOOKUP($O63,PM执行时间!$A:$E,3,0),AE63="Semi-an",VLOOKUP($O63,PM执行时间!$A:$E,4,0),AE63="Annual",VLOOKUP($O63,PM执行时间!$A:$E,5,0),AE63="","")</f>
        <v/>
      </c>
      <c r="AG63" s="5"/>
      <c r="AH63" s="5" t="str" cm="1">
        <f t="array" ref="AH63">_xlfn.IFS(AG63="Monthly",VLOOKUP($O63,PM执行时间!$A:$E,2,0),AG63="Quarterly",VLOOKUP($O63,PM执行时间!$A:$E,3,0),AG63="Semi-an",VLOOKUP($O63,PM执行时间!$A:$E,4,0),AG63="Annual",VLOOKUP($O63,PM执行时间!$A:$E,5,0),AG63="","")</f>
        <v/>
      </c>
      <c r="AI63" s="5"/>
      <c r="AJ63" s="5" t="str" cm="1">
        <f t="array" ref="AJ63">_xlfn.IFS(AI63="Monthly",VLOOKUP($O63,PM执行时间!$A:$E,2,0),AI63="Quarterly",VLOOKUP($O63,PM执行时间!$A:$E,3,0),AI63="Semi-an",VLOOKUP($O63,PM执行时间!$A:$E,4,0),AI63="Annual",VLOOKUP($O63,PM执行时间!$A:$E,5,0),AI63="","")</f>
        <v/>
      </c>
      <c r="AK63" s="5"/>
      <c r="AL63" s="5" t="str" cm="1">
        <f t="array" ref="AL63">_xlfn.IFS(AK63="Monthly",VLOOKUP($O63,PM执行时间!$A:$E,2,0),AK63="Quarterly",VLOOKUP($O63,PM执行时间!$A:$E,3,0),AK63="Semi-an",VLOOKUP($O63,PM执行时间!$A:$E,4,0),AK63="Annual",VLOOKUP($O63,PM执行时间!$A:$E,5,0),AK63="","")</f>
        <v/>
      </c>
      <c r="AM63" s="5"/>
      <c r="AN63" s="5" t="str" cm="1">
        <f t="array" ref="AN63">_xlfn.IFS(AM63="Monthly",VLOOKUP($O63,PM执行时间!$A:$E,2,0),AM63="Quarterly",VLOOKUP($O63,PM执行时间!$A:$E,3,0),AM63="Semi-an",VLOOKUP($O63,PM执行时间!$A:$E,4,0),AM63="Annual",VLOOKUP($O63,PM执行时间!$A:$E,5,0),AM63="","")</f>
        <v/>
      </c>
      <c r="AO63" s="19">
        <v>44652</v>
      </c>
      <c r="AP63" s="18"/>
    </row>
    <row r="64" spans="1:42" ht="26.1" customHeight="1" x14ac:dyDescent="0.2">
      <c r="A64" s="2">
        <v>62</v>
      </c>
      <c r="B64" s="2">
        <f>SUBTOTAL(3,G$3:G64)+0</f>
        <v>62</v>
      </c>
      <c r="C64" s="2"/>
      <c r="D64" s="11">
        <v>678</v>
      </c>
      <c r="E64" s="84" t="s">
        <v>17</v>
      </c>
      <c r="F64" s="107" t="s">
        <v>232</v>
      </c>
      <c r="G64" s="107" t="s">
        <v>233</v>
      </c>
      <c r="H64" s="105" t="s">
        <v>271</v>
      </c>
      <c r="I64" s="83">
        <v>2013.7</v>
      </c>
      <c r="J64" s="84" t="s">
        <v>1058</v>
      </c>
      <c r="K64" s="73" t="s">
        <v>1284</v>
      </c>
      <c r="L64" s="83" t="s">
        <v>50</v>
      </c>
      <c r="M64" s="74">
        <v>41456</v>
      </c>
      <c r="N64" s="83" t="s">
        <v>22</v>
      </c>
      <c r="O64" s="12" t="s">
        <v>235</v>
      </c>
      <c r="P64" s="12" t="s">
        <v>1227</v>
      </c>
      <c r="Q64" s="12"/>
      <c r="R64" s="12" t="str" cm="1">
        <f t="array" ref="R64">_xlfn.IFS(Q64="Monthly",VLOOKUP($O64,PM执行时间!$A:$E,2,0),Q64="Quarterly",VLOOKUP($O64,PM执行时间!$A:$E,3,0),Q64="Semi-an",VLOOKUP($O64,PM执行时间!$A:$E,4,0),Q64="Annual",VLOOKUP($O64,PM执行时间!$A:$E,5,0),Q64="","")</f>
        <v/>
      </c>
      <c r="S64" s="75"/>
      <c r="T64" s="75" t="str" cm="1">
        <f t="array" ref="T64">_xlfn.IFS(S64="Monthly",VLOOKUP($O64,PM执行时间!$A:$E,2,0),S64="Quarterly",VLOOKUP($O64,PM执行时间!$A:$E,3,0),S64="Semi-an",VLOOKUP($O64,PM执行时间!$A:$E,4,0),S64="Annual",VLOOKUP($O64,PM执行时间!$A:$E,5,0),S64="","")</f>
        <v/>
      </c>
      <c r="U64" s="75"/>
      <c r="V64" s="75" t="str" cm="1">
        <f t="array" ref="V64">_xlfn.IFS(U64="Monthly",VLOOKUP($O64,PM执行时间!$A:$E,2,0),U64="Quarterly",VLOOKUP($O64,PM执行时间!$A:$E,3,0),U64="Semi-an",VLOOKUP($O64,PM执行时间!$A:$E,4,0),U64="Annual",VLOOKUP($O64,PM执行时间!$A:$E,5,0),U64="","")</f>
        <v/>
      </c>
      <c r="W64" s="75"/>
      <c r="X64" s="75" t="str" cm="1">
        <f t="array" ref="X64">_xlfn.IFS(W64="Monthly",VLOOKUP($O64,PM执行时间!$A:$E,2,0),W64="Quarterly",VLOOKUP($O64,PM执行时间!$A:$E,3,0),W64="Semi-an",VLOOKUP($O64,PM执行时间!$A:$E,4,0),W64="Annual",VLOOKUP($O64,PM执行时间!$A:$E,5,0),W64="","")</f>
        <v/>
      </c>
      <c r="Y64" s="75"/>
      <c r="Z64" s="75" t="str" cm="1">
        <f t="array" ref="Z64">_xlfn.IFS(Y64="Monthly",VLOOKUP($O64,PM执行时间!$A:$E,2,0),Y64="Quarterly",VLOOKUP($O64,PM执行时间!$A:$E,3,0),Y64="Semi-an",VLOOKUP($O64,PM执行时间!$A:$E,4,0),Y64="Annual",VLOOKUP($O64,PM执行时间!$A:$E,5,0),Y64="","")</f>
        <v/>
      </c>
      <c r="AA64" s="75"/>
      <c r="AB64" s="75" t="str" cm="1">
        <f t="array" ref="AB64">_xlfn.IFS(AA64="Monthly",VLOOKUP($O64,PM执行时间!$A:$E,2,0),AA64="Quarterly",VLOOKUP($O64,PM执行时间!$A:$E,3,0),AA64="Semi-an",VLOOKUP($O64,PM执行时间!$A:$E,4,0),AA64="Annual",VLOOKUP($O64,PM执行时间!$A:$E,5,0),AA64="","")</f>
        <v/>
      </c>
      <c r="AC64" s="75"/>
      <c r="AD64" s="75" t="str" cm="1">
        <f t="array" ref="AD64">_xlfn.IFS(AC64="Monthly",VLOOKUP($O64,PM执行时间!$A:$E,2,0),AC64="Quarterly",VLOOKUP($O64,PM执行时间!$A:$E,3,0),AC64="Semi-an",VLOOKUP($O64,PM执行时间!$A:$E,4,0),AC64="Annual",VLOOKUP($O64,PM执行时间!$A:$E,5,0),AC64="","")</f>
        <v/>
      </c>
      <c r="AE64" s="75"/>
      <c r="AF64" s="75" t="str" cm="1">
        <f t="array" ref="AF64">_xlfn.IFS(AE64="Monthly",VLOOKUP($O64,PM执行时间!$A:$E,2,0),AE64="Quarterly",VLOOKUP($O64,PM执行时间!$A:$E,3,0),AE64="Semi-an",VLOOKUP($O64,PM执行时间!$A:$E,4,0),AE64="Annual",VLOOKUP($O64,PM执行时间!$A:$E,5,0),AE64="","")</f>
        <v/>
      </c>
      <c r="AG64" s="75"/>
      <c r="AH64" s="75" t="str" cm="1">
        <f t="array" ref="AH64">_xlfn.IFS(AG64="Monthly",VLOOKUP($O64,PM执行时间!$A:$E,2,0),AG64="Quarterly",VLOOKUP($O64,PM执行时间!$A:$E,3,0),AG64="Semi-an",VLOOKUP($O64,PM执行时间!$A:$E,4,0),AG64="Annual",VLOOKUP($O64,PM执行时间!$A:$E,5,0),AG64="","")</f>
        <v/>
      </c>
      <c r="AI64" s="75"/>
      <c r="AJ64" s="75" t="str" cm="1">
        <f t="array" ref="AJ64">_xlfn.IFS(AI64="Monthly",VLOOKUP($O64,PM执行时间!$A:$E,2,0),AI64="Quarterly",VLOOKUP($O64,PM执行时间!$A:$E,3,0),AI64="Semi-an",VLOOKUP($O64,PM执行时间!$A:$E,4,0),AI64="Annual",VLOOKUP($O64,PM执行时间!$A:$E,5,0),AI64="","")</f>
        <v/>
      </c>
      <c r="AK64" s="75"/>
      <c r="AL64" s="75" t="str" cm="1">
        <f t="array" ref="AL64">_xlfn.IFS(AK64="Monthly",VLOOKUP($O64,PM执行时间!$A:$E,2,0),AK64="Quarterly",VLOOKUP($O64,PM执行时间!$A:$E,3,0),AK64="Semi-an",VLOOKUP($O64,PM执行时间!$A:$E,4,0),AK64="Annual",VLOOKUP($O64,PM执行时间!$A:$E,5,0),AK64="","")</f>
        <v/>
      </c>
      <c r="AM64" s="12"/>
      <c r="AN64" s="12" t="str" cm="1">
        <f t="array" ref="AN64">_xlfn.IFS(AM64="Monthly",VLOOKUP($O64,PM执行时间!$A:$E,2,0),AM64="Quarterly",VLOOKUP($O64,PM执行时间!$A:$E,3,0),AM64="Semi-an",VLOOKUP($O64,PM执行时间!$A:$E,4,0),AM64="Annual",VLOOKUP($O64,PM执行时间!$A:$E,5,0),AM64="","")</f>
        <v/>
      </c>
      <c r="AO64" s="125">
        <v>44866</v>
      </c>
      <c r="AP64" s="18"/>
    </row>
    <row r="65" spans="1:42" ht="26.1" customHeight="1" x14ac:dyDescent="0.2">
      <c r="A65" s="2">
        <v>63</v>
      </c>
      <c r="B65" s="2">
        <f>SUBTOTAL(3,G$3:G65)+0</f>
        <v>63</v>
      </c>
      <c r="C65" s="2"/>
      <c r="D65" s="2">
        <v>681</v>
      </c>
      <c r="E65" s="77" t="s">
        <v>238</v>
      </c>
      <c r="F65" s="77" t="s">
        <v>241</v>
      </c>
      <c r="G65" s="77" t="s">
        <v>233</v>
      </c>
      <c r="H65" s="95" t="s">
        <v>244</v>
      </c>
      <c r="I65" s="77">
        <v>2013.7</v>
      </c>
      <c r="J65" s="79" t="s">
        <v>1058</v>
      </c>
      <c r="K65" s="4" t="s">
        <v>19</v>
      </c>
      <c r="L65" s="77" t="s">
        <v>194</v>
      </c>
      <c r="M65" s="24" t="s">
        <v>54</v>
      </c>
      <c r="N65" s="77" t="s">
        <v>31</v>
      </c>
      <c r="O65" s="5" t="s">
        <v>239</v>
      </c>
      <c r="P65" s="5" t="s">
        <v>39</v>
      </c>
      <c r="Q65" s="5"/>
      <c r="R65" s="5" t="str" cm="1">
        <f t="array" ref="R65">_xlfn.IFS(Q65="Monthly",VLOOKUP($O65,PM执行时间!$A:$E,2,0),Q65="Quarterly",VLOOKUP($O65,PM执行时间!$A:$E,3,0),Q65="Semi-an",VLOOKUP($O65,PM执行时间!$A:$E,4,0),Q65="Annual",VLOOKUP($O65,PM执行时间!$A:$E,5,0),Q65="","")</f>
        <v/>
      </c>
      <c r="S65" s="5"/>
      <c r="T65" s="5" t="str" cm="1">
        <f t="array" ref="T65">_xlfn.IFS(S65="Monthly",VLOOKUP($O65,PM执行时间!$A:$E,2,0),S65="Quarterly",VLOOKUP($O65,PM执行时间!$A:$E,3,0),S65="Semi-an",VLOOKUP($O65,PM执行时间!$A:$E,4,0),S65="Annual",VLOOKUP($O65,PM执行时间!$A:$E,5,0),S65="","")</f>
        <v/>
      </c>
      <c r="U65" s="5"/>
      <c r="V65" s="5" t="str" cm="1">
        <f t="array" ref="V65">_xlfn.IFS(U65="Monthly",VLOOKUP($O65,PM执行时间!$A:$E,2,0),U65="Quarterly",VLOOKUP($O65,PM执行时间!$A:$E,3,0),U65="Semi-an",VLOOKUP($O65,PM执行时间!$A:$E,4,0),U65="Annual",VLOOKUP($O65,PM执行时间!$A:$E,5,0),U65="","")</f>
        <v/>
      </c>
      <c r="W65" s="5"/>
      <c r="X65" s="5" t="str" cm="1">
        <f t="array" ref="X65">_xlfn.IFS(W65="Monthly",VLOOKUP($O65,PM执行时间!$A:$E,2,0),W65="Quarterly",VLOOKUP($O65,PM执行时间!$A:$E,3,0),W65="Semi-an",VLOOKUP($O65,PM执行时间!$A:$E,4,0),W65="Annual",VLOOKUP($O65,PM执行时间!$A:$E,5,0),W65="","")</f>
        <v/>
      </c>
      <c r="Y65" s="5"/>
      <c r="Z65" s="5" t="str" cm="1">
        <f t="array" ref="Z65">_xlfn.IFS(Y65="Monthly",VLOOKUP($O65,PM执行时间!$A:$E,2,0),Y65="Quarterly",VLOOKUP($O65,PM执行时间!$A:$E,3,0),Y65="Semi-an",VLOOKUP($O65,PM执行时间!$A:$E,4,0),Y65="Annual",VLOOKUP($O65,PM执行时间!$A:$E,5,0),Y65="","")</f>
        <v/>
      </c>
      <c r="AA65" s="5"/>
      <c r="AB65" s="5" t="str" cm="1">
        <f t="array" ref="AB65">_xlfn.IFS(AA65="Monthly",VLOOKUP($O65,PM执行时间!$A:$E,2,0),AA65="Quarterly",VLOOKUP($O65,PM执行时间!$A:$E,3,0),AA65="Semi-an",VLOOKUP($O65,PM执行时间!$A:$E,4,0),AA65="Annual",VLOOKUP($O65,PM执行时间!$A:$E,5,0),AA65="","")</f>
        <v/>
      </c>
      <c r="AC65" s="5"/>
      <c r="AD65" s="5" t="str" cm="1">
        <f t="array" ref="AD65">_xlfn.IFS(AC65="Monthly",VLOOKUP($O65,PM执行时间!$A:$E,2,0),AC65="Quarterly",VLOOKUP($O65,PM执行时间!$A:$E,3,0),AC65="Semi-an",VLOOKUP($O65,PM执行时间!$A:$E,4,0),AC65="Annual",VLOOKUP($O65,PM执行时间!$A:$E,5,0),AC65="","")</f>
        <v/>
      </c>
      <c r="AE65" s="5"/>
      <c r="AF65" s="5" t="str" cm="1">
        <f t="array" ref="AF65">_xlfn.IFS(AE65="Monthly",VLOOKUP($O65,PM执行时间!$A:$E,2,0),AE65="Quarterly",VLOOKUP($O65,PM执行时间!$A:$E,3,0),AE65="Semi-an",VLOOKUP($O65,PM执行时间!$A:$E,4,0),AE65="Annual",VLOOKUP($O65,PM执行时间!$A:$E,5,0),AE65="","")</f>
        <v/>
      </c>
      <c r="AG65" s="5"/>
      <c r="AH65" s="5" t="str" cm="1">
        <f t="array" ref="AH65">_xlfn.IFS(AG65="Monthly",VLOOKUP($O65,PM执行时间!$A:$E,2,0),AG65="Quarterly",VLOOKUP($O65,PM执行时间!$A:$E,3,0),AG65="Semi-an",VLOOKUP($O65,PM执行时间!$A:$E,4,0),AG65="Annual",VLOOKUP($O65,PM执行时间!$A:$E,5,0),AG65="","")</f>
        <v/>
      </c>
      <c r="AI65" s="5"/>
      <c r="AJ65" s="5" t="str" cm="1">
        <f t="array" ref="AJ65">_xlfn.IFS(AI65="Monthly",VLOOKUP($O65,PM执行时间!$A:$E,2,0),AI65="Quarterly",VLOOKUP($O65,PM执行时间!$A:$E,3,0),AI65="Semi-an",VLOOKUP($O65,PM执行时间!$A:$E,4,0),AI65="Annual",VLOOKUP($O65,PM执行时间!$A:$E,5,0),AI65="","")</f>
        <v/>
      </c>
      <c r="AK65" s="17" t="s">
        <v>33</v>
      </c>
      <c r="AL65" s="5" cm="1">
        <f t="array" ref="AL65">_xlfn.IFS(AK65="Monthly",VLOOKUP($O65,PM执行时间!$A:$E,2,0),AK65="Quarterly",VLOOKUP($O65,PM执行时间!$A:$E,3,0),AK65="Semi-an",VLOOKUP($O65,PM执行时间!$A:$E,4,0),AK65="Annual",VLOOKUP($O65,PM执行时间!$A:$E,5,0),AK65="","")</f>
        <v>2</v>
      </c>
      <c r="AM65" s="5"/>
      <c r="AN65" s="5" t="str" cm="1">
        <f t="array" ref="AN65">_xlfn.IFS(AM65="Monthly",VLOOKUP($O65,PM执行时间!$A:$E,2,0),AM65="Quarterly",VLOOKUP($O65,PM执行时间!$A:$E,3,0),AM65="Semi-an",VLOOKUP($O65,PM执行时间!$A:$E,4,0),AM65="Annual",VLOOKUP($O65,PM执行时间!$A:$E,5,0),AM65="","")</f>
        <v/>
      </c>
      <c r="AO65" s="19">
        <v>44866</v>
      </c>
      <c r="AP65" s="18"/>
    </row>
    <row r="66" spans="1:42" ht="25.15" customHeight="1" x14ac:dyDescent="0.2">
      <c r="A66" s="2">
        <v>64</v>
      </c>
      <c r="B66" s="2">
        <f>SUBTOTAL(3,G$3:G66)+0</f>
        <v>64</v>
      </c>
      <c r="C66" s="2"/>
      <c r="D66" s="2">
        <v>685</v>
      </c>
      <c r="E66" s="77" t="s">
        <v>152</v>
      </c>
      <c r="F66" s="77" t="s">
        <v>153</v>
      </c>
      <c r="G66" s="77" t="s">
        <v>1103</v>
      </c>
      <c r="H66" s="77" t="s">
        <v>154</v>
      </c>
      <c r="I66" s="95">
        <v>2013.7</v>
      </c>
      <c r="J66" s="79" t="s">
        <v>1075</v>
      </c>
      <c r="K66" s="4" t="s">
        <v>19</v>
      </c>
      <c r="L66" s="77" t="s">
        <v>118</v>
      </c>
      <c r="M66" s="24">
        <v>41456</v>
      </c>
      <c r="N66" s="88" t="s">
        <v>179</v>
      </c>
      <c r="O66" s="5" t="s">
        <v>155</v>
      </c>
      <c r="P66" s="5" t="s">
        <v>39</v>
      </c>
      <c r="Q66" s="17" t="s">
        <v>33</v>
      </c>
      <c r="R66" s="5" cm="1">
        <f t="array" ref="R66">_xlfn.IFS(Q66="Monthly",VLOOKUP($O66,PM执行时间!$A:$E,2,0),Q66="Quarterly",VLOOKUP($O66,PM执行时间!$A:$E,3,0),Q66="Semi-an",VLOOKUP($O66,PM执行时间!$A:$E,4,0),Q66="Annual",VLOOKUP($O66,PM执行时间!$A:$E,5,0),Q66="","")</f>
        <v>1</v>
      </c>
      <c r="S66" s="5"/>
      <c r="T66" s="5" t="str" cm="1">
        <f t="array" ref="T66">_xlfn.IFS(S66="Monthly",VLOOKUP($O66,PM执行时间!$A:$E,2,0),S66="Quarterly",VLOOKUP($O66,PM执行时间!$A:$E,3,0),S66="Semi-an",VLOOKUP($O66,PM执行时间!$A:$E,4,0),S66="Annual",VLOOKUP($O66,PM执行时间!$A:$E,5,0),S66="","")</f>
        <v/>
      </c>
      <c r="U66" s="5"/>
      <c r="V66" s="5" t="str" cm="1">
        <f t="array" ref="V66">_xlfn.IFS(U66="Monthly",VLOOKUP($O66,PM执行时间!$A:$E,2,0),U66="Quarterly",VLOOKUP($O66,PM执行时间!$A:$E,3,0),U66="Semi-an",VLOOKUP($O66,PM执行时间!$A:$E,4,0),U66="Annual",VLOOKUP($O66,PM执行时间!$A:$E,5,0),U66="","")</f>
        <v/>
      </c>
      <c r="W66" s="5"/>
      <c r="X66" s="5" t="str" cm="1">
        <f t="array" ref="X66">_xlfn.IFS(W66="Monthly",VLOOKUP($O66,PM执行时间!$A:$E,2,0),W66="Quarterly",VLOOKUP($O66,PM执行时间!$A:$E,3,0),W66="Semi-an",VLOOKUP($O66,PM执行时间!$A:$E,4,0),W66="Annual",VLOOKUP($O66,PM执行时间!$A:$E,5,0),W66="","")</f>
        <v/>
      </c>
      <c r="Y66" s="5"/>
      <c r="Z66" s="5" t="str" cm="1">
        <f t="array" ref="Z66">_xlfn.IFS(Y66="Monthly",VLOOKUP($O66,PM执行时间!$A:$E,2,0),Y66="Quarterly",VLOOKUP($O66,PM执行时间!$A:$E,3,0),Y66="Semi-an",VLOOKUP($O66,PM执行时间!$A:$E,4,0),Y66="Annual",VLOOKUP($O66,PM执行时间!$A:$E,5,0),Y66="","")</f>
        <v/>
      </c>
      <c r="AA66" s="5"/>
      <c r="AB66" s="5" t="str" cm="1">
        <f t="array" ref="AB66">_xlfn.IFS(AA66="Monthly",VLOOKUP($O66,PM执行时间!$A:$E,2,0),AA66="Quarterly",VLOOKUP($O66,PM执行时间!$A:$E,3,0),AA66="Semi-an",VLOOKUP($O66,PM执行时间!$A:$E,4,0),AA66="Annual",VLOOKUP($O66,PM执行时间!$A:$E,5,0),AA66="","")</f>
        <v/>
      </c>
      <c r="AC66" s="5"/>
      <c r="AD66" s="5" t="str" cm="1">
        <f t="array" ref="AD66">_xlfn.IFS(AC66="Monthly",VLOOKUP($O66,PM执行时间!$A:$E,2,0),AC66="Quarterly",VLOOKUP($O66,PM执行时间!$A:$E,3,0),AC66="Semi-an",VLOOKUP($O66,PM执行时间!$A:$E,4,0),AC66="Annual",VLOOKUP($O66,PM执行时间!$A:$E,5,0),AC66="","")</f>
        <v/>
      </c>
      <c r="AE66" s="5"/>
      <c r="AF66" s="5" t="str" cm="1">
        <f t="array" ref="AF66">_xlfn.IFS(AE66="Monthly",VLOOKUP($O66,PM执行时间!$A:$E,2,0),AE66="Quarterly",VLOOKUP($O66,PM执行时间!$A:$E,3,0),AE66="Semi-an",VLOOKUP($O66,PM执行时间!$A:$E,4,0),AE66="Annual",VLOOKUP($O66,PM执行时间!$A:$E,5,0),AE66="","")</f>
        <v/>
      </c>
      <c r="AG66" s="5"/>
      <c r="AH66" s="5" t="str" cm="1">
        <f t="array" ref="AH66">_xlfn.IFS(AG66="Monthly",VLOOKUP($O66,PM执行时间!$A:$E,2,0),AG66="Quarterly",VLOOKUP($O66,PM执行时间!$A:$E,3,0),AG66="Semi-an",VLOOKUP($O66,PM执行时间!$A:$E,4,0),AG66="Annual",VLOOKUP($O66,PM执行时间!$A:$E,5,0),AG66="","")</f>
        <v/>
      </c>
      <c r="AI66" s="5"/>
      <c r="AJ66" s="5" t="str" cm="1">
        <f t="array" ref="AJ66">_xlfn.IFS(AI66="Monthly",VLOOKUP($O66,PM执行时间!$A:$E,2,0),AI66="Quarterly",VLOOKUP($O66,PM执行时间!$A:$E,3,0),AI66="Semi-an",VLOOKUP($O66,PM执行时间!$A:$E,4,0),AI66="Annual",VLOOKUP($O66,PM执行时间!$A:$E,5,0),AI66="","")</f>
        <v/>
      </c>
      <c r="AK66" s="5"/>
      <c r="AL66" s="5" t="str" cm="1">
        <f t="array" ref="AL66">_xlfn.IFS(AK66="Monthly",VLOOKUP($O66,PM执行时间!$A:$E,2,0),AK66="Quarterly",VLOOKUP($O66,PM执行时间!$A:$E,3,0),AK66="Semi-an",VLOOKUP($O66,PM执行时间!$A:$E,4,0),AK66="Annual",VLOOKUP($O66,PM执行时间!$A:$E,5,0),AK66="","")</f>
        <v/>
      </c>
      <c r="AM66" s="5"/>
      <c r="AN66" s="5" t="str" cm="1">
        <f t="array" ref="AN66">_xlfn.IFS(AM66="Monthly",VLOOKUP($O66,PM执行时间!$A:$E,2,0),AM66="Quarterly",VLOOKUP($O66,PM执行时间!$A:$E,3,0),AM66="Semi-an",VLOOKUP($O66,PM执行时间!$A:$E,4,0),AM66="Annual",VLOOKUP($O66,PM执行时间!$A:$E,5,0),AM66="","")</f>
        <v/>
      </c>
      <c r="AO66" s="19">
        <v>44562</v>
      </c>
      <c r="AP66" s="18"/>
    </row>
    <row r="67" spans="1:42" ht="25.15" customHeight="1" x14ac:dyDescent="0.2">
      <c r="A67" s="2">
        <v>65</v>
      </c>
      <c r="B67" s="2">
        <f>SUBTOTAL(3,G$3:G67)+0</f>
        <v>65</v>
      </c>
      <c r="C67" s="2"/>
      <c r="D67" s="2">
        <v>689</v>
      </c>
      <c r="E67" s="77" t="s">
        <v>45</v>
      </c>
      <c r="F67" s="77" t="s">
        <v>46</v>
      </c>
      <c r="G67" s="77" t="s">
        <v>1104</v>
      </c>
      <c r="H67" s="77" t="s">
        <v>47</v>
      </c>
      <c r="I67" s="95">
        <v>2013.8</v>
      </c>
      <c r="J67" s="79" t="s">
        <v>1075</v>
      </c>
      <c r="K67" s="4" t="s">
        <v>19</v>
      </c>
      <c r="L67" s="77" t="s">
        <v>48</v>
      </c>
      <c r="M67" s="24">
        <v>41487</v>
      </c>
      <c r="N67" s="77" t="s">
        <v>22</v>
      </c>
      <c r="O67" s="5" t="s">
        <v>1230</v>
      </c>
      <c r="P67" s="5" t="s">
        <v>39</v>
      </c>
      <c r="Q67" s="5"/>
      <c r="R67" s="5" t="str" cm="1">
        <f t="array" ref="R67">_xlfn.IFS(Q67="Monthly",VLOOKUP($O67,PM执行时间!$A:$E,2,0),Q67="Quarterly",VLOOKUP($O67,PM执行时间!$A:$E,3,0),Q67="Semi-an",VLOOKUP($O67,PM执行时间!$A:$E,4,0),Q67="Annual",VLOOKUP($O67,PM执行时间!$A:$E,5,0),Q67="","")</f>
        <v/>
      </c>
      <c r="S67" s="5"/>
      <c r="T67" s="5" t="str" cm="1">
        <f t="array" ref="T67">_xlfn.IFS(S67="Monthly",VLOOKUP($O67,PM执行时间!$A:$E,2,0),S67="Quarterly",VLOOKUP($O67,PM执行时间!$A:$E,3,0),S67="Semi-an",VLOOKUP($O67,PM执行时间!$A:$E,4,0),S67="Annual",VLOOKUP($O67,PM执行时间!$A:$E,5,0),S67="","")</f>
        <v/>
      </c>
      <c r="U67" s="5"/>
      <c r="V67" s="5" t="str" cm="1">
        <f t="array" ref="V67">_xlfn.IFS(U67="Monthly",VLOOKUP($O67,PM执行时间!$A:$E,2,0),U67="Quarterly",VLOOKUP($O67,PM执行时间!$A:$E,3,0),U67="Semi-an",VLOOKUP($O67,PM执行时间!$A:$E,4,0),U67="Annual",VLOOKUP($O67,PM执行时间!$A:$E,5,0),U67="","")</f>
        <v/>
      </c>
      <c r="W67" s="5"/>
      <c r="X67" s="5" t="str" cm="1">
        <f t="array" ref="X67">_xlfn.IFS(W67="Monthly",VLOOKUP($O67,PM执行时间!$A:$E,2,0),W67="Quarterly",VLOOKUP($O67,PM执行时间!$A:$E,3,0),W67="Semi-an",VLOOKUP($O67,PM执行时间!$A:$E,4,0),W67="Annual",VLOOKUP($O67,PM执行时间!$A:$E,5,0),W67="","")</f>
        <v/>
      </c>
      <c r="Y67" s="17" t="s">
        <v>33</v>
      </c>
      <c r="Z67" s="5" cm="1">
        <f t="array" ref="Z67">_xlfn.IFS(Y67="Monthly",VLOOKUP($O67,PM执行时间!$A:$E,2,0),Y67="Quarterly",VLOOKUP($O67,PM执行时间!$A:$E,3,0),Y67="Semi-an",VLOOKUP($O67,PM执行时间!$A:$E,4,0),Y67="Annual",VLOOKUP($O67,PM执行时间!$A:$E,5,0),Y67="","")</f>
        <v>1</v>
      </c>
      <c r="AA67" s="5"/>
      <c r="AB67" s="5" t="str" cm="1">
        <f t="array" ref="AB67">_xlfn.IFS(AA67="Monthly",VLOOKUP($O67,PM执行时间!$A:$E,2,0),AA67="Quarterly",VLOOKUP($O67,PM执行时间!$A:$E,3,0),AA67="Semi-an",VLOOKUP($O67,PM执行时间!$A:$E,4,0),AA67="Annual",VLOOKUP($O67,PM执行时间!$A:$E,5,0),AA67="","")</f>
        <v/>
      </c>
      <c r="AC67" s="5"/>
      <c r="AD67" s="5" t="str" cm="1">
        <f t="array" ref="AD67">_xlfn.IFS(AC67="Monthly",VLOOKUP($O67,PM执行时间!$A:$E,2,0),AC67="Quarterly",VLOOKUP($O67,PM执行时间!$A:$E,3,0),AC67="Semi-an",VLOOKUP($O67,PM执行时间!$A:$E,4,0),AC67="Annual",VLOOKUP($O67,PM执行时间!$A:$E,5,0),AC67="","")</f>
        <v/>
      </c>
      <c r="AE67" s="5"/>
      <c r="AF67" s="5" t="str" cm="1">
        <f t="array" ref="AF67">_xlfn.IFS(AE67="Monthly",VLOOKUP($O67,PM执行时间!$A:$E,2,0),AE67="Quarterly",VLOOKUP($O67,PM执行时间!$A:$E,3,0),AE67="Semi-an",VLOOKUP($O67,PM执行时间!$A:$E,4,0),AE67="Annual",VLOOKUP($O67,PM执行时间!$A:$E,5,0),AE67="","")</f>
        <v/>
      </c>
      <c r="AG67" s="5"/>
      <c r="AH67" s="5" t="str" cm="1">
        <f t="array" ref="AH67">_xlfn.IFS(AG67="Monthly",VLOOKUP($O67,PM执行时间!$A:$E,2,0),AG67="Quarterly",VLOOKUP($O67,PM执行时间!$A:$E,3,0),AG67="Semi-an",VLOOKUP($O67,PM执行时间!$A:$E,4,0),AG67="Annual",VLOOKUP($O67,PM执行时间!$A:$E,5,0),AG67="","")</f>
        <v/>
      </c>
      <c r="AI67" s="5"/>
      <c r="AJ67" s="5" t="str" cm="1">
        <f t="array" ref="AJ67">_xlfn.IFS(AI67="Monthly",VLOOKUP($O67,PM执行时间!$A:$E,2,0),AI67="Quarterly",VLOOKUP($O67,PM执行时间!$A:$E,3,0),AI67="Semi-an",VLOOKUP($O67,PM执行时间!$A:$E,4,0),AI67="Annual",VLOOKUP($O67,PM执行时间!$A:$E,5,0),AI67="","")</f>
        <v/>
      </c>
      <c r="AK67" s="5"/>
      <c r="AL67" s="5" t="str" cm="1">
        <f t="array" ref="AL67">_xlfn.IFS(AK67="Monthly",VLOOKUP($O67,PM执行时间!$A:$E,2,0),AK67="Quarterly",VLOOKUP($O67,PM执行时间!$A:$E,3,0),AK67="Semi-an",VLOOKUP($O67,PM执行时间!$A:$E,4,0),AK67="Annual",VLOOKUP($O67,PM执行时间!$A:$E,5,0),AK67="","")</f>
        <v/>
      </c>
      <c r="AM67" s="5"/>
      <c r="AN67" s="5" t="str" cm="1">
        <f t="array" ref="AN67">_xlfn.IFS(AM67="Monthly",VLOOKUP($O67,PM执行时间!$A:$E,2,0),AM67="Quarterly",VLOOKUP($O67,PM执行时间!$A:$E,3,0),AM67="Semi-an",VLOOKUP($O67,PM执行时间!$A:$E,4,0),AM67="Annual",VLOOKUP($O67,PM执行时间!$A:$E,5,0),AM67="","")</f>
        <v/>
      </c>
      <c r="AO67" s="19">
        <v>44682</v>
      </c>
      <c r="AP67" s="18"/>
    </row>
    <row r="68" spans="1:42" ht="25.15" customHeight="1" x14ac:dyDescent="0.2">
      <c r="A68" s="2">
        <v>66</v>
      </c>
      <c r="B68" s="2">
        <f>SUBTOTAL(3,G$3:G68)+0</f>
        <v>66</v>
      </c>
      <c r="C68" s="2"/>
      <c r="D68" s="2">
        <v>690</v>
      </c>
      <c r="E68" s="77" t="s">
        <v>45</v>
      </c>
      <c r="F68" s="77" t="s">
        <v>46</v>
      </c>
      <c r="G68" s="77" t="s">
        <v>1104</v>
      </c>
      <c r="H68" s="77" t="s">
        <v>49</v>
      </c>
      <c r="I68" s="95">
        <v>2013.8</v>
      </c>
      <c r="J68" s="79" t="s">
        <v>1075</v>
      </c>
      <c r="K68" s="4" t="s">
        <v>19</v>
      </c>
      <c r="L68" s="77" t="s">
        <v>48</v>
      </c>
      <c r="M68" s="24">
        <v>41487</v>
      </c>
      <c r="N68" s="77" t="s">
        <v>22</v>
      </c>
      <c r="O68" s="5" t="s">
        <v>1230</v>
      </c>
      <c r="P68" s="5" t="s">
        <v>39</v>
      </c>
      <c r="Q68" s="5"/>
      <c r="R68" s="5" t="str" cm="1">
        <f t="array" ref="R68">_xlfn.IFS(Q68="Monthly",VLOOKUP($O68,PM执行时间!$A:$E,2,0),Q68="Quarterly",VLOOKUP($O68,PM执行时间!$A:$E,3,0),Q68="Semi-an",VLOOKUP($O68,PM执行时间!$A:$E,4,0),Q68="Annual",VLOOKUP($O68,PM执行时间!$A:$E,5,0),Q68="","")</f>
        <v/>
      </c>
      <c r="S68" s="5"/>
      <c r="T68" s="5" t="str" cm="1">
        <f t="array" ref="T68">_xlfn.IFS(S68="Monthly",VLOOKUP($O68,PM执行时间!$A:$E,2,0),S68="Quarterly",VLOOKUP($O68,PM执行时间!$A:$E,3,0),S68="Semi-an",VLOOKUP($O68,PM执行时间!$A:$E,4,0),S68="Annual",VLOOKUP($O68,PM执行时间!$A:$E,5,0),S68="","")</f>
        <v/>
      </c>
      <c r="U68" s="5"/>
      <c r="V68" s="5" t="str" cm="1">
        <f t="array" ref="V68">_xlfn.IFS(U68="Monthly",VLOOKUP($O68,PM执行时间!$A:$E,2,0),U68="Quarterly",VLOOKUP($O68,PM执行时间!$A:$E,3,0),U68="Semi-an",VLOOKUP($O68,PM执行时间!$A:$E,4,0),U68="Annual",VLOOKUP($O68,PM执行时间!$A:$E,5,0),U68="","")</f>
        <v/>
      </c>
      <c r="W68" s="5"/>
      <c r="X68" s="5" t="str" cm="1">
        <f t="array" ref="X68">_xlfn.IFS(W68="Monthly",VLOOKUP($O68,PM执行时间!$A:$E,2,0),W68="Quarterly",VLOOKUP($O68,PM执行时间!$A:$E,3,0),W68="Semi-an",VLOOKUP($O68,PM执行时间!$A:$E,4,0),W68="Annual",VLOOKUP($O68,PM执行时间!$A:$E,5,0),W68="","")</f>
        <v/>
      </c>
      <c r="Y68" s="17" t="s">
        <v>33</v>
      </c>
      <c r="Z68" s="5" cm="1">
        <f t="array" ref="Z68">_xlfn.IFS(Y68="Monthly",VLOOKUP($O68,PM执行时间!$A:$E,2,0),Y68="Quarterly",VLOOKUP($O68,PM执行时间!$A:$E,3,0),Y68="Semi-an",VLOOKUP($O68,PM执行时间!$A:$E,4,0),Y68="Annual",VLOOKUP($O68,PM执行时间!$A:$E,5,0),Y68="","")</f>
        <v>1</v>
      </c>
      <c r="AA68" s="5"/>
      <c r="AB68" s="5" t="str" cm="1">
        <f t="array" ref="AB68">_xlfn.IFS(AA68="Monthly",VLOOKUP($O68,PM执行时间!$A:$E,2,0),AA68="Quarterly",VLOOKUP($O68,PM执行时间!$A:$E,3,0),AA68="Semi-an",VLOOKUP($O68,PM执行时间!$A:$E,4,0),AA68="Annual",VLOOKUP($O68,PM执行时间!$A:$E,5,0),AA68="","")</f>
        <v/>
      </c>
      <c r="AC68" s="5"/>
      <c r="AD68" s="5" t="str" cm="1">
        <f t="array" ref="AD68">_xlfn.IFS(AC68="Monthly",VLOOKUP($O68,PM执行时间!$A:$E,2,0),AC68="Quarterly",VLOOKUP($O68,PM执行时间!$A:$E,3,0),AC68="Semi-an",VLOOKUP($O68,PM执行时间!$A:$E,4,0),AC68="Annual",VLOOKUP($O68,PM执行时间!$A:$E,5,0),AC68="","")</f>
        <v/>
      </c>
      <c r="AE68" s="5"/>
      <c r="AF68" s="5" t="str" cm="1">
        <f t="array" ref="AF68">_xlfn.IFS(AE68="Monthly",VLOOKUP($O68,PM执行时间!$A:$E,2,0),AE68="Quarterly",VLOOKUP($O68,PM执行时间!$A:$E,3,0),AE68="Semi-an",VLOOKUP($O68,PM执行时间!$A:$E,4,0),AE68="Annual",VLOOKUP($O68,PM执行时间!$A:$E,5,0),AE68="","")</f>
        <v/>
      </c>
      <c r="AG68" s="5"/>
      <c r="AH68" s="5" t="str" cm="1">
        <f t="array" ref="AH68">_xlfn.IFS(AG68="Monthly",VLOOKUP($O68,PM执行时间!$A:$E,2,0),AG68="Quarterly",VLOOKUP($O68,PM执行时间!$A:$E,3,0),AG68="Semi-an",VLOOKUP($O68,PM执行时间!$A:$E,4,0),AG68="Annual",VLOOKUP($O68,PM执行时间!$A:$E,5,0),AG68="","")</f>
        <v/>
      </c>
      <c r="AI68" s="5"/>
      <c r="AJ68" s="5" t="str" cm="1">
        <f t="array" ref="AJ68">_xlfn.IFS(AI68="Monthly",VLOOKUP($O68,PM执行时间!$A:$E,2,0),AI68="Quarterly",VLOOKUP($O68,PM执行时间!$A:$E,3,0),AI68="Semi-an",VLOOKUP($O68,PM执行时间!$A:$E,4,0),AI68="Annual",VLOOKUP($O68,PM执行时间!$A:$E,5,0),AI68="","")</f>
        <v/>
      </c>
      <c r="AK68" s="5"/>
      <c r="AL68" s="5" t="str" cm="1">
        <f t="array" ref="AL68">_xlfn.IFS(AK68="Monthly",VLOOKUP($O68,PM执行时间!$A:$E,2,0),AK68="Quarterly",VLOOKUP($O68,PM执行时间!$A:$E,3,0),AK68="Semi-an",VLOOKUP($O68,PM执行时间!$A:$E,4,0),AK68="Annual",VLOOKUP($O68,PM执行时间!$A:$E,5,0),AK68="","")</f>
        <v/>
      </c>
      <c r="AM68" s="5"/>
      <c r="AN68" s="5" t="str" cm="1">
        <f t="array" ref="AN68">_xlfn.IFS(AM68="Monthly",VLOOKUP($O68,PM执行时间!$A:$E,2,0),AM68="Quarterly",VLOOKUP($O68,PM执行时间!$A:$E,3,0),AM68="Semi-an",VLOOKUP($O68,PM执行时间!$A:$E,4,0),AM68="Annual",VLOOKUP($O68,PM执行时间!$A:$E,5,0),AM68="","")</f>
        <v/>
      </c>
      <c r="AO68" s="19">
        <v>44682</v>
      </c>
      <c r="AP68" s="18"/>
    </row>
    <row r="69" spans="1:42" ht="25.15" customHeight="1" x14ac:dyDescent="0.2">
      <c r="A69" s="2">
        <v>67</v>
      </c>
      <c r="B69" s="2">
        <f>SUBTOTAL(3,G$3:G69)+0</f>
        <v>67</v>
      </c>
      <c r="C69" s="2"/>
      <c r="D69" s="2">
        <v>691</v>
      </c>
      <c r="E69" s="77" t="s">
        <v>45</v>
      </c>
      <c r="F69" s="77" t="s">
        <v>46</v>
      </c>
      <c r="G69" s="77" t="s">
        <v>1104</v>
      </c>
      <c r="H69" s="77" t="s">
        <v>58</v>
      </c>
      <c r="I69" s="95">
        <v>2013.8</v>
      </c>
      <c r="J69" s="79" t="s">
        <v>1075</v>
      </c>
      <c r="K69" s="4" t="s">
        <v>19</v>
      </c>
      <c r="L69" s="77" t="s">
        <v>48</v>
      </c>
      <c r="M69" s="24">
        <v>41487</v>
      </c>
      <c r="N69" s="77" t="s">
        <v>22</v>
      </c>
      <c r="O69" s="5" t="s">
        <v>1230</v>
      </c>
      <c r="P69" s="5" t="s">
        <v>39</v>
      </c>
      <c r="Q69" s="5"/>
      <c r="R69" s="5" t="str" cm="1">
        <f t="array" ref="R69">_xlfn.IFS(Q69="Monthly",VLOOKUP($O69,PM执行时间!$A:$E,2,0),Q69="Quarterly",VLOOKUP($O69,PM执行时间!$A:$E,3,0),Q69="Semi-an",VLOOKUP($O69,PM执行时间!$A:$E,4,0),Q69="Annual",VLOOKUP($O69,PM执行时间!$A:$E,5,0),Q69="","")</f>
        <v/>
      </c>
      <c r="S69" s="5"/>
      <c r="T69" s="5" t="str" cm="1">
        <f t="array" ref="T69">_xlfn.IFS(S69="Monthly",VLOOKUP($O69,PM执行时间!$A:$E,2,0),S69="Quarterly",VLOOKUP($O69,PM执行时间!$A:$E,3,0),S69="Semi-an",VLOOKUP($O69,PM执行时间!$A:$E,4,0),S69="Annual",VLOOKUP($O69,PM执行时间!$A:$E,5,0),S69="","")</f>
        <v/>
      </c>
      <c r="U69" s="5"/>
      <c r="V69" s="5" t="str" cm="1">
        <f t="array" ref="V69">_xlfn.IFS(U69="Monthly",VLOOKUP($O69,PM执行时间!$A:$E,2,0),U69="Quarterly",VLOOKUP($O69,PM执行时间!$A:$E,3,0),U69="Semi-an",VLOOKUP($O69,PM执行时间!$A:$E,4,0),U69="Annual",VLOOKUP($O69,PM执行时间!$A:$E,5,0),U69="","")</f>
        <v/>
      </c>
      <c r="W69" s="5"/>
      <c r="X69" s="5" t="str" cm="1">
        <f t="array" ref="X69">_xlfn.IFS(W69="Monthly",VLOOKUP($O69,PM执行时间!$A:$E,2,0),W69="Quarterly",VLOOKUP($O69,PM执行时间!$A:$E,3,0),W69="Semi-an",VLOOKUP($O69,PM执行时间!$A:$E,4,0),W69="Annual",VLOOKUP($O69,PM执行时间!$A:$E,5,0),W69="","")</f>
        <v/>
      </c>
      <c r="Y69" s="17" t="s">
        <v>33</v>
      </c>
      <c r="Z69" s="5" cm="1">
        <f t="array" ref="Z69">_xlfn.IFS(Y69="Monthly",VLOOKUP($O69,PM执行时间!$A:$E,2,0),Y69="Quarterly",VLOOKUP($O69,PM执行时间!$A:$E,3,0),Y69="Semi-an",VLOOKUP($O69,PM执行时间!$A:$E,4,0),Y69="Annual",VLOOKUP($O69,PM执行时间!$A:$E,5,0),Y69="","")</f>
        <v>1</v>
      </c>
      <c r="AA69" s="5"/>
      <c r="AB69" s="5" t="str" cm="1">
        <f t="array" ref="AB69">_xlfn.IFS(AA69="Monthly",VLOOKUP($O69,PM执行时间!$A:$E,2,0),AA69="Quarterly",VLOOKUP($O69,PM执行时间!$A:$E,3,0),AA69="Semi-an",VLOOKUP($O69,PM执行时间!$A:$E,4,0),AA69="Annual",VLOOKUP($O69,PM执行时间!$A:$E,5,0),AA69="","")</f>
        <v/>
      </c>
      <c r="AC69" s="5"/>
      <c r="AD69" s="5" t="str" cm="1">
        <f t="array" ref="AD69">_xlfn.IFS(AC69="Monthly",VLOOKUP($O69,PM执行时间!$A:$E,2,0),AC69="Quarterly",VLOOKUP($O69,PM执行时间!$A:$E,3,0),AC69="Semi-an",VLOOKUP($O69,PM执行时间!$A:$E,4,0),AC69="Annual",VLOOKUP($O69,PM执行时间!$A:$E,5,0),AC69="","")</f>
        <v/>
      </c>
      <c r="AE69" s="5"/>
      <c r="AF69" s="5" t="str" cm="1">
        <f t="array" ref="AF69">_xlfn.IFS(AE69="Monthly",VLOOKUP($O69,PM执行时间!$A:$E,2,0),AE69="Quarterly",VLOOKUP($O69,PM执行时间!$A:$E,3,0),AE69="Semi-an",VLOOKUP($O69,PM执行时间!$A:$E,4,0),AE69="Annual",VLOOKUP($O69,PM执行时间!$A:$E,5,0),AE69="","")</f>
        <v/>
      </c>
      <c r="AG69" s="5"/>
      <c r="AH69" s="5" t="str" cm="1">
        <f t="array" ref="AH69">_xlfn.IFS(AG69="Monthly",VLOOKUP($O69,PM执行时间!$A:$E,2,0),AG69="Quarterly",VLOOKUP($O69,PM执行时间!$A:$E,3,0),AG69="Semi-an",VLOOKUP($O69,PM执行时间!$A:$E,4,0),AG69="Annual",VLOOKUP($O69,PM执行时间!$A:$E,5,0),AG69="","")</f>
        <v/>
      </c>
      <c r="AI69" s="5"/>
      <c r="AJ69" s="5" t="str" cm="1">
        <f t="array" ref="AJ69">_xlfn.IFS(AI69="Monthly",VLOOKUP($O69,PM执行时间!$A:$E,2,0),AI69="Quarterly",VLOOKUP($O69,PM执行时间!$A:$E,3,0),AI69="Semi-an",VLOOKUP($O69,PM执行时间!$A:$E,4,0),AI69="Annual",VLOOKUP($O69,PM执行时间!$A:$E,5,0),AI69="","")</f>
        <v/>
      </c>
      <c r="AK69" s="5"/>
      <c r="AL69" s="5" t="str" cm="1">
        <f t="array" ref="AL69">_xlfn.IFS(AK69="Monthly",VLOOKUP($O69,PM执行时间!$A:$E,2,0),AK69="Quarterly",VLOOKUP($O69,PM执行时间!$A:$E,3,0),AK69="Semi-an",VLOOKUP($O69,PM执行时间!$A:$E,4,0),AK69="Annual",VLOOKUP($O69,PM执行时间!$A:$E,5,0),AK69="","")</f>
        <v/>
      </c>
      <c r="AM69" s="5"/>
      <c r="AN69" s="5" t="str" cm="1">
        <f t="array" ref="AN69">_xlfn.IFS(AM69="Monthly",VLOOKUP($O69,PM执行时间!$A:$E,2,0),AM69="Quarterly",VLOOKUP($O69,PM执行时间!$A:$E,3,0),AM69="Semi-an",VLOOKUP($O69,PM执行时间!$A:$E,4,0),AM69="Annual",VLOOKUP($O69,PM执行时间!$A:$E,5,0),AM69="","")</f>
        <v/>
      </c>
      <c r="AO69" s="19">
        <v>44682</v>
      </c>
      <c r="AP69" s="18"/>
    </row>
    <row r="70" spans="1:42" ht="25.15" customHeight="1" x14ac:dyDescent="0.2">
      <c r="A70" s="2">
        <v>68</v>
      </c>
      <c r="B70" s="2">
        <f>SUBTOTAL(3,G$3:G70)+0</f>
        <v>68</v>
      </c>
      <c r="C70" s="2"/>
      <c r="D70" s="2">
        <v>692</v>
      </c>
      <c r="E70" s="77" t="s">
        <v>45</v>
      </c>
      <c r="F70" s="77" t="s">
        <v>46</v>
      </c>
      <c r="G70" s="77" t="s">
        <v>1104</v>
      </c>
      <c r="H70" s="77" t="s">
        <v>59</v>
      </c>
      <c r="I70" s="95">
        <v>2013.8</v>
      </c>
      <c r="J70" s="79" t="s">
        <v>1075</v>
      </c>
      <c r="K70" s="4" t="s">
        <v>19</v>
      </c>
      <c r="L70" s="77" t="s">
        <v>48</v>
      </c>
      <c r="M70" s="24">
        <v>41487</v>
      </c>
      <c r="N70" s="77" t="s">
        <v>22</v>
      </c>
      <c r="O70" s="5" t="s">
        <v>1230</v>
      </c>
      <c r="P70" s="5" t="s">
        <v>39</v>
      </c>
      <c r="Q70" s="5"/>
      <c r="R70" s="5" t="str" cm="1">
        <f t="array" ref="R70">_xlfn.IFS(Q70="Monthly",VLOOKUP($O70,PM执行时间!$A:$E,2,0),Q70="Quarterly",VLOOKUP($O70,PM执行时间!$A:$E,3,0),Q70="Semi-an",VLOOKUP($O70,PM执行时间!$A:$E,4,0),Q70="Annual",VLOOKUP($O70,PM执行时间!$A:$E,5,0),Q70="","")</f>
        <v/>
      </c>
      <c r="S70" s="5"/>
      <c r="T70" s="5" t="str" cm="1">
        <f t="array" ref="T70">_xlfn.IFS(S70="Monthly",VLOOKUP($O70,PM执行时间!$A:$E,2,0),S70="Quarterly",VLOOKUP($O70,PM执行时间!$A:$E,3,0),S70="Semi-an",VLOOKUP($O70,PM执行时间!$A:$E,4,0),S70="Annual",VLOOKUP($O70,PM执行时间!$A:$E,5,0),S70="","")</f>
        <v/>
      </c>
      <c r="U70" s="5"/>
      <c r="V70" s="5" t="str" cm="1">
        <f t="array" ref="V70">_xlfn.IFS(U70="Monthly",VLOOKUP($O70,PM执行时间!$A:$E,2,0),U70="Quarterly",VLOOKUP($O70,PM执行时间!$A:$E,3,0),U70="Semi-an",VLOOKUP($O70,PM执行时间!$A:$E,4,0),U70="Annual",VLOOKUP($O70,PM执行时间!$A:$E,5,0),U70="","")</f>
        <v/>
      </c>
      <c r="W70" s="5"/>
      <c r="X70" s="5" t="str" cm="1">
        <f t="array" ref="X70">_xlfn.IFS(W70="Monthly",VLOOKUP($O70,PM执行时间!$A:$E,2,0),W70="Quarterly",VLOOKUP($O70,PM执行时间!$A:$E,3,0),W70="Semi-an",VLOOKUP($O70,PM执行时间!$A:$E,4,0),W70="Annual",VLOOKUP($O70,PM执行时间!$A:$E,5,0),W70="","")</f>
        <v/>
      </c>
      <c r="Y70" s="17" t="s">
        <v>33</v>
      </c>
      <c r="Z70" s="5" cm="1">
        <f t="array" ref="Z70">_xlfn.IFS(Y70="Monthly",VLOOKUP($O70,PM执行时间!$A:$E,2,0),Y70="Quarterly",VLOOKUP($O70,PM执行时间!$A:$E,3,0),Y70="Semi-an",VLOOKUP($O70,PM执行时间!$A:$E,4,0),Y70="Annual",VLOOKUP($O70,PM执行时间!$A:$E,5,0),Y70="","")</f>
        <v>1</v>
      </c>
      <c r="AA70" s="5"/>
      <c r="AB70" s="5" t="str" cm="1">
        <f t="array" ref="AB70">_xlfn.IFS(AA70="Monthly",VLOOKUP($O70,PM执行时间!$A:$E,2,0),AA70="Quarterly",VLOOKUP($O70,PM执行时间!$A:$E,3,0),AA70="Semi-an",VLOOKUP($O70,PM执行时间!$A:$E,4,0),AA70="Annual",VLOOKUP($O70,PM执行时间!$A:$E,5,0),AA70="","")</f>
        <v/>
      </c>
      <c r="AC70" s="5"/>
      <c r="AD70" s="5" t="str" cm="1">
        <f t="array" ref="AD70">_xlfn.IFS(AC70="Monthly",VLOOKUP($O70,PM执行时间!$A:$E,2,0),AC70="Quarterly",VLOOKUP($O70,PM执行时间!$A:$E,3,0),AC70="Semi-an",VLOOKUP($O70,PM执行时间!$A:$E,4,0),AC70="Annual",VLOOKUP($O70,PM执行时间!$A:$E,5,0),AC70="","")</f>
        <v/>
      </c>
      <c r="AE70" s="5"/>
      <c r="AF70" s="5" t="str" cm="1">
        <f t="array" ref="AF70">_xlfn.IFS(AE70="Monthly",VLOOKUP($O70,PM执行时间!$A:$E,2,0),AE70="Quarterly",VLOOKUP($O70,PM执行时间!$A:$E,3,0),AE70="Semi-an",VLOOKUP($O70,PM执行时间!$A:$E,4,0),AE70="Annual",VLOOKUP($O70,PM执行时间!$A:$E,5,0),AE70="","")</f>
        <v/>
      </c>
      <c r="AG70" s="5"/>
      <c r="AH70" s="5" t="str" cm="1">
        <f t="array" ref="AH70">_xlfn.IFS(AG70="Monthly",VLOOKUP($O70,PM执行时间!$A:$E,2,0),AG70="Quarterly",VLOOKUP($O70,PM执行时间!$A:$E,3,0),AG70="Semi-an",VLOOKUP($O70,PM执行时间!$A:$E,4,0),AG70="Annual",VLOOKUP($O70,PM执行时间!$A:$E,5,0),AG70="","")</f>
        <v/>
      </c>
      <c r="AI70" s="5"/>
      <c r="AJ70" s="5" t="str" cm="1">
        <f t="array" ref="AJ70">_xlfn.IFS(AI70="Monthly",VLOOKUP($O70,PM执行时间!$A:$E,2,0),AI70="Quarterly",VLOOKUP($O70,PM执行时间!$A:$E,3,0),AI70="Semi-an",VLOOKUP($O70,PM执行时间!$A:$E,4,0),AI70="Annual",VLOOKUP($O70,PM执行时间!$A:$E,5,0),AI70="","")</f>
        <v/>
      </c>
      <c r="AK70" s="5"/>
      <c r="AL70" s="5" t="str" cm="1">
        <f t="array" ref="AL70">_xlfn.IFS(AK70="Monthly",VLOOKUP($O70,PM执行时间!$A:$E,2,0),AK70="Quarterly",VLOOKUP($O70,PM执行时间!$A:$E,3,0),AK70="Semi-an",VLOOKUP($O70,PM执行时间!$A:$E,4,0),AK70="Annual",VLOOKUP($O70,PM执行时间!$A:$E,5,0),AK70="","")</f>
        <v/>
      </c>
      <c r="AM70" s="5"/>
      <c r="AN70" s="5" t="str" cm="1">
        <f t="array" ref="AN70">_xlfn.IFS(AM70="Monthly",VLOOKUP($O70,PM执行时间!$A:$E,2,0),AM70="Quarterly",VLOOKUP($O70,PM执行时间!$A:$E,3,0),AM70="Semi-an",VLOOKUP($O70,PM执行时间!$A:$E,4,0),AM70="Annual",VLOOKUP($O70,PM执行时间!$A:$E,5,0),AM70="","")</f>
        <v/>
      </c>
      <c r="AO70" s="19">
        <v>44682</v>
      </c>
      <c r="AP70" s="18"/>
    </row>
    <row r="71" spans="1:42" ht="26.1" customHeight="1" x14ac:dyDescent="0.2">
      <c r="A71" s="2">
        <v>69</v>
      </c>
      <c r="B71" s="2">
        <f>SUBTOTAL(3,G$3:G71)+0</f>
        <v>69</v>
      </c>
      <c r="C71" s="2"/>
      <c r="D71" s="2">
        <v>698</v>
      </c>
      <c r="E71" s="79" t="s">
        <v>260</v>
      </c>
      <c r="F71" s="79" t="s">
        <v>261</v>
      </c>
      <c r="G71" s="79" t="s">
        <v>262</v>
      </c>
      <c r="H71" s="79">
        <v>1309309</v>
      </c>
      <c r="I71" s="96">
        <v>2013.11</v>
      </c>
      <c r="J71" s="79" t="s">
        <v>1058</v>
      </c>
      <c r="K71" s="4" t="s">
        <v>19</v>
      </c>
      <c r="L71" s="77" t="s">
        <v>50</v>
      </c>
      <c r="M71" s="25" t="s">
        <v>54</v>
      </c>
      <c r="N71" s="77" t="s">
        <v>31</v>
      </c>
      <c r="O71" s="5" t="s">
        <v>1211</v>
      </c>
      <c r="P71" s="5" t="s">
        <v>39</v>
      </c>
      <c r="Q71" s="5"/>
      <c r="R71" s="5" t="str" cm="1">
        <f t="array" ref="R71">_xlfn.IFS(Q71="Monthly",VLOOKUP($O71,PM执行时间!$A:$E,2,0),Q71="Quarterly",VLOOKUP($O71,PM执行时间!$A:$E,3,0),Q71="Semi-an",VLOOKUP($O71,PM执行时间!$A:$E,4,0),Q71="Annual",VLOOKUP($O71,PM执行时间!$A:$E,5,0),Q71="","")</f>
        <v/>
      </c>
      <c r="S71" s="5"/>
      <c r="T71" s="5" t="str" cm="1">
        <f t="array" ref="T71">_xlfn.IFS(S71="Monthly",VLOOKUP($O71,PM执行时间!$A:$E,2,0),S71="Quarterly",VLOOKUP($O71,PM执行时间!$A:$E,3,0),S71="Semi-an",VLOOKUP($O71,PM执行时间!$A:$E,4,0),S71="Annual",VLOOKUP($O71,PM执行时间!$A:$E,5,0),S71="","")</f>
        <v/>
      </c>
      <c r="U71" s="5"/>
      <c r="V71" s="5" t="str" cm="1">
        <f t="array" ref="V71">_xlfn.IFS(U71="Monthly",VLOOKUP($O71,PM执行时间!$A:$E,2,0),U71="Quarterly",VLOOKUP($O71,PM执行时间!$A:$E,3,0),U71="Semi-an",VLOOKUP($O71,PM执行时间!$A:$E,4,0),U71="Annual",VLOOKUP($O71,PM执行时间!$A:$E,5,0),U71="","")</f>
        <v/>
      </c>
      <c r="W71" s="5"/>
      <c r="X71" s="5" t="str" cm="1">
        <f t="array" ref="X71">_xlfn.IFS(W71="Monthly",VLOOKUP($O71,PM执行时间!$A:$E,2,0),W71="Quarterly",VLOOKUP($O71,PM执行时间!$A:$E,3,0),W71="Semi-an",VLOOKUP($O71,PM执行时间!$A:$E,4,0),W71="Annual",VLOOKUP($O71,PM执行时间!$A:$E,5,0),W71="","")</f>
        <v/>
      </c>
      <c r="Y71" s="5"/>
      <c r="Z71" s="5" t="str" cm="1">
        <f t="array" ref="Z71">_xlfn.IFS(Y71="Monthly",VLOOKUP($O71,PM执行时间!$A:$E,2,0),Y71="Quarterly",VLOOKUP($O71,PM执行时间!$A:$E,3,0),Y71="Semi-an",VLOOKUP($O71,PM执行时间!$A:$E,4,0),Y71="Annual",VLOOKUP($O71,PM执行时间!$A:$E,5,0),Y71="","")</f>
        <v/>
      </c>
      <c r="AA71" s="5"/>
      <c r="AB71" s="5" t="str" cm="1">
        <f t="array" ref="AB71">_xlfn.IFS(AA71="Monthly",VLOOKUP($O71,PM执行时间!$A:$E,2,0),AA71="Quarterly",VLOOKUP($O71,PM执行时间!$A:$E,3,0),AA71="Semi-an",VLOOKUP($O71,PM执行时间!$A:$E,4,0),AA71="Annual",VLOOKUP($O71,PM执行时间!$A:$E,5,0),AA71="","")</f>
        <v/>
      </c>
      <c r="AC71" s="5"/>
      <c r="AD71" s="5" t="str" cm="1">
        <f t="array" ref="AD71">_xlfn.IFS(AC71="Monthly",VLOOKUP($O71,PM执行时间!$A:$E,2,0),AC71="Quarterly",VLOOKUP($O71,PM执行时间!$A:$E,3,0),AC71="Semi-an",VLOOKUP($O71,PM执行时间!$A:$E,4,0),AC71="Annual",VLOOKUP($O71,PM执行时间!$A:$E,5,0),AC71="","")</f>
        <v/>
      </c>
      <c r="AE71" s="5"/>
      <c r="AF71" s="5" t="str" cm="1">
        <f t="array" ref="AF71">_xlfn.IFS(AE71="Monthly",VLOOKUP($O71,PM执行时间!$A:$E,2,0),AE71="Quarterly",VLOOKUP($O71,PM执行时间!$A:$E,3,0),AE71="Semi-an",VLOOKUP($O71,PM执行时间!$A:$E,4,0),AE71="Annual",VLOOKUP($O71,PM执行时间!$A:$E,5,0),AE71="","")</f>
        <v/>
      </c>
      <c r="AG71" s="5"/>
      <c r="AH71" s="5" t="str" cm="1">
        <f t="array" ref="AH71">_xlfn.IFS(AG71="Monthly",VLOOKUP($O71,PM执行时间!$A:$E,2,0),AG71="Quarterly",VLOOKUP($O71,PM执行时间!$A:$E,3,0),AG71="Semi-an",VLOOKUP($O71,PM执行时间!$A:$E,4,0),AG71="Annual",VLOOKUP($O71,PM执行时间!$A:$E,5,0),AG71="","")</f>
        <v/>
      </c>
      <c r="AI71" s="5"/>
      <c r="AJ71" s="5" t="str" cm="1">
        <f t="array" ref="AJ71">_xlfn.IFS(AI71="Monthly",VLOOKUP($O71,PM执行时间!$A:$E,2,0),AI71="Quarterly",VLOOKUP($O71,PM执行时间!$A:$E,3,0),AI71="Semi-an",VLOOKUP($O71,PM执行时间!$A:$E,4,0),AI71="Annual",VLOOKUP($O71,PM执行时间!$A:$E,5,0),AI71="","")</f>
        <v/>
      </c>
      <c r="AK71" s="17" t="s">
        <v>33</v>
      </c>
      <c r="AL71" s="5" cm="1">
        <f t="array" ref="AL71">_xlfn.IFS(AK71="Monthly",VLOOKUP($O71,PM执行时间!$A:$E,2,0),AK71="Quarterly",VLOOKUP($O71,PM执行时间!$A:$E,3,0),AK71="Semi-an",VLOOKUP($O71,PM执行时间!$A:$E,4,0),AK71="Annual",VLOOKUP($O71,PM执行时间!$A:$E,5,0),AK71="","")</f>
        <v>1</v>
      </c>
      <c r="AM71" s="5"/>
      <c r="AN71" s="5" t="str" cm="1">
        <f t="array" ref="AN71">_xlfn.IFS(AM71="Monthly",VLOOKUP($O71,PM执行时间!$A:$E,2,0),AM71="Quarterly",VLOOKUP($O71,PM执行时间!$A:$E,3,0),AM71="Semi-an",VLOOKUP($O71,PM执行时间!$A:$E,4,0),AM71="Annual",VLOOKUP($O71,PM执行时间!$A:$E,5,0),AM71="","")</f>
        <v/>
      </c>
      <c r="AO71" s="19">
        <v>44866</v>
      </c>
      <c r="AP71" s="18"/>
    </row>
    <row r="72" spans="1:42" ht="26.1" customHeight="1" x14ac:dyDescent="0.2">
      <c r="A72" s="2">
        <v>194</v>
      </c>
      <c r="B72" s="2">
        <f>SUBTOTAL(3,G$3:G72)+0</f>
        <v>70</v>
      </c>
      <c r="C72" s="2"/>
      <c r="D72" s="2">
        <v>996</v>
      </c>
      <c r="E72" s="35" t="s">
        <v>281</v>
      </c>
      <c r="F72" s="35" t="s">
        <v>1214</v>
      </c>
      <c r="G72" s="77" t="s">
        <v>255</v>
      </c>
      <c r="H72" s="85">
        <v>225233</v>
      </c>
      <c r="I72" s="85">
        <v>2019.8</v>
      </c>
      <c r="J72" s="79" t="s">
        <v>1058</v>
      </c>
      <c r="K72" s="4" t="s">
        <v>19</v>
      </c>
      <c r="L72" s="77" t="s">
        <v>51</v>
      </c>
      <c r="M72" s="24">
        <v>43282</v>
      </c>
      <c r="N72" s="77" t="s">
        <v>22</v>
      </c>
      <c r="O72" s="5" t="s">
        <v>272</v>
      </c>
      <c r="P72" s="5" t="s">
        <v>1227</v>
      </c>
      <c r="Q72" s="5"/>
      <c r="R72" s="5" t="str" cm="1">
        <f t="array" ref="R72">_xlfn.IFS(Q72="Monthly",VLOOKUP($O72,PM执行时间!$A:$E,2,0),Q72="Quarterly",VLOOKUP($O72,PM执行时间!$A:$E,3,0),Q72="Semi-an",VLOOKUP($O72,PM执行时间!$A:$E,4,0),Q72="Annual",VLOOKUP($O72,PM执行时间!$A:$E,5,0),Q72="","")</f>
        <v/>
      </c>
      <c r="S72" s="16" t="s">
        <v>24</v>
      </c>
      <c r="T72" s="5" cm="1">
        <f t="array" ref="T72">_xlfn.IFS(S72="Monthly",VLOOKUP($O72,PM执行时间!$A:$E,2,0),S72="Quarterly",VLOOKUP($O72,PM执行时间!$A:$E,3,0),S72="Semi-an",VLOOKUP($O72,PM执行时间!$A:$E,4,0),S72="Annual",VLOOKUP($O72,PM执行时间!$A:$E,5,0),S72="","")</f>
        <v>1.1599999999999999</v>
      </c>
      <c r="U72" s="5"/>
      <c r="V72" s="5" t="str" cm="1">
        <f t="array" ref="V72">_xlfn.IFS(U72="Monthly",VLOOKUP($O72,PM执行时间!$A:$E,2,0),U72="Quarterly",VLOOKUP($O72,PM执行时间!$A:$E,3,0),U72="Semi-an",VLOOKUP($O72,PM执行时间!$A:$E,4,0),U72="Annual",VLOOKUP($O72,PM执行时间!$A:$E,5,0),U72="","")</f>
        <v/>
      </c>
      <c r="W72" s="5"/>
      <c r="X72" s="5" t="str" cm="1">
        <f t="array" ref="X72">_xlfn.IFS(W72="Monthly",VLOOKUP($O72,PM执行时间!$A:$E,2,0),W72="Quarterly",VLOOKUP($O72,PM执行时间!$A:$E,3,0),W72="Semi-an",VLOOKUP($O72,PM执行时间!$A:$E,4,0),W72="Annual",VLOOKUP($O72,PM执行时间!$A:$E,5,0),W72="","")</f>
        <v/>
      </c>
      <c r="Y72" s="16" t="s">
        <v>24</v>
      </c>
      <c r="Z72" s="5" cm="1">
        <f t="array" ref="Z72">_xlfn.IFS(Y72="Monthly",VLOOKUP($O72,PM执行时间!$A:$E,2,0),Y72="Quarterly",VLOOKUP($O72,PM执行时间!$A:$E,3,0),Y72="Semi-an",VLOOKUP($O72,PM执行时间!$A:$E,4,0),Y72="Annual",VLOOKUP($O72,PM执行时间!$A:$E,5,0),Y72="","")</f>
        <v>1.1599999999999999</v>
      </c>
      <c r="AA72" s="5"/>
      <c r="AB72" s="5" t="str" cm="1">
        <f t="array" ref="AB72">_xlfn.IFS(AA72="Monthly",VLOOKUP($O72,PM执行时间!$A:$E,2,0),AA72="Quarterly",VLOOKUP($O72,PM执行时间!$A:$E,3,0),AA72="Semi-an",VLOOKUP($O72,PM执行时间!$A:$E,4,0),AA72="Annual",VLOOKUP($O72,PM执行时间!$A:$E,5,0),AA72="","")</f>
        <v/>
      </c>
      <c r="AC72" s="5"/>
      <c r="AD72" s="5" t="str" cm="1">
        <f t="array" ref="AD72">_xlfn.IFS(AC72="Monthly",VLOOKUP($O72,PM执行时间!$A:$E,2,0),AC72="Quarterly",VLOOKUP($O72,PM执行时间!$A:$E,3,0),AC72="Semi-an",VLOOKUP($O72,PM执行时间!$A:$E,4,0),AC72="Annual",VLOOKUP($O72,PM执行时间!$A:$E,5,0),AC72="","")</f>
        <v/>
      </c>
      <c r="AE72" s="16" t="s">
        <v>24</v>
      </c>
      <c r="AF72" s="5" cm="1">
        <f t="array" ref="AF72">_xlfn.IFS(AE72="Monthly",VLOOKUP($O72,PM执行时间!$A:$E,2,0),AE72="Quarterly",VLOOKUP($O72,PM执行时间!$A:$E,3,0),AE72="Semi-an",VLOOKUP($O72,PM执行时间!$A:$E,4,0),AE72="Annual",VLOOKUP($O72,PM执行时间!$A:$E,5,0),AE72="","")</f>
        <v>1.1599999999999999</v>
      </c>
      <c r="AG72" s="5"/>
      <c r="AH72" s="5" t="str" cm="1">
        <f t="array" ref="AH72">_xlfn.IFS(AG72="Monthly",VLOOKUP($O72,PM执行时间!$A:$E,2,0),AG72="Quarterly",VLOOKUP($O72,PM执行时间!$A:$E,3,0),AG72="Semi-an",VLOOKUP($O72,PM执行时间!$A:$E,4,0),AG72="Annual",VLOOKUP($O72,PM执行时间!$A:$E,5,0),AG72="","")</f>
        <v/>
      </c>
      <c r="AI72" s="5"/>
      <c r="AJ72" s="5" t="str" cm="1">
        <f t="array" ref="AJ72">_xlfn.IFS(AI72="Monthly",VLOOKUP($O72,PM执行时间!$A:$E,2,0),AI72="Quarterly",VLOOKUP($O72,PM执行时间!$A:$E,3,0),AI72="Semi-an",VLOOKUP($O72,PM执行时间!$A:$E,4,0),AI72="Annual",VLOOKUP($O72,PM执行时间!$A:$E,5,0),AI72="","")</f>
        <v/>
      </c>
      <c r="AK72" s="17" t="s">
        <v>223</v>
      </c>
      <c r="AL72" s="5" cm="1">
        <f t="array" ref="AL72">_xlfn.IFS(AK72="Monthly",VLOOKUP($O72,PM执行时间!$A:$E,2,0),AK72="Quarterly",VLOOKUP($O72,PM执行时间!$A:$E,3,0),AK72="Semi-an",VLOOKUP($O72,PM执行时间!$A:$E,4,0),AK72="Annual",VLOOKUP($O72,PM执行时间!$A:$E,5,0),AK72="","")</f>
        <v>1.91</v>
      </c>
      <c r="AM72" s="5"/>
      <c r="AN72" s="5" t="str" cm="1">
        <f t="array" ref="AN72">_xlfn.IFS(AM72="Monthly",VLOOKUP($O72,PM执行时间!$A:$E,2,0),AM72="Quarterly",VLOOKUP($O72,PM执行时间!$A:$E,3,0),AM72="Semi-an",VLOOKUP($O72,PM执行时间!$A:$E,4,0),AM72="Annual",VLOOKUP($O72,PM执行时间!$A:$E,5,0),AM72="","")</f>
        <v/>
      </c>
      <c r="AO72" s="19">
        <v>44866</v>
      </c>
      <c r="AP72" s="5"/>
    </row>
    <row r="73" spans="1:42" ht="25.15" customHeight="1" x14ac:dyDescent="0.2">
      <c r="A73" s="2">
        <v>71</v>
      </c>
      <c r="B73" s="2">
        <f>SUBTOTAL(3,G$3:G73)+0</f>
        <v>71</v>
      </c>
      <c r="C73" s="2"/>
      <c r="D73" s="2">
        <v>701</v>
      </c>
      <c r="E73" s="79" t="s">
        <v>115</v>
      </c>
      <c r="F73" s="79" t="s">
        <v>116</v>
      </c>
      <c r="G73" s="79" t="s">
        <v>117</v>
      </c>
      <c r="H73" s="79">
        <v>829084</v>
      </c>
      <c r="I73" s="79">
        <v>2013.1</v>
      </c>
      <c r="J73" s="79" t="s">
        <v>1075</v>
      </c>
      <c r="K73" s="4" t="s">
        <v>19</v>
      </c>
      <c r="L73" s="77" t="s">
        <v>118</v>
      </c>
      <c r="M73" s="25" t="s">
        <v>54</v>
      </c>
      <c r="N73" s="88" t="s">
        <v>179</v>
      </c>
      <c r="O73" s="5" t="e">
        <v>#N/A</v>
      </c>
      <c r="P73" s="5"/>
      <c r="Q73" s="5"/>
      <c r="R73" s="5" t="str" cm="1">
        <f t="array" ref="R73">_xlfn.IFS(Q73="Monthly",VLOOKUP($O73,PM执行时间!$A:$E,2,0),Q73="Quarterly",VLOOKUP($O73,PM执行时间!$A:$E,3,0),Q73="Semi-an",VLOOKUP($O73,PM执行时间!$A:$E,4,0),Q73="Annual",VLOOKUP($O73,PM执行时间!$A:$E,5,0),Q73="","")</f>
        <v/>
      </c>
      <c r="S73" s="5"/>
      <c r="T73" s="5" t="str" cm="1">
        <f t="array" ref="T73">_xlfn.IFS(S73="Monthly",VLOOKUP($O73,PM执行时间!$A:$E,2,0),S73="Quarterly",VLOOKUP($O73,PM执行时间!$A:$E,3,0),S73="Semi-an",VLOOKUP($O73,PM执行时间!$A:$E,4,0),S73="Annual",VLOOKUP($O73,PM执行时间!$A:$E,5,0),S73="","")</f>
        <v/>
      </c>
      <c r="U73" s="5"/>
      <c r="V73" s="5" t="str" cm="1">
        <f t="array" ref="V73">_xlfn.IFS(U73="Monthly",VLOOKUP($O73,PM执行时间!$A:$E,2,0),U73="Quarterly",VLOOKUP($O73,PM执行时间!$A:$E,3,0),U73="Semi-an",VLOOKUP($O73,PM执行时间!$A:$E,4,0),U73="Annual",VLOOKUP($O73,PM执行时间!$A:$E,5,0),U73="","")</f>
        <v/>
      </c>
      <c r="W73" s="5"/>
      <c r="X73" s="5" t="str" cm="1">
        <f t="array" ref="X73">_xlfn.IFS(W73="Monthly",VLOOKUP($O73,PM执行时间!$A:$E,2,0),W73="Quarterly",VLOOKUP($O73,PM执行时间!$A:$E,3,0),W73="Semi-an",VLOOKUP($O73,PM执行时间!$A:$E,4,0),W73="Annual",VLOOKUP($O73,PM执行时间!$A:$E,5,0),W73="","")</f>
        <v/>
      </c>
      <c r="Y73" s="5"/>
      <c r="Z73" s="5" t="str" cm="1">
        <f t="array" ref="Z73">_xlfn.IFS(Y73="Monthly",VLOOKUP($O73,PM执行时间!$A:$E,2,0),Y73="Quarterly",VLOOKUP($O73,PM执行时间!$A:$E,3,0),Y73="Semi-an",VLOOKUP($O73,PM执行时间!$A:$E,4,0),Y73="Annual",VLOOKUP($O73,PM执行时间!$A:$E,5,0),Y73="","")</f>
        <v/>
      </c>
      <c r="AA73" s="5"/>
      <c r="AB73" s="5" t="str" cm="1">
        <f t="array" ref="AB73">_xlfn.IFS(AA73="Monthly",VLOOKUP($O73,PM执行时间!$A:$E,2,0),AA73="Quarterly",VLOOKUP($O73,PM执行时间!$A:$E,3,0),AA73="Semi-an",VLOOKUP($O73,PM执行时间!$A:$E,4,0),AA73="Annual",VLOOKUP($O73,PM执行时间!$A:$E,5,0),AA73="","")</f>
        <v/>
      </c>
      <c r="AC73" s="5"/>
      <c r="AD73" s="5" t="str" cm="1">
        <f t="array" ref="AD73">_xlfn.IFS(AC73="Monthly",VLOOKUP($O73,PM执行时间!$A:$E,2,0),AC73="Quarterly",VLOOKUP($O73,PM执行时间!$A:$E,3,0),AC73="Semi-an",VLOOKUP($O73,PM执行时间!$A:$E,4,0),AC73="Annual",VLOOKUP($O73,PM执行时间!$A:$E,5,0),AC73="","")</f>
        <v/>
      </c>
      <c r="AE73" s="5"/>
      <c r="AF73" s="5" t="str" cm="1">
        <f t="array" ref="AF73">_xlfn.IFS(AE73="Monthly",VLOOKUP($O73,PM执行时间!$A:$E,2,0),AE73="Quarterly",VLOOKUP($O73,PM执行时间!$A:$E,3,0),AE73="Semi-an",VLOOKUP($O73,PM执行时间!$A:$E,4,0),AE73="Annual",VLOOKUP($O73,PM执行时间!$A:$E,5,0),AE73="","")</f>
        <v/>
      </c>
      <c r="AG73" s="5"/>
      <c r="AH73" s="5" t="str" cm="1">
        <f t="array" ref="AH73">_xlfn.IFS(AG73="Monthly",VLOOKUP($O73,PM执行时间!$A:$E,2,0),AG73="Quarterly",VLOOKUP($O73,PM执行时间!$A:$E,3,0),AG73="Semi-an",VLOOKUP($O73,PM执行时间!$A:$E,4,0),AG73="Annual",VLOOKUP($O73,PM执行时间!$A:$E,5,0),AG73="","")</f>
        <v/>
      </c>
      <c r="AI73" s="5"/>
      <c r="AJ73" s="5" t="str" cm="1">
        <f t="array" ref="AJ73">_xlfn.IFS(AI73="Monthly",VLOOKUP($O73,PM执行时间!$A:$E,2,0),AI73="Quarterly",VLOOKUP($O73,PM执行时间!$A:$E,3,0),AI73="Semi-an",VLOOKUP($O73,PM执行时间!$A:$E,4,0),AI73="Annual",VLOOKUP($O73,PM执行时间!$A:$E,5,0),AI73="","")</f>
        <v/>
      </c>
      <c r="AK73" s="5"/>
      <c r="AL73" s="5" t="str" cm="1">
        <f t="array" ref="AL73">_xlfn.IFS(AK73="Monthly",VLOOKUP($O73,PM执行时间!$A:$E,2,0),AK73="Quarterly",VLOOKUP($O73,PM执行时间!$A:$E,3,0),AK73="Semi-an",VLOOKUP($O73,PM执行时间!$A:$E,4,0),AK73="Annual",VLOOKUP($O73,PM执行时间!$A:$E,5,0),AK73="","")</f>
        <v/>
      </c>
      <c r="AM73" s="5"/>
      <c r="AN73" s="5" t="str" cm="1">
        <f t="array" ref="AN73">_xlfn.IFS(AM73="Monthly",VLOOKUP($O73,PM执行时间!$A:$E,2,0),AM73="Quarterly",VLOOKUP($O73,PM执行时间!$A:$E,3,0),AM73="Semi-an",VLOOKUP($O73,PM执行时间!$A:$E,4,0),AM73="Annual",VLOOKUP($O73,PM执行时间!$A:$E,5,0),AM73="","")</f>
        <v/>
      </c>
      <c r="AO73" s="5"/>
      <c r="AP73" s="18"/>
    </row>
    <row r="74" spans="1:42" ht="25.15" customHeight="1" x14ac:dyDescent="0.2">
      <c r="A74" s="2">
        <v>72</v>
      </c>
      <c r="B74" s="2">
        <f>SUBTOTAL(3,G$3:G74)+0</f>
        <v>72</v>
      </c>
      <c r="C74" s="2"/>
      <c r="D74" s="2">
        <v>702</v>
      </c>
      <c r="E74" s="79" t="s">
        <v>347</v>
      </c>
      <c r="F74" s="79" t="s">
        <v>348</v>
      </c>
      <c r="G74" s="79" t="s">
        <v>349</v>
      </c>
      <c r="H74" s="79">
        <v>275</v>
      </c>
      <c r="I74" s="79">
        <v>2013.11</v>
      </c>
      <c r="J74" s="79" t="s">
        <v>1075</v>
      </c>
      <c r="K74" s="4" t="s">
        <v>19</v>
      </c>
      <c r="L74" s="77" t="s">
        <v>21</v>
      </c>
      <c r="M74" s="24">
        <v>41456</v>
      </c>
      <c r="N74" s="88" t="s">
        <v>179</v>
      </c>
      <c r="O74" s="5" t="s">
        <v>350</v>
      </c>
      <c r="P74" s="5" t="s">
        <v>39</v>
      </c>
      <c r="Q74" s="5"/>
      <c r="R74" s="5" t="str" cm="1">
        <f t="array" ref="R74">_xlfn.IFS(Q74="Monthly",VLOOKUP($O74,PM执行时间!$A:$E,2,0),Q74="Quarterly",VLOOKUP($O74,PM执行时间!$A:$E,3,0),Q74="Semi-an",VLOOKUP($O74,PM执行时间!$A:$E,4,0),Q74="Annual",VLOOKUP($O74,PM执行时间!$A:$E,5,0),Q74="","")</f>
        <v/>
      </c>
      <c r="S74" s="5"/>
      <c r="T74" s="5" t="str" cm="1">
        <f t="array" ref="T74">_xlfn.IFS(S74="Monthly",VLOOKUP($O74,PM执行时间!$A:$E,2,0),S74="Quarterly",VLOOKUP($O74,PM执行时间!$A:$E,3,0),S74="Semi-an",VLOOKUP($O74,PM执行时间!$A:$E,4,0),S74="Annual",VLOOKUP($O74,PM执行时间!$A:$E,5,0),S74="","")</f>
        <v/>
      </c>
      <c r="U74" s="5"/>
      <c r="V74" s="5" t="str" cm="1">
        <f t="array" ref="V74">_xlfn.IFS(U74="Monthly",VLOOKUP($O74,PM执行时间!$A:$E,2,0),U74="Quarterly",VLOOKUP($O74,PM执行时间!$A:$E,3,0),U74="Semi-an",VLOOKUP($O74,PM执行时间!$A:$E,4,0),U74="Annual",VLOOKUP($O74,PM执行时间!$A:$E,5,0),U74="","")</f>
        <v/>
      </c>
      <c r="W74" s="5"/>
      <c r="X74" s="5" t="str" cm="1">
        <f t="array" ref="X74">_xlfn.IFS(W74="Monthly",VLOOKUP($O74,PM执行时间!$A:$E,2,0),W74="Quarterly",VLOOKUP($O74,PM执行时间!$A:$E,3,0),W74="Semi-an",VLOOKUP($O74,PM执行时间!$A:$E,4,0),W74="Annual",VLOOKUP($O74,PM执行时间!$A:$E,5,0),W74="","")</f>
        <v/>
      </c>
      <c r="Y74" s="5"/>
      <c r="Z74" s="5" t="str" cm="1">
        <f t="array" ref="Z74">_xlfn.IFS(Y74="Monthly",VLOOKUP($O74,PM执行时间!$A:$E,2,0),Y74="Quarterly",VLOOKUP($O74,PM执行时间!$A:$E,3,0),Y74="Semi-an",VLOOKUP($O74,PM执行时间!$A:$E,4,0),Y74="Annual",VLOOKUP($O74,PM执行时间!$A:$E,5,0),Y74="","")</f>
        <v/>
      </c>
      <c r="AA74" s="5"/>
      <c r="AB74" s="5" t="str" cm="1">
        <f t="array" ref="AB74">_xlfn.IFS(AA74="Monthly",VLOOKUP($O74,PM执行时间!$A:$E,2,0),AA74="Quarterly",VLOOKUP($O74,PM执行时间!$A:$E,3,0),AA74="Semi-an",VLOOKUP($O74,PM执行时间!$A:$E,4,0),AA74="Annual",VLOOKUP($O74,PM执行时间!$A:$E,5,0),AA74="","")</f>
        <v/>
      </c>
      <c r="AC74" s="17" t="s">
        <v>33</v>
      </c>
      <c r="AD74" s="5" cm="1">
        <f t="array" ref="AD74">_xlfn.IFS(AC74="Monthly",VLOOKUP($O74,PM执行时间!$A:$E,2,0),AC74="Quarterly",VLOOKUP($O74,PM执行时间!$A:$E,3,0),AC74="Semi-an",VLOOKUP($O74,PM执行时间!$A:$E,4,0),AC74="Annual",VLOOKUP($O74,PM执行时间!$A:$E,5,0),AC74="","")</f>
        <v>1</v>
      </c>
      <c r="AE74" s="5"/>
      <c r="AF74" s="5" t="str" cm="1">
        <f t="array" ref="AF74">_xlfn.IFS(AE74="Monthly",VLOOKUP($O74,PM执行时间!$A:$E,2,0),AE74="Quarterly",VLOOKUP($O74,PM执行时间!$A:$E,3,0),AE74="Semi-an",VLOOKUP($O74,PM执行时间!$A:$E,4,0),AE74="Annual",VLOOKUP($O74,PM执行时间!$A:$E,5,0),AE74="","")</f>
        <v/>
      </c>
      <c r="AG74" s="5"/>
      <c r="AH74" s="5" t="str" cm="1">
        <f t="array" ref="AH74">_xlfn.IFS(AG74="Monthly",VLOOKUP($O74,PM执行时间!$A:$E,2,0),AG74="Quarterly",VLOOKUP($O74,PM执行时间!$A:$E,3,0),AG74="Semi-an",VLOOKUP($O74,PM执行时间!$A:$E,4,0),AG74="Annual",VLOOKUP($O74,PM执行时间!$A:$E,5,0),AG74="","")</f>
        <v/>
      </c>
      <c r="AI74" s="5"/>
      <c r="AJ74" s="5" t="str" cm="1">
        <f t="array" ref="AJ74">_xlfn.IFS(AI74="Monthly",VLOOKUP($O74,PM执行时间!$A:$E,2,0),AI74="Quarterly",VLOOKUP($O74,PM执行时间!$A:$E,3,0),AI74="Semi-an",VLOOKUP($O74,PM执行时间!$A:$E,4,0),AI74="Annual",VLOOKUP($O74,PM执行时间!$A:$E,5,0),AI74="","")</f>
        <v/>
      </c>
      <c r="AK74" s="5"/>
      <c r="AL74" s="5" t="str" cm="1">
        <f t="array" ref="AL74">_xlfn.IFS(AK74="Monthly",VLOOKUP($O74,PM执行时间!$A:$E,2,0),AK74="Quarterly",VLOOKUP($O74,PM执行时间!$A:$E,3,0),AK74="Semi-an",VLOOKUP($O74,PM执行时间!$A:$E,4,0),AK74="Annual",VLOOKUP($O74,PM执行时间!$A:$E,5,0),AK74="","")</f>
        <v/>
      </c>
      <c r="AM74" s="5"/>
      <c r="AN74" s="5" t="str" cm="1">
        <f t="array" ref="AN74">_xlfn.IFS(AM74="Monthly",VLOOKUP($O74,PM执行时间!$A:$E,2,0),AM74="Quarterly",VLOOKUP($O74,PM执行时间!$A:$E,3,0),AM74="Semi-an",VLOOKUP($O74,PM执行时间!$A:$E,4,0),AM74="Annual",VLOOKUP($O74,PM执行时间!$A:$E,5,0),AM74="","")</f>
        <v/>
      </c>
      <c r="AO74" s="19">
        <v>44743</v>
      </c>
      <c r="AP74" s="18"/>
    </row>
    <row r="75" spans="1:42" ht="25.15" customHeight="1" x14ac:dyDescent="0.2">
      <c r="A75" s="2">
        <v>73</v>
      </c>
      <c r="B75" s="2">
        <f>SUBTOTAL(3,G$3:G75)+0</f>
        <v>73</v>
      </c>
      <c r="C75" s="2"/>
      <c r="D75" s="2">
        <v>714</v>
      </c>
      <c r="E75" s="77" t="s">
        <v>364</v>
      </c>
      <c r="F75" s="77" t="s">
        <v>365</v>
      </c>
      <c r="G75" s="77" t="s">
        <v>366</v>
      </c>
      <c r="H75" s="77">
        <v>20130801</v>
      </c>
      <c r="I75" s="77">
        <v>2014</v>
      </c>
      <c r="J75" s="79" t="s">
        <v>1075</v>
      </c>
      <c r="K75" s="4" t="s">
        <v>19</v>
      </c>
      <c r="L75" s="77" t="s">
        <v>367</v>
      </c>
      <c r="M75" s="24">
        <v>41640</v>
      </c>
      <c r="N75" s="88" t="s">
        <v>179</v>
      </c>
      <c r="O75" s="5" t="s">
        <v>1397</v>
      </c>
      <c r="P75" s="5" t="s">
        <v>39</v>
      </c>
      <c r="Q75" s="5"/>
      <c r="R75" s="5" t="str" cm="1">
        <f t="array" ref="R75">_xlfn.IFS(Q75="Monthly",VLOOKUP($O75,PM执行时间!$A:$E,2,0),Q75="Quarterly",VLOOKUP($O75,PM执行时间!$A:$E,3,0),Q75="Semi-an",VLOOKUP($O75,PM执行时间!$A:$E,4,0),Q75="Annual",VLOOKUP($O75,PM执行时间!$A:$E,5,0),Q75="","")</f>
        <v/>
      </c>
      <c r="S75" s="5"/>
      <c r="T75" s="5" t="str" cm="1">
        <f t="array" ref="T75">_xlfn.IFS(S75="Monthly",VLOOKUP($O75,PM执行时间!$A:$E,2,0),S75="Quarterly",VLOOKUP($O75,PM执行时间!$A:$E,3,0),S75="Semi-an",VLOOKUP($O75,PM执行时间!$A:$E,4,0),S75="Annual",VLOOKUP($O75,PM执行时间!$A:$E,5,0),S75="","")</f>
        <v/>
      </c>
      <c r="U75" s="5"/>
      <c r="V75" s="5" t="str" cm="1">
        <f t="array" ref="V75">_xlfn.IFS(U75="Monthly",VLOOKUP($O75,PM执行时间!$A:$E,2,0),U75="Quarterly",VLOOKUP($O75,PM执行时间!$A:$E,3,0),U75="Semi-an",VLOOKUP($O75,PM执行时间!$A:$E,4,0),U75="Annual",VLOOKUP($O75,PM执行时间!$A:$E,5,0),U75="","")</f>
        <v/>
      </c>
      <c r="W75" s="5"/>
      <c r="X75" s="5" t="str" cm="1">
        <f t="array" ref="X75">_xlfn.IFS(W75="Monthly",VLOOKUP($O75,PM执行时间!$A:$E,2,0),W75="Quarterly",VLOOKUP($O75,PM执行时间!$A:$E,3,0),W75="Semi-an",VLOOKUP($O75,PM执行时间!$A:$E,4,0),W75="Annual",VLOOKUP($O75,PM执行时间!$A:$E,5,0),W75="","")</f>
        <v/>
      </c>
      <c r="Y75" s="5"/>
      <c r="Z75" s="5" t="str" cm="1">
        <f t="array" ref="Z75">_xlfn.IFS(Y75="Monthly",VLOOKUP($O75,PM执行时间!$A:$E,2,0),Y75="Quarterly",VLOOKUP($O75,PM执行时间!$A:$E,3,0),Y75="Semi-an",VLOOKUP($O75,PM执行时间!$A:$E,4,0),Y75="Annual",VLOOKUP($O75,PM执行时间!$A:$E,5,0),Y75="","")</f>
        <v/>
      </c>
      <c r="AA75" s="5"/>
      <c r="AB75" s="5" t="str" cm="1">
        <f t="array" ref="AB75">_xlfn.IFS(AA75="Monthly",VLOOKUP($O75,PM执行时间!$A:$E,2,0),AA75="Quarterly",VLOOKUP($O75,PM执行时间!$A:$E,3,0),AA75="Semi-an",VLOOKUP($O75,PM执行时间!$A:$E,4,0),AA75="Annual",VLOOKUP($O75,PM执行时间!$A:$E,5,0),AA75="","")</f>
        <v/>
      </c>
      <c r="AC75" s="17" t="s">
        <v>33</v>
      </c>
      <c r="AD75" s="5" t="e" cm="1">
        <f t="array" ref="AD75">_xlfn.IFS(AC75="Monthly",VLOOKUP($O75,PM执行时间!$A:$E,2,0),AC75="Quarterly",VLOOKUP($O75,PM执行时间!$A:$E,3,0),AC75="Semi-an",VLOOKUP($O75,PM执行时间!$A:$E,4,0),AC75="Annual",VLOOKUP($O75,PM执行时间!$A:$E,5,0),AC75="","")</f>
        <v>#N/A</v>
      </c>
      <c r="AE75" s="5"/>
      <c r="AF75" s="5" t="str" cm="1">
        <f t="array" ref="AF75">_xlfn.IFS(AE75="Monthly",VLOOKUP($O75,PM执行时间!$A:$E,2,0),AE75="Quarterly",VLOOKUP($O75,PM执行时间!$A:$E,3,0),AE75="Semi-an",VLOOKUP($O75,PM执行时间!$A:$E,4,0),AE75="Annual",VLOOKUP($O75,PM执行时间!$A:$E,5,0),AE75="","")</f>
        <v/>
      </c>
      <c r="AG75" s="5"/>
      <c r="AH75" s="5" t="str" cm="1">
        <f t="array" ref="AH75">_xlfn.IFS(AG75="Monthly",VLOOKUP($O75,PM执行时间!$A:$E,2,0),AG75="Quarterly",VLOOKUP($O75,PM执行时间!$A:$E,3,0),AG75="Semi-an",VLOOKUP($O75,PM执行时间!$A:$E,4,0),AG75="Annual",VLOOKUP($O75,PM执行时间!$A:$E,5,0),AG75="","")</f>
        <v/>
      </c>
      <c r="AI75" s="5"/>
      <c r="AJ75" s="5" t="str" cm="1">
        <f t="array" ref="AJ75">_xlfn.IFS(AI75="Monthly",VLOOKUP($O75,PM执行时间!$A:$E,2,0),AI75="Quarterly",VLOOKUP($O75,PM执行时间!$A:$E,3,0),AI75="Semi-an",VLOOKUP($O75,PM执行时间!$A:$E,4,0),AI75="Annual",VLOOKUP($O75,PM执行时间!$A:$E,5,0),AI75="","")</f>
        <v/>
      </c>
      <c r="AK75" s="5"/>
      <c r="AL75" s="5" t="str" cm="1">
        <f t="array" ref="AL75">_xlfn.IFS(AK75="Monthly",VLOOKUP($O75,PM执行时间!$A:$E,2,0),AK75="Quarterly",VLOOKUP($O75,PM执行时间!$A:$E,3,0),AK75="Semi-an",VLOOKUP($O75,PM执行时间!$A:$E,4,0),AK75="Annual",VLOOKUP($O75,PM执行时间!$A:$E,5,0),AK75="","")</f>
        <v/>
      </c>
      <c r="AM75" s="5"/>
      <c r="AN75" s="5" t="str" cm="1">
        <f t="array" ref="AN75">_xlfn.IFS(AM75="Monthly",VLOOKUP($O75,PM执行时间!$A:$E,2,0),AM75="Quarterly",VLOOKUP($O75,PM执行时间!$A:$E,3,0),AM75="Semi-an",VLOOKUP($O75,PM执行时间!$A:$E,4,0),AM75="Annual",VLOOKUP($O75,PM执行时间!$A:$E,5,0),AM75="","")</f>
        <v/>
      </c>
      <c r="AO75" s="19">
        <v>44743</v>
      </c>
      <c r="AP75" s="18"/>
    </row>
    <row r="76" spans="1:42" ht="25.15" customHeight="1" x14ac:dyDescent="0.2">
      <c r="A76" s="2">
        <v>74</v>
      </c>
      <c r="B76" s="2">
        <f>SUBTOTAL(3,G$3:G76)+0</f>
        <v>74</v>
      </c>
      <c r="C76" s="2"/>
      <c r="D76" s="2">
        <v>715</v>
      </c>
      <c r="E76" s="77" t="s">
        <v>92</v>
      </c>
      <c r="F76" s="77" t="s">
        <v>111</v>
      </c>
      <c r="G76" s="77" t="s">
        <v>1102</v>
      </c>
      <c r="H76" s="77">
        <v>288</v>
      </c>
      <c r="I76" s="77">
        <v>2014.2</v>
      </c>
      <c r="J76" s="79" t="s">
        <v>1075</v>
      </c>
      <c r="K76" s="4" t="s">
        <v>19</v>
      </c>
      <c r="L76" s="77" t="s">
        <v>96</v>
      </c>
      <c r="M76" s="24">
        <v>41640</v>
      </c>
      <c r="N76" s="88" t="s">
        <v>179</v>
      </c>
      <c r="O76" s="5" t="s">
        <v>95</v>
      </c>
      <c r="P76" s="5" t="s">
        <v>39</v>
      </c>
      <c r="Q76" s="5"/>
      <c r="R76" s="5" t="str" cm="1">
        <f t="array" ref="R76">_xlfn.IFS(Q76="Monthly",VLOOKUP($O76,PM执行时间!$A:$E,2,0),Q76="Quarterly",VLOOKUP($O76,PM执行时间!$A:$E,3,0),Q76="Semi-an",VLOOKUP($O76,PM执行时间!$A:$E,4,0),Q76="Annual",VLOOKUP($O76,PM执行时间!$A:$E,5,0),Q76="","")</f>
        <v/>
      </c>
      <c r="S76" s="5"/>
      <c r="T76" s="5" t="str" cm="1">
        <f t="array" ref="T76">_xlfn.IFS(S76="Monthly",VLOOKUP($O76,PM执行时间!$A:$E,2,0),S76="Quarterly",VLOOKUP($O76,PM执行时间!$A:$E,3,0),S76="Semi-an",VLOOKUP($O76,PM执行时间!$A:$E,4,0),S76="Annual",VLOOKUP($O76,PM执行时间!$A:$E,5,0),S76="","")</f>
        <v/>
      </c>
      <c r="U76" s="5"/>
      <c r="V76" s="5" t="str" cm="1">
        <f t="array" ref="V76">_xlfn.IFS(U76="Monthly",VLOOKUP($O76,PM执行时间!$A:$E,2,0),U76="Quarterly",VLOOKUP($O76,PM执行时间!$A:$E,3,0),U76="Semi-an",VLOOKUP($O76,PM执行时间!$A:$E,4,0),U76="Annual",VLOOKUP($O76,PM执行时间!$A:$E,5,0),U76="","")</f>
        <v/>
      </c>
      <c r="W76" s="17" t="s">
        <v>33</v>
      </c>
      <c r="X76" s="5" cm="1">
        <f t="array" ref="X76">_xlfn.IFS(W76="Monthly",VLOOKUP($O76,PM执行时间!$A:$E,2,0),W76="Quarterly",VLOOKUP($O76,PM执行时间!$A:$E,3,0),W76="Semi-an",VLOOKUP($O76,PM执行时间!$A:$E,4,0),W76="Annual",VLOOKUP($O76,PM执行时间!$A:$E,5,0),W76="","")</f>
        <v>1</v>
      </c>
      <c r="Y76" s="5"/>
      <c r="Z76" s="5" t="str" cm="1">
        <f t="array" ref="Z76">_xlfn.IFS(Y76="Monthly",VLOOKUP($O76,PM执行时间!$A:$E,2,0),Y76="Quarterly",VLOOKUP($O76,PM执行时间!$A:$E,3,0),Y76="Semi-an",VLOOKUP($O76,PM执行时间!$A:$E,4,0),Y76="Annual",VLOOKUP($O76,PM执行时间!$A:$E,5,0),Y76="","")</f>
        <v/>
      </c>
      <c r="AA76" s="5"/>
      <c r="AB76" s="5" t="str" cm="1">
        <f t="array" ref="AB76">_xlfn.IFS(AA76="Monthly",VLOOKUP($O76,PM执行时间!$A:$E,2,0),AA76="Quarterly",VLOOKUP($O76,PM执行时间!$A:$E,3,0),AA76="Semi-an",VLOOKUP($O76,PM执行时间!$A:$E,4,0),AA76="Annual",VLOOKUP($O76,PM执行时间!$A:$E,5,0),AA76="","")</f>
        <v/>
      </c>
      <c r="AC76" s="5"/>
      <c r="AD76" s="5" t="str" cm="1">
        <f t="array" ref="AD76">_xlfn.IFS(AC76="Monthly",VLOOKUP($O76,PM执行时间!$A:$E,2,0),AC76="Quarterly",VLOOKUP($O76,PM执行时间!$A:$E,3,0),AC76="Semi-an",VLOOKUP($O76,PM执行时间!$A:$E,4,0),AC76="Annual",VLOOKUP($O76,PM执行时间!$A:$E,5,0),AC76="","")</f>
        <v/>
      </c>
      <c r="AE76" s="5"/>
      <c r="AF76" s="5" t="str" cm="1">
        <f t="array" ref="AF76">_xlfn.IFS(AE76="Monthly",VLOOKUP($O76,PM执行时间!$A:$E,2,0),AE76="Quarterly",VLOOKUP($O76,PM执行时间!$A:$E,3,0),AE76="Semi-an",VLOOKUP($O76,PM执行时间!$A:$E,4,0),AE76="Annual",VLOOKUP($O76,PM执行时间!$A:$E,5,0),AE76="","")</f>
        <v/>
      </c>
      <c r="AG76" s="5"/>
      <c r="AH76" s="5" t="str" cm="1">
        <f t="array" ref="AH76">_xlfn.IFS(AG76="Monthly",VLOOKUP($O76,PM执行时间!$A:$E,2,0),AG76="Quarterly",VLOOKUP($O76,PM执行时间!$A:$E,3,0),AG76="Semi-an",VLOOKUP($O76,PM执行时间!$A:$E,4,0),AG76="Annual",VLOOKUP($O76,PM执行时间!$A:$E,5,0),AG76="","")</f>
        <v/>
      </c>
      <c r="AI76" s="5"/>
      <c r="AJ76" s="5" t="str" cm="1">
        <f t="array" ref="AJ76">_xlfn.IFS(AI76="Monthly",VLOOKUP($O76,PM执行时间!$A:$E,2,0),AI76="Quarterly",VLOOKUP($O76,PM执行时间!$A:$E,3,0),AI76="Semi-an",VLOOKUP($O76,PM执行时间!$A:$E,4,0),AI76="Annual",VLOOKUP($O76,PM执行时间!$A:$E,5,0),AI76="","")</f>
        <v/>
      </c>
      <c r="AK76" s="5"/>
      <c r="AL76" s="5" t="str" cm="1">
        <f t="array" ref="AL76">_xlfn.IFS(AK76="Monthly",VLOOKUP($O76,PM执行时间!$A:$E,2,0),AK76="Quarterly",VLOOKUP($O76,PM执行时间!$A:$E,3,0),AK76="Semi-an",VLOOKUP($O76,PM执行时间!$A:$E,4,0),AK76="Annual",VLOOKUP($O76,PM执行时间!$A:$E,5,0),AK76="","")</f>
        <v/>
      </c>
      <c r="AM76" s="5"/>
      <c r="AN76" s="5" t="str" cm="1">
        <f t="array" ref="AN76">_xlfn.IFS(AM76="Monthly",VLOOKUP($O76,PM执行时间!$A:$E,2,0),AM76="Quarterly",VLOOKUP($O76,PM执行时间!$A:$E,3,0),AM76="Semi-an",VLOOKUP($O76,PM执行时间!$A:$E,4,0),AM76="Annual",VLOOKUP($O76,PM执行时间!$A:$E,5,0),AM76="","")</f>
        <v/>
      </c>
      <c r="AO76" s="19">
        <v>44652</v>
      </c>
      <c r="AP76" s="18"/>
    </row>
    <row r="77" spans="1:42" ht="25.15" customHeight="1" x14ac:dyDescent="0.2">
      <c r="A77" s="2">
        <v>75</v>
      </c>
      <c r="B77" s="2">
        <f>SUBTOTAL(3,G$3:G77)+0</f>
        <v>75</v>
      </c>
      <c r="C77" s="2"/>
      <c r="D77" s="2">
        <v>716</v>
      </c>
      <c r="E77" s="77" t="s">
        <v>92</v>
      </c>
      <c r="F77" s="77" t="s">
        <v>111</v>
      </c>
      <c r="G77" s="77" t="s">
        <v>1102</v>
      </c>
      <c r="H77" s="77">
        <v>289</v>
      </c>
      <c r="I77" s="77">
        <v>2014.2</v>
      </c>
      <c r="J77" s="79" t="s">
        <v>1075</v>
      </c>
      <c r="K77" s="4" t="s">
        <v>19</v>
      </c>
      <c r="L77" s="77" t="s">
        <v>96</v>
      </c>
      <c r="M77" s="24">
        <v>41640</v>
      </c>
      <c r="N77" s="88" t="s">
        <v>179</v>
      </c>
      <c r="O77" s="5" t="s">
        <v>95</v>
      </c>
      <c r="P77" s="5" t="s">
        <v>39</v>
      </c>
      <c r="Q77" s="5"/>
      <c r="R77" s="5" t="str" cm="1">
        <f t="array" ref="R77">_xlfn.IFS(Q77="Monthly",VLOOKUP($O77,PM执行时间!$A:$E,2,0),Q77="Quarterly",VLOOKUP($O77,PM执行时间!$A:$E,3,0),Q77="Semi-an",VLOOKUP($O77,PM执行时间!$A:$E,4,0),Q77="Annual",VLOOKUP($O77,PM执行时间!$A:$E,5,0),Q77="","")</f>
        <v/>
      </c>
      <c r="S77" s="5"/>
      <c r="T77" s="5" t="str" cm="1">
        <f t="array" ref="T77">_xlfn.IFS(S77="Monthly",VLOOKUP($O77,PM执行时间!$A:$E,2,0),S77="Quarterly",VLOOKUP($O77,PM执行时间!$A:$E,3,0),S77="Semi-an",VLOOKUP($O77,PM执行时间!$A:$E,4,0),S77="Annual",VLOOKUP($O77,PM执行时间!$A:$E,5,0),S77="","")</f>
        <v/>
      </c>
      <c r="U77" s="5"/>
      <c r="V77" s="5" t="str" cm="1">
        <f t="array" ref="V77">_xlfn.IFS(U77="Monthly",VLOOKUP($O77,PM执行时间!$A:$E,2,0),U77="Quarterly",VLOOKUP($O77,PM执行时间!$A:$E,3,0),U77="Semi-an",VLOOKUP($O77,PM执行时间!$A:$E,4,0),U77="Annual",VLOOKUP($O77,PM执行时间!$A:$E,5,0),U77="","")</f>
        <v/>
      </c>
      <c r="W77" s="17" t="s">
        <v>33</v>
      </c>
      <c r="X77" s="5" cm="1">
        <f t="array" ref="X77">_xlfn.IFS(W77="Monthly",VLOOKUP($O77,PM执行时间!$A:$E,2,0),W77="Quarterly",VLOOKUP($O77,PM执行时间!$A:$E,3,0),W77="Semi-an",VLOOKUP($O77,PM执行时间!$A:$E,4,0),W77="Annual",VLOOKUP($O77,PM执行时间!$A:$E,5,0),W77="","")</f>
        <v>1</v>
      </c>
      <c r="Y77" s="5"/>
      <c r="Z77" s="5" t="str" cm="1">
        <f t="array" ref="Z77">_xlfn.IFS(Y77="Monthly",VLOOKUP($O77,PM执行时间!$A:$E,2,0),Y77="Quarterly",VLOOKUP($O77,PM执行时间!$A:$E,3,0),Y77="Semi-an",VLOOKUP($O77,PM执行时间!$A:$E,4,0),Y77="Annual",VLOOKUP($O77,PM执行时间!$A:$E,5,0),Y77="","")</f>
        <v/>
      </c>
      <c r="AA77" s="5"/>
      <c r="AB77" s="5" t="str" cm="1">
        <f t="array" ref="AB77">_xlfn.IFS(AA77="Monthly",VLOOKUP($O77,PM执行时间!$A:$E,2,0),AA77="Quarterly",VLOOKUP($O77,PM执行时间!$A:$E,3,0),AA77="Semi-an",VLOOKUP($O77,PM执行时间!$A:$E,4,0),AA77="Annual",VLOOKUP($O77,PM执行时间!$A:$E,5,0),AA77="","")</f>
        <v/>
      </c>
      <c r="AC77" s="5"/>
      <c r="AD77" s="5" t="str" cm="1">
        <f t="array" ref="AD77">_xlfn.IFS(AC77="Monthly",VLOOKUP($O77,PM执行时间!$A:$E,2,0),AC77="Quarterly",VLOOKUP($O77,PM执行时间!$A:$E,3,0),AC77="Semi-an",VLOOKUP($O77,PM执行时间!$A:$E,4,0),AC77="Annual",VLOOKUP($O77,PM执行时间!$A:$E,5,0),AC77="","")</f>
        <v/>
      </c>
      <c r="AE77" s="5"/>
      <c r="AF77" s="5" t="str" cm="1">
        <f t="array" ref="AF77">_xlfn.IFS(AE77="Monthly",VLOOKUP($O77,PM执行时间!$A:$E,2,0),AE77="Quarterly",VLOOKUP($O77,PM执行时间!$A:$E,3,0),AE77="Semi-an",VLOOKUP($O77,PM执行时间!$A:$E,4,0),AE77="Annual",VLOOKUP($O77,PM执行时间!$A:$E,5,0),AE77="","")</f>
        <v/>
      </c>
      <c r="AG77" s="5"/>
      <c r="AH77" s="5" t="str" cm="1">
        <f t="array" ref="AH77">_xlfn.IFS(AG77="Monthly",VLOOKUP($O77,PM执行时间!$A:$E,2,0),AG77="Quarterly",VLOOKUP($O77,PM执行时间!$A:$E,3,0),AG77="Semi-an",VLOOKUP($O77,PM执行时间!$A:$E,4,0),AG77="Annual",VLOOKUP($O77,PM执行时间!$A:$E,5,0),AG77="","")</f>
        <v/>
      </c>
      <c r="AI77" s="5"/>
      <c r="AJ77" s="5" t="str" cm="1">
        <f t="array" ref="AJ77">_xlfn.IFS(AI77="Monthly",VLOOKUP($O77,PM执行时间!$A:$E,2,0),AI77="Quarterly",VLOOKUP($O77,PM执行时间!$A:$E,3,0),AI77="Semi-an",VLOOKUP($O77,PM执行时间!$A:$E,4,0),AI77="Annual",VLOOKUP($O77,PM执行时间!$A:$E,5,0),AI77="","")</f>
        <v/>
      </c>
      <c r="AK77" s="5"/>
      <c r="AL77" s="5" t="str" cm="1">
        <f t="array" ref="AL77">_xlfn.IFS(AK77="Monthly",VLOOKUP($O77,PM执行时间!$A:$E,2,0),AK77="Quarterly",VLOOKUP($O77,PM执行时间!$A:$E,3,0),AK77="Semi-an",VLOOKUP($O77,PM执行时间!$A:$E,4,0),AK77="Annual",VLOOKUP($O77,PM执行时间!$A:$E,5,0),AK77="","")</f>
        <v/>
      </c>
      <c r="AM77" s="5"/>
      <c r="AN77" s="5" t="str" cm="1">
        <f t="array" ref="AN77">_xlfn.IFS(AM77="Monthly",VLOOKUP($O77,PM执行时间!$A:$E,2,0),AM77="Quarterly",VLOOKUP($O77,PM执行时间!$A:$E,3,0),AM77="Semi-an",VLOOKUP($O77,PM执行时间!$A:$E,4,0),AM77="Annual",VLOOKUP($O77,PM执行时间!$A:$E,5,0),AM77="","")</f>
        <v/>
      </c>
      <c r="AO77" s="19">
        <v>44652</v>
      </c>
      <c r="AP77" s="18"/>
    </row>
    <row r="78" spans="1:42" ht="25.15" customHeight="1" x14ac:dyDescent="0.2">
      <c r="A78" s="2">
        <v>76</v>
      </c>
      <c r="B78" s="2">
        <f>SUBTOTAL(3,G$3:G78)+0</f>
        <v>76</v>
      </c>
      <c r="C78" s="2"/>
      <c r="D78" s="2">
        <v>718</v>
      </c>
      <c r="E78" s="77" t="s">
        <v>97</v>
      </c>
      <c r="F78" s="77" t="s">
        <v>114</v>
      </c>
      <c r="G78" s="77" t="s">
        <v>1102</v>
      </c>
      <c r="H78" s="77">
        <v>708</v>
      </c>
      <c r="I78" s="77">
        <v>2014.2</v>
      </c>
      <c r="J78" s="79" t="s">
        <v>1075</v>
      </c>
      <c r="K78" s="4" t="s">
        <v>19</v>
      </c>
      <c r="L78" s="77" t="s">
        <v>96</v>
      </c>
      <c r="M78" s="24">
        <v>41640</v>
      </c>
      <c r="N78" s="88" t="s">
        <v>179</v>
      </c>
      <c r="O78" s="5" t="s">
        <v>95</v>
      </c>
      <c r="P78" s="5" t="s">
        <v>39</v>
      </c>
      <c r="Q78" s="5"/>
      <c r="R78" s="5" t="str" cm="1">
        <f t="array" ref="R78">_xlfn.IFS(Q78="Monthly",VLOOKUP($O78,PM执行时间!$A:$E,2,0),Q78="Quarterly",VLOOKUP($O78,PM执行时间!$A:$E,3,0),Q78="Semi-an",VLOOKUP($O78,PM执行时间!$A:$E,4,0),Q78="Annual",VLOOKUP($O78,PM执行时间!$A:$E,5,0),Q78="","")</f>
        <v/>
      </c>
      <c r="S78" s="5"/>
      <c r="T78" s="5" t="str" cm="1">
        <f t="array" ref="T78">_xlfn.IFS(S78="Monthly",VLOOKUP($O78,PM执行时间!$A:$E,2,0),S78="Quarterly",VLOOKUP($O78,PM执行时间!$A:$E,3,0),S78="Semi-an",VLOOKUP($O78,PM执行时间!$A:$E,4,0),S78="Annual",VLOOKUP($O78,PM执行时间!$A:$E,5,0),S78="","")</f>
        <v/>
      </c>
      <c r="U78" s="5"/>
      <c r="V78" s="5" t="str" cm="1">
        <f t="array" ref="V78">_xlfn.IFS(U78="Monthly",VLOOKUP($O78,PM执行时间!$A:$E,2,0),U78="Quarterly",VLOOKUP($O78,PM执行时间!$A:$E,3,0),U78="Semi-an",VLOOKUP($O78,PM执行时间!$A:$E,4,0),U78="Annual",VLOOKUP($O78,PM执行时间!$A:$E,5,0),U78="","")</f>
        <v/>
      </c>
      <c r="W78" s="17" t="s">
        <v>33</v>
      </c>
      <c r="X78" s="5" cm="1">
        <f t="array" ref="X78">_xlfn.IFS(W78="Monthly",VLOOKUP($O78,PM执行时间!$A:$E,2,0),W78="Quarterly",VLOOKUP($O78,PM执行时间!$A:$E,3,0),W78="Semi-an",VLOOKUP($O78,PM执行时间!$A:$E,4,0),W78="Annual",VLOOKUP($O78,PM执行时间!$A:$E,5,0),W78="","")</f>
        <v>1</v>
      </c>
      <c r="Y78" s="5"/>
      <c r="Z78" s="5" t="str" cm="1">
        <f t="array" ref="Z78">_xlfn.IFS(Y78="Monthly",VLOOKUP($O78,PM执行时间!$A:$E,2,0),Y78="Quarterly",VLOOKUP($O78,PM执行时间!$A:$E,3,0),Y78="Semi-an",VLOOKUP($O78,PM执行时间!$A:$E,4,0),Y78="Annual",VLOOKUP($O78,PM执行时间!$A:$E,5,0),Y78="","")</f>
        <v/>
      </c>
      <c r="AA78" s="5"/>
      <c r="AB78" s="5" t="str" cm="1">
        <f t="array" ref="AB78">_xlfn.IFS(AA78="Monthly",VLOOKUP($O78,PM执行时间!$A:$E,2,0),AA78="Quarterly",VLOOKUP($O78,PM执行时间!$A:$E,3,0),AA78="Semi-an",VLOOKUP($O78,PM执行时间!$A:$E,4,0),AA78="Annual",VLOOKUP($O78,PM执行时间!$A:$E,5,0),AA78="","")</f>
        <v/>
      </c>
      <c r="AC78" s="5"/>
      <c r="AD78" s="5" t="str" cm="1">
        <f t="array" ref="AD78">_xlfn.IFS(AC78="Monthly",VLOOKUP($O78,PM执行时间!$A:$E,2,0),AC78="Quarterly",VLOOKUP($O78,PM执行时间!$A:$E,3,0),AC78="Semi-an",VLOOKUP($O78,PM执行时间!$A:$E,4,0),AC78="Annual",VLOOKUP($O78,PM执行时间!$A:$E,5,0),AC78="","")</f>
        <v/>
      </c>
      <c r="AE78" s="5"/>
      <c r="AF78" s="5" t="str" cm="1">
        <f t="array" ref="AF78">_xlfn.IFS(AE78="Monthly",VLOOKUP($O78,PM执行时间!$A:$E,2,0),AE78="Quarterly",VLOOKUP($O78,PM执行时间!$A:$E,3,0),AE78="Semi-an",VLOOKUP($O78,PM执行时间!$A:$E,4,0),AE78="Annual",VLOOKUP($O78,PM执行时间!$A:$E,5,0),AE78="","")</f>
        <v/>
      </c>
      <c r="AG78" s="5"/>
      <c r="AH78" s="5" t="str" cm="1">
        <f t="array" ref="AH78">_xlfn.IFS(AG78="Monthly",VLOOKUP($O78,PM执行时间!$A:$E,2,0),AG78="Quarterly",VLOOKUP($O78,PM执行时间!$A:$E,3,0),AG78="Semi-an",VLOOKUP($O78,PM执行时间!$A:$E,4,0),AG78="Annual",VLOOKUP($O78,PM执行时间!$A:$E,5,0),AG78="","")</f>
        <v/>
      </c>
      <c r="AI78" s="5"/>
      <c r="AJ78" s="5" t="str" cm="1">
        <f t="array" ref="AJ78">_xlfn.IFS(AI78="Monthly",VLOOKUP($O78,PM执行时间!$A:$E,2,0),AI78="Quarterly",VLOOKUP($O78,PM执行时间!$A:$E,3,0),AI78="Semi-an",VLOOKUP($O78,PM执行时间!$A:$E,4,0),AI78="Annual",VLOOKUP($O78,PM执行时间!$A:$E,5,0),AI78="","")</f>
        <v/>
      </c>
      <c r="AK78" s="5"/>
      <c r="AL78" s="5" t="str" cm="1">
        <f t="array" ref="AL78">_xlfn.IFS(AK78="Monthly",VLOOKUP($O78,PM执行时间!$A:$E,2,0),AK78="Quarterly",VLOOKUP($O78,PM执行时间!$A:$E,3,0),AK78="Semi-an",VLOOKUP($O78,PM执行时间!$A:$E,4,0),AK78="Annual",VLOOKUP($O78,PM执行时间!$A:$E,5,0),AK78="","")</f>
        <v/>
      </c>
      <c r="AM78" s="5"/>
      <c r="AN78" s="5" t="str" cm="1">
        <f t="array" ref="AN78">_xlfn.IFS(AM78="Monthly",VLOOKUP($O78,PM执行时间!$A:$E,2,0),AM78="Quarterly",VLOOKUP($O78,PM执行时间!$A:$E,3,0),AM78="Semi-an",VLOOKUP($O78,PM执行时间!$A:$E,4,0),AM78="Annual",VLOOKUP($O78,PM执行时间!$A:$E,5,0),AM78="","")</f>
        <v/>
      </c>
      <c r="AO78" s="19">
        <v>44652</v>
      </c>
      <c r="AP78" s="18"/>
    </row>
    <row r="79" spans="1:42" ht="25.15" customHeight="1" x14ac:dyDescent="0.2">
      <c r="A79" s="2">
        <v>77</v>
      </c>
      <c r="B79" s="2">
        <f>SUBTOTAL(3,G$3:G79)+0</f>
        <v>77</v>
      </c>
      <c r="C79" s="2"/>
      <c r="D79" s="2">
        <v>720</v>
      </c>
      <c r="E79" s="77" t="s">
        <v>97</v>
      </c>
      <c r="F79" s="77" t="s">
        <v>114</v>
      </c>
      <c r="G79" s="77" t="s">
        <v>1102</v>
      </c>
      <c r="H79" s="77">
        <v>710</v>
      </c>
      <c r="I79" s="77">
        <v>2014.2</v>
      </c>
      <c r="J79" s="79" t="s">
        <v>1075</v>
      </c>
      <c r="K79" s="4" t="s">
        <v>19</v>
      </c>
      <c r="L79" s="77" t="s">
        <v>96</v>
      </c>
      <c r="M79" s="24">
        <v>41640</v>
      </c>
      <c r="N79" s="88" t="s">
        <v>179</v>
      </c>
      <c r="O79" s="5" t="s">
        <v>95</v>
      </c>
      <c r="P79" s="5" t="s">
        <v>39</v>
      </c>
      <c r="Q79" s="5"/>
      <c r="R79" s="5" t="str" cm="1">
        <f t="array" ref="R79">_xlfn.IFS(Q79="Monthly",VLOOKUP($O79,PM执行时间!$A:$E,2,0),Q79="Quarterly",VLOOKUP($O79,PM执行时间!$A:$E,3,0),Q79="Semi-an",VLOOKUP($O79,PM执行时间!$A:$E,4,0),Q79="Annual",VLOOKUP($O79,PM执行时间!$A:$E,5,0),Q79="","")</f>
        <v/>
      </c>
      <c r="S79" s="5"/>
      <c r="T79" s="5" t="str" cm="1">
        <f t="array" ref="T79">_xlfn.IFS(S79="Monthly",VLOOKUP($O79,PM执行时间!$A:$E,2,0),S79="Quarterly",VLOOKUP($O79,PM执行时间!$A:$E,3,0),S79="Semi-an",VLOOKUP($O79,PM执行时间!$A:$E,4,0),S79="Annual",VLOOKUP($O79,PM执行时间!$A:$E,5,0),S79="","")</f>
        <v/>
      </c>
      <c r="U79" s="5"/>
      <c r="V79" s="5" t="str" cm="1">
        <f t="array" ref="V79">_xlfn.IFS(U79="Monthly",VLOOKUP($O79,PM执行时间!$A:$E,2,0),U79="Quarterly",VLOOKUP($O79,PM执行时间!$A:$E,3,0),U79="Semi-an",VLOOKUP($O79,PM执行时间!$A:$E,4,0),U79="Annual",VLOOKUP($O79,PM执行时间!$A:$E,5,0),U79="","")</f>
        <v/>
      </c>
      <c r="W79" s="17" t="s">
        <v>33</v>
      </c>
      <c r="X79" s="5" cm="1">
        <f t="array" ref="X79">_xlfn.IFS(W79="Monthly",VLOOKUP($O79,PM执行时间!$A:$E,2,0),W79="Quarterly",VLOOKUP($O79,PM执行时间!$A:$E,3,0),W79="Semi-an",VLOOKUP($O79,PM执行时间!$A:$E,4,0),W79="Annual",VLOOKUP($O79,PM执行时间!$A:$E,5,0),W79="","")</f>
        <v>1</v>
      </c>
      <c r="Y79" s="5"/>
      <c r="Z79" s="5" t="str" cm="1">
        <f t="array" ref="Z79">_xlfn.IFS(Y79="Monthly",VLOOKUP($O79,PM执行时间!$A:$E,2,0),Y79="Quarterly",VLOOKUP($O79,PM执行时间!$A:$E,3,0),Y79="Semi-an",VLOOKUP($O79,PM执行时间!$A:$E,4,0),Y79="Annual",VLOOKUP($O79,PM执行时间!$A:$E,5,0),Y79="","")</f>
        <v/>
      </c>
      <c r="AA79" s="5"/>
      <c r="AB79" s="5" t="str" cm="1">
        <f t="array" ref="AB79">_xlfn.IFS(AA79="Monthly",VLOOKUP($O79,PM执行时间!$A:$E,2,0),AA79="Quarterly",VLOOKUP($O79,PM执行时间!$A:$E,3,0),AA79="Semi-an",VLOOKUP($O79,PM执行时间!$A:$E,4,0),AA79="Annual",VLOOKUP($O79,PM执行时间!$A:$E,5,0),AA79="","")</f>
        <v/>
      </c>
      <c r="AC79" s="5"/>
      <c r="AD79" s="5" t="str" cm="1">
        <f t="array" ref="AD79">_xlfn.IFS(AC79="Monthly",VLOOKUP($O79,PM执行时间!$A:$E,2,0),AC79="Quarterly",VLOOKUP($O79,PM执行时间!$A:$E,3,0),AC79="Semi-an",VLOOKUP($O79,PM执行时间!$A:$E,4,0),AC79="Annual",VLOOKUP($O79,PM执行时间!$A:$E,5,0),AC79="","")</f>
        <v/>
      </c>
      <c r="AE79" s="5"/>
      <c r="AF79" s="5" t="str" cm="1">
        <f t="array" ref="AF79">_xlfn.IFS(AE79="Monthly",VLOOKUP($O79,PM执行时间!$A:$E,2,0),AE79="Quarterly",VLOOKUP($O79,PM执行时间!$A:$E,3,0),AE79="Semi-an",VLOOKUP($O79,PM执行时间!$A:$E,4,0),AE79="Annual",VLOOKUP($O79,PM执行时间!$A:$E,5,0),AE79="","")</f>
        <v/>
      </c>
      <c r="AG79" s="5"/>
      <c r="AH79" s="5" t="str" cm="1">
        <f t="array" ref="AH79">_xlfn.IFS(AG79="Monthly",VLOOKUP($O79,PM执行时间!$A:$E,2,0),AG79="Quarterly",VLOOKUP($O79,PM执行时间!$A:$E,3,0),AG79="Semi-an",VLOOKUP($O79,PM执行时间!$A:$E,4,0),AG79="Annual",VLOOKUP($O79,PM执行时间!$A:$E,5,0),AG79="","")</f>
        <v/>
      </c>
      <c r="AI79" s="5"/>
      <c r="AJ79" s="5" t="str" cm="1">
        <f t="array" ref="AJ79">_xlfn.IFS(AI79="Monthly",VLOOKUP($O79,PM执行时间!$A:$E,2,0),AI79="Quarterly",VLOOKUP($O79,PM执行时间!$A:$E,3,0),AI79="Semi-an",VLOOKUP($O79,PM执行时间!$A:$E,4,0),AI79="Annual",VLOOKUP($O79,PM执行时间!$A:$E,5,0),AI79="","")</f>
        <v/>
      </c>
      <c r="AK79" s="5"/>
      <c r="AL79" s="5" t="str" cm="1">
        <f t="array" ref="AL79">_xlfn.IFS(AK79="Monthly",VLOOKUP($O79,PM执行时间!$A:$E,2,0),AK79="Quarterly",VLOOKUP($O79,PM执行时间!$A:$E,3,0),AK79="Semi-an",VLOOKUP($O79,PM执行时间!$A:$E,4,0),AK79="Annual",VLOOKUP($O79,PM执行时间!$A:$E,5,0),AK79="","")</f>
        <v/>
      </c>
      <c r="AM79" s="5"/>
      <c r="AN79" s="5" t="str" cm="1">
        <f t="array" ref="AN79">_xlfn.IFS(AM79="Monthly",VLOOKUP($O79,PM执行时间!$A:$E,2,0),AM79="Quarterly",VLOOKUP($O79,PM执行时间!$A:$E,3,0),AM79="Semi-an",VLOOKUP($O79,PM执行时间!$A:$E,4,0),AM79="Annual",VLOOKUP($O79,PM执行时间!$A:$E,5,0),AM79="","")</f>
        <v/>
      </c>
      <c r="AO79" s="19">
        <v>44652</v>
      </c>
      <c r="AP79" s="18"/>
    </row>
    <row r="80" spans="1:42" ht="25.15" customHeight="1" x14ac:dyDescent="0.2">
      <c r="A80" s="2">
        <v>78</v>
      </c>
      <c r="B80" s="2">
        <f>SUBTOTAL(3,G$3:G80)+0</f>
        <v>78</v>
      </c>
      <c r="C80" s="2"/>
      <c r="D80" s="2">
        <v>721</v>
      </c>
      <c r="E80" s="77" t="s">
        <v>97</v>
      </c>
      <c r="F80" s="77" t="s">
        <v>114</v>
      </c>
      <c r="G80" s="77" t="s">
        <v>1102</v>
      </c>
      <c r="H80" s="77">
        <v>732</v>
      </c>
      <c r="I80" s="77">
        <v>2014.2</v>
      </c>
      <c r="J80" s="79" t="s">
        <v>1075</v>
      </c>
      <c r="K80" s="4" t="s">
        <v>19</v>
      </c>
      <c r="L80" s="77" t="s">
        <v>96</v>
      </c>
      <c r="M80" s="24">
        <v>40787</v>
      </c>
      <c r="N80" s="88" t="s">
        <v>179</v>
      </c>
      <c r="O80" s="5" t="s">
        <v>95</v>
      </c>
      <c r="P80" s="5" t="s">
        <v>39</v>
      </c>
      <c r="Q80" s="5"/>
      <c r="R80" s="5" t="str" cm="1">
        <f t="array" ref="R80">_xlfn.IFS(Q80="Monthly",VLOOKUP($O80,PM执行时间!$A:$E,2,0),Q80="Quarterly",VLOOKUP($O80,PM执行时间!$A:$E,3,0),Q80="Semi-an",VLOOKUP($O80,PM执行时间!$A:$E,4,0),Q80="Annual",VLOOKUP($O80,PM执行时间!$A:$E,5,0),Q80="","")</f>
        <v/>
      </c>
      <c r="S80" s="5"/>
      <c r="T80" s="5" t="str" cm="1">
        <f t="array" ref="T80">_xlfn.IFS(S80="Monthly",VLOOKUP($O80,PM执行时间!$A:$E,2,0),S80="Quarterly",VLOOKUP($O80,PM执行时间!$A:$E,3,0),S80="Semi-an",VLOOKUP($O80,PM执行时间!$A:$E,4,0),S80="Annual",VLOOKUP($O80,PM执行时间!$A:$E,5,0),S80="","")</f>
        <v/>
      </c>
      <c r="U80" s="5"/>
      <c r="V80" s="5" t="str" cm="1">
        <f t="array" ref="V80">_xlfn.IFS(U80="Monthly",VLOOKUP($O80,PM执行时间!$A:$E,2,0),U80="Quarterly",VLOOKUP($O80,PM执行时间!$A:$E,3,0),U80="Semi-an",VLOOKUP($O80,PM执行时间!$A:$E,4,0),U80="Annual",VLOOKUP($O80,PM执行时间!$A:$E,5,0),U80="","")</f>
        <v/>
      </c>
      <c r="W80" s="17" t="s">
        <v>33</v>
      </c>
      <c r="X80" s="5" cm="1">
        <f t="array" ref="X80">_xlfn.IFS(W80="Monthly",VLOOKUP($O80,PM执行时间!$A:$E,2,0),W80="Quarterly",VLOOKUP($O80,PM执行时间!$A:$E,3,0),W80="Semi-an",VLOOKUP($O80,PM执行时间!$A:$E,4,0),W80="Annual",VLOOKUP($O80,PM执行时间!$A:$E,5,0),W80="","")</f>
        <v>1</v>
      </c>
      <c r="Y80" s="5"/>
      <c r="Z80" s="5" t="str" cm="1">
        <f t="array" ref="Z80">_xlfn.IFS(Y80="Monthly",VLOOKUP($O80,PM执行时间!$A:$E,2,0),Y80="Quarterly",VLOOKUP($O80,PM执行时间!$A:$E,3,0),Y80="Semi-an",VLOOKUP($O80,PM执行时间!$A:$E,4,0),Y80="Annual",VLOOKUP($O80,PM执行时间!$A:$E,5,0),Y80="","")</f>
        <v/>
      </c>
      <c r="AA80" s="5"/>
      <c r="AB80" s="5" t="str" cm="1">
        <f t="array" ref="AB80">_xlfn.IFS(AA80="Monthly",VLOOKUP($O80,PM执行时间!$A:$E,2,0),AA80="Quarterly",VLOOKUP($O80,PM执行时间!$A:$E,3,0),AA80="Semi-an",VLOOKUP($O80,PM执行时间!$A:$E,4,0),AA80="Annual",VLOOKUP($O80,PM执行时间!$A:$E,5,0),AA80="","")</f>
        <v/>
      </c>
      <c r="AC80" s="5"/>
      <c r="AD80" s="5" t="str" cm="1">
        <f t="array" ref="AD80">_xlfn.IFS(AC80="Monthly",VLOOKUP($O80,PM执行时间!$A:$E,2,0),AC80="Quarterly",VLOOKUP($O80,PM执行时间!$A:$E,3,0),AC80="Semi-an",VLOOKUP($O80,PM执行时间!$A:$E,4,0),AC80="Annual",VLOOKUP($O80,PM执行时间!$A:$E,5,0),AC80="","")</f>
        <v/>
      </c>
      <c r="AE80" s="5"/>
      <c r="AF80" s="5" t="str" cm="1">
        <f t="array" ref="AF80">_xlfn.IFS(AE80="Monthly",VLOOKUP($O80,PM执行时间!$A:$E,2,0),AE80="Quarterly",VLOOKUP($O80,PM执行时间!$A:$E,3,0),AE80="Semi-an",VLOOKUP($O80,PM执行时间!$A:$E,4,0),AE80="Annual",VLOOKUP($O80,PM执行时间!$A:$E,5,0),AE80="","")</f>
        <v/>
      </c>
      <c r="AG80" s="5"/>
      <c r="AH80" s="5" t="str" cm="1">
        <f t="array" ref="AH80">_xlfn.IFS(AG80="Monthly",VLOOKUP($O80,PM执行时间!$A:$E,2,0),AG80="Quarterly",VLOOKUP($O80,PM执行时间!$A:$E,3,0),AG80="Semi-an",VLOOKUP($O80,PM执行时间!$A:$E,4,0),AG80="Annual",VLOOKUP($O80,PM执行时间!$A:$E,5,0),AG80="","")</f>
        <v/>
      </c>
      <c r="AI80" s="5"/>
      <c r="AJ80" s="5" t="str" cm="1">
        <f t="array" ref="AJ80">_xlfn.IFS(AI80="Monthly",VLOOKUP($O80,PM执行时间!$A:$E,2,0),AI80="Quarterly",VLOOKUP($O80,PM执行时间!$A:$E,3,0),AI80="Semi-an",VLOOKUP($O80,PM执行时间!$A:$E,4,0),AI80="Annual",VLOOKUP($O80,PM执行时间!$A:$E,5,0),AI80="","")</f>
        <v/>
      </c>
      <c r="AK80" s="5"/>
      <c r="AL80" s="5" t="str" cm="1">
        <f t="array" ref="AL80">_xlfn.IFS(AK80="Monthly",VLOOKUP($O80,PM执行时间!$A:$E,2,0),AK80="Quarterly",VLOOKUP($O80,PM执行时间!$A:$E,3,0),AK80="Semi-an",VLOOKUP($O80,PM执行时间!$A:$E,4,0),AK80="Annual",VLOOKUP($O80,PM执行时间!$A:$E,5,0),AK80="","")</f>
        <v/>
      </c>
      <c r="AM80" s="5"/>
      <c r="AN80" s="5" t="str" cm="1">
        <f t="array" ref="AN80">_xlfn.IFS(AM80="Monthly",VLOOKUP($O80,PM执行时间!$A:$E,2,0),AM80="Quarterly",VLOOKUP($O80,PM执行时间!$A:$E,3,0),AM80="Semi-an",VLOOKUP($O80,PM执行时间!$A:$E,4,0),AM80="Annual",VLOOKUP($O80,PM执行时间!$A:$E,5,0),AM80="","")</f>
        <v/>
      </c>
      <c r="AO80" s="19">
        <v>44652</v>
      </c>
      <c r="AP80" s="18"/>
    </row>
    <row r="81" spans="1:42" ht="25.15" customHeight="1" x14ac:dyDescent="0.2">
      <c r="A81" s="2">
        <v>79</v>
      </c>
      <c r="B81" s="2">
        <f>SUBTOTAL(3,G$3:G81)+0</f>
        <v>79</v>
      </c>
      <c r="C81" s="2"/>
      <c r="D81" s="2">
        <v>724</v>
      </c>
      <c r="E81" s="77" t="s">
        <v>152</v>
      </c>
      <c r="F81" s="77" t="s">
        <v>153</v>
      </c>
      <c r="G81" s="77" t="s">
        <v>1103</v>
      </c>
      <c r="H81" s="77" t="s">
        <v>156</v>
      </c>
      <c r="I81" s="77">
        <v>2014.3</v>
      </c>
      <c r="J81" s="79" t="s">
        <v>1075</v>
      </c>
      <c r="K81" s="4" t="s">
        <v>19</v>
      </c>
      <c r="L81" s="77" t="s">
        <v>48</v>
      </c>
      <c r="M81" s="24">
        <v>41671</v>
      </c>
      <c r="N81" s="88" t="s">
        <v>179</v>
      </c>
      <c r="O81" s="5" t="s">
        <v>155</v>
      </c>
      <c r="P81" s="5" t="s">
        <v>39</v>
      </c>
      <c r="Q81" s="17" t="s">
        <v>33</v>
      </c>
      <c r="R81" s="5" cm="1">
        <f t="array" ref="R81">_xlfn.IFS(Q81="Monthly",VLOOKUP($O81,PM执行时间!$A:$E,2,0),Q81="Quarterly",VLOOKUP($O81,PM执行时间!$A:$E,3,0),Q81="Semi-an",VLOOKUP($O81,PM执行时间!$A:$E,4,0),Q81="Annual",VLOOKUP($O81,PM执行时间!$A:$E,5,0),Q81="","")</f>
        <v>1</v>
      </c>
      <c r="S81" s="5"/>
      <c r="T81" s="5" t="str" cm="1">
        <f t="array" ref="T81">_xlfn.IFS(S81="Monthly",VLOOKUP($O81,PM执行时间!$A:$E,2,0),S81="Quarterly",VLOOKUP($O81,PM执行时间!$A:$E,3,0),S81="Semi-an",VLOOKUP($O81,PM执行时间!$A:$E,4,0),S81="Annual",VLOOKUP($O81,PM执行时间!$A:$E,5,0),S81="","")</f>
        <v/>
      </c>
      <c r="U81" s="5"/>
      <c r="V81" s="5" t="str" cm="1">
        <f t="array" ref="V81">_xlfn.IFS(U81="Monthly",VLOOKUP($O81,PM执行时间!$A:$E,2,0),U81="Quarterly",VLOOKUP($O81,PM执行时间!$A:$E,3,0),U81="Semi-an",VLOOKUP($O81,PM执行时间!$A:$E,4,0),U81="Annual",VLOOKUP($O81,PM执行时间!$A:$E,5,0),U81="","")</f>
        <v/>
      </c>
      <c r="W81" s="5"/>
      <c r="X81" s="5" t="str" cm="1">
        <f t="array" ref="X81">_xlfn.IFS(W81="Monthly",VLOOKUP($O81,PM执行时间!$A:$E,2,0),W81="Quarterly",VLOOKUP($O81,PM执行时间!$A:$E,3,0),W81="Semi-an",VLOOKUP($O81,PM执行时间!$A:$E,4,0),W81="Annual",VLOOKUP($O81,PM执行时间!$A:$E,5,0),W81="","")</f>
        <v/>
      </c>
      <c r="Y81" s="5"/>
      <c r="Z81" s="5" t="str" cm="1">
        <f t="array" ref="Z81">_xlfn.IFS(Y81="Monthly",VLOOKUP($O81,PM执行时间!$A:$E,2,0),Y81="Quarterly",VLOOKUP($O81,PM执行时间!$A:$E,3,0),Y81="Semi-an",VLOOKUP($O81,PM执行时间!$A:$E,4,0),Y81="Annual",VLOOKUP($O81,PM执行时间!$A:$E,5,0),Y81="","")</f>
        <v/>
      </c>
      <c r="AA81" s="5"/>
      <c r="AB81" s="5" t="str" cm="1">
        <f t="array" ref="AB81">_xlfn.IFS(AA81="Monthly",VLOOKUP($O81,PM执行时间!$A:$E,2,0),AA81="Quarterly",VLOOKUP($O81,PM执行时间!$A:$E,3,0),AA81="Semi-an",VLOOKUP($O81,PM执行时间!$A:$E,4,0),AA81="Annual",VLOOKUP($O81,PM执行时间!$A:$E,5,0),AA81="","")</f>
        <v/>
      </c>
      <c r="AC81" s="5"/>
      <c r="AD81" s="5" t="str" cm="1">
        <f t="array" ref="AD81">_xlfn.IFS(AC81="Monthly",VLOOKUP($O81,PM执行时间!$A:$E,2,0),AC81="Quarterly",VLOOKUP($O81,PM执行时间!$A:$E,3,0),AC81="Semi-an",VLOOKUP($O81,PM执行时间!$A:$E,4,0),AC81="Annual",VLOOKUP($O81,PM执行时间!$A:$E,5,0),AC81="","")</f>
        <v/>
      </c>
      <c r="AE81" s="5"/>
      <c r="AF81" s="5" t="str" cm="1">
        <f t="array" ref="AF81">_xlfn.IFS(AE81="Monthly",VLOOKUP($O81,PM执行时间!$A:$E,2,0),AE81="Quarterly",VLOOKUP($O81,PM执行时间!$A:$E,3,0),AE81="Semi-an",VLOOKUP($O81,PM执行时间!$A:$E,4,0),AE81="Annual",VLOOKUP($O81,PM执行时间!$A:$E,5,0),AE81="","")</f>
        <v/>
      </c>
      <c r="AG81" s="5"/>
      <c r="AH81" s="5" t="str" cm="1">
        <f t="array" ref="AH81">_xlfn.IFS(AG81="Monthly",VLOOKUP($O81,PM执行时间!$A:$E,2,0),AG81="Quarterly",VLOOKUP($O81,PM执行时间!$A:$E,3,0),AG81="Semi-an",VLOOKUP($O81,PM执行时间!$A:$E,4,0),AG81="Annual",VLOOKUP($O81,PM执行时间!$A:$E,5,0),AG81="","")</f>
        <v/>
      </c>
      <c r="AI81" s="5"/>
      <c r="AJ81" s="5" t="str" cm="1">
        <f t="array" ref="AJ81">_xlfn.IFS(AI81="Monthly",VLOOKUP($O81,PM执行时间!$A:$E,2,0),AI81="Quarterly",VLOOKUP($O81,PM执行时间!$A:$E,3,0),AI81="Semi-an",VLOOKUP($O81,PM执行时间!$A:$E,4,0),AI81="Annual",VLOOKUP($O81,PM执行时间!$A:$E,5,0),AI81="","")</f>
        <v/>
      </c>
      <c r="AK81" s="5"/>
      <c r="AL81" s="5" t="str" cm="1">
        <f t="array" ref="AL81">_xlfn.IFS(AK81="Monthly",VLOOKUP($O81,PM执行时间!$A:$E,2,0),AK81="Quarterly",VLOOKUP($O81,PM执行时间!$A:$E,3,0),AK81="Semi-an",VLOOKUP($O81,PM执行时间!$A:$E,4,0),AK81="Annual",VLOOKUP($O81,PM执行时间!$A:$E,5,0),AK81="","")</f>
        <v/>
      </c>
      <c r="AM81" s="5"/>
      <c r="AN81" s="5" t="str" cm="1">
        <f t="array" ref="AN81">_xlfn.IFS(AM81="Monthly",VLOOKUP($O81,PM执行时间!$A:$E,2,0),AM81="Quarterly",VLOOKUP($O81,PM执行时间!$A:$E,3,0),AM81="Semi-an",VLOOKUP($O81,PM执行时间!$A:$E,4,0),AM81="Annual",VLOOKUP($O81,PM执行时间!$A:$E,5,0),AM81="","")</f>
        <v/>
      </c>
      <c r="AO81" s="19">
        <v>44562</v>
      </c>
      <c r="AP81" s="18"/>
    </row>
    <row r="82" spans="1:42" ht="25.15" customHeight="1" x14ac:dyDescent="0.2">
      <c r="A82" s="2">
        <v>80</v>
      </c>
      <c r="B82" s="2">
        <f>SUBTOTAL(3,G$3:G82)+0</f>
        <v>80</v>
      </c>
      <c r="C82" s="2"/>
      <c r="D82" s="2">
        <v>726</v>
      </c>
      <c r="E82" s="85" t="s">
        <v>17</v>
      </c>
      <c r="F82" s="85" t="s">
        <v>18</v>
      </c>
      <c r="G82" s="85" t="s">
        <v>1100</v>
      </c>
      <c r="H82" s="85">
        <v>1725130704</v>
      </c>
      <c r="I82" s="85">
        <v>2014.3</v>
      </c>
      <c r="J82" s="79" t="s">
        <v>1058</v>
      </c>
      <c r="K82" s="4" t="s">
        <v>19</v>
      </c>
      <c r="L82" s="77" t="s">
        <v>50</v>
      </c>
      <c r="M82" s="24">
        <v>41699</v>
      </c>
      <c r="N82" s="77" t="s">
        <v>22</v>
      </c>
      <c r="O82" s="5" t="s">
        <v>23</v>
      </c>
      <c r="P82" s="5" t="s">
        <v>1225</v>
      </c>
      <c r="Q82" s="16" t="s">
        <v>24</v>
      </c>
      <c r="R82" s="5" cm="1">
        <f t="array" ref="R82">_xlfn.IFS(Q82="Monthly",VLOOKUP($O82,PM执行时间!$A:$E,2,0),Q82="Quarterly",VLOOKUP($O82,PM执行时间!$A:$E,3,0),Q82="Semi-an",VLOOKUP($O82,PM执行时间!$A:$E,4,0),Q82="Annual",VLOOKUP($O82,PM执行时间!$A:$E,5,0),Q82="","")</f>
        <v>1.58</v>
      </c>
      <c r="S82" s="5"/>
      <c r="T82" s="5" t="str" cm="1">
        <f t="array" ref="T82">_xlfn.IFS(S82="Monthly",VLOOKUP($O82,PM执行时间!$A:$E,2,0),S82="Quarterly",VLOOKUP($O82,PM执行时间!$A:$E,3,0),S82="Semi-an",VLOOKUP($O82,PM执行时间!$A:$E,4,0),S82="Annual",VLOOKUP($O82,PM执行时间!$A:$E,5,0),S82="","")</f>
        <v/>
      </c>
      <c r="U82" s="5"/>
      <c r="V82" s="5" t="str" cm="1">
        <f t="array" ref="V82">_xlfn.IFS(U82="Monthly",VLOOKUP($O82,PM执行时间!$A:$E,2,0),U82="Quarterly",VLOOKUP($O82,PM执行时间!$A:$E,3,0),U82="Semi-an",VLOOKUP($O82,PM执行时间!$A:$E,4,0),U82="Annual",VLOOKUP($O82,PM执行时间!$A:$E,5,0),U82="","")</f>
        <v/>
      </c>
      <c r="W82" s="20" t="s">
        <v>25</v>
      </c>
      <c r="X82" s="5" cm="1">
        <f t="array" ref="X82">_xlfn.IFS(W82="Monthly",VLOOKUP($O82,PM执行时间!$A:$E,2,0),W82="Quarterly",VLOOKUP($O82,PM执行时间!$A:$E,3,0),W82="Semi-an",VLOOKUP($O82,PM执行时间!$A:$E,4,0),W82="Annual",VLOOKUP($O82,PM执行时间!$A:$E,5,0),W82="","")</f>
        <v>2</v>
      </c>
      <c r="Y82" s="5"/>
      <c r="Z82" s="5" t="str" cm="1">
        <f t="array" ref="Z82">_xlfn.IFS(Y82="Monthly",VLOOKUP($O82,PM执行时间!$A:$E,2,0),Y82="Quarterly",VLOOKUP($O82,PM执行时间!$A:$E,3,0),Y82="Semi-an",VLOOKUP($O82,PM执行时间!$A:$E,4,0),Y82="Annual",VLOOKUP($O82,PM执行时间!$A:$E,5,0),Y82="","")</f>
        <v/>
      </c>
      <c r="AA82" s="5"/>
      <c r="AB82" s="5" t="str" cm="1">
        <f t="array" ref="AB82">_xlfn.IFS(AA82="Monthly",VLOOKUP($O82,PM执行时间!$A:$E,2,0),AA82="Quarterly",VLOOKUP($O82,PM执行时间!$A:$E,3,0),AA82="Semi-an",VLOOKUP($O82,PM执行时间!$A:$E,4,0),AA82="Annual",VLOOKUP($O82,PM执行时间!$A:$E,5,0),AA82="","")</f>
        <v/>
      </c>
      <c r="AC82" s="16" t="s">
        <v>24</v>
      </c>
      <c r="AD82" s="5" cm="1">
        <f t="array" ref="AD82">_xlfn.IFS(AC82="Monthly",VLOOKUP($O82,PM执行时间!$A:$E,2,0),AC82="Quarterly",VLOOKUP($O82,PM执行时间!$A:$E,3,0),AC82="Semi-an",VLOOKUP($O82,PM执行时间!$A:$E,4,0),AC82="Annual",VLOOKUP($O82,PM执行时间!$A:$E,5,0),AC82="","")</f>
        <v>1.58</v>
      </c>
      <c r="AE82" s="5"/>
      <c r="AF82" s="5" t="str" cm="1">
        <f t="array" ref="AF82">_xlfn.IFS(AE82="Monthly",VLOOKUP($O82,PM执行时间!$A:$E,2,0),AE82="Quarterly",VLOOKUP($O82,PM执行时间!$A:$E,3,0),AE82="Semi-an",VLOOKUP($O82,PM执行时间!$A:$E,4,0),AE82="Annual",VLOOKUP($O82,PM执行时间!$A:$E,5,0),AE82="","")</f>
        <v/>
      </c>
      <c r="AG82" s="5"/>
      <c r="AH82" s="5" t="str" cm="1">
        <f t="array" ref="AH82">_xlfn.IFS(AG82="Monthly",VLOOKUP($O82,PM执行时间!$A:$E,2,0),AG82="Quarterly",VLOOKUP($O82,PM执行时间!$A:$E,3,0),AG82="Semi-an",VLOOKUP($O82,PM执行时间!$A:$E,4,0),AG82="Annual",VLOOKUP($O82,PM执行时间!$A:$E,5,0),AG82="","")</f>
        <v/>
      </c>
      <c r="AI82" s="20" t="s">
        <v>25</v>
      </c>
      <c r="AJ82" s="5" cm="1">
        <f t="array" ref="AJ82">_xlfn.IFS(AI82="Monthly",VLOOKUP($O82,PM执行时间!$A:$E,2,0),AI82="Quarterly",VLOOKUP($O82,PM执行时间!$A:$E,3,0),AI82="Semi-an",VLOOKUP($O82,PM执行时间!$A:$E,4,0),AI82="Annual",VLOOKUP($O82,PM执行时间!$A:$E,5,0),AI82="","")</f>
        <v>2</v>
      </c>
      <c r="AK82" s="5"/>
      <c r="AL82" s="5" t="str" cm="1">
        <f t="array" ref="AL82">_xlfn.IFS(AK82="Monthly",VLOOKUP($O82,PM执行时间!$A:$E,2,0),AK82="Quarterly",VLOOKUP($O82,PM执行时间!$A:$E,3,0),AK82="Semi-an",VLOOKUP($O82,PM执行时间!$A:$E,4,0),AK82="Annual",VLOOKUP($O82,PM执行时间!$A:$E,5,0),AK82="","")</f>
        <v/>
      </c>
      <c r="AM82" s="5"/>
      <c r="AN82" s="5" t="str" cm="1">
        <f t="array" ref="AN82">_xlfn.IFS(AM82="Monthly",VLOOKUP($O82,PM执行时间!$A:$E,2,0),AM82="Quarterly",VLOOKUP($O82,PM执行时间!$A:$E,3,0),AM82="Semi-an",VLOOKUP($O82,PM执行时间!$A:$E,4,0),AM82="Annual",VLOOKUP($O82,PM执行时间!$A:$E,5,0),AM82="","")</f>
        <v/>
      </c>
      <c r="AO82" s="19">
        <v>44835</v>
      </c>
      <c r="AP82" s="18"/>
    </row>
    <row r="83" spans="1:42" ht="25.15" customHeight="1" x14ac:dyDescent="0.2">
      <c r="A83" s="2">
        <v>81</v>
      </c>
      <c r="B83" s="2">
        <f>SUBTOTAL(3,G$3:G83)+0</f>
        <v>81</v>
      </c>
      <c r="C83" s="2"/>
      <c r="D83" s="11">
        <v>733</v>
      </c>
      <c r="E83" s="83" t="s">
        <v>107</v>
      </c>
      <c r="F83" s="83" t="s">
        <v>108</v>
      </c>
      <c r="G83" s="83" t="s">
        <v>109</v>
      </c>
      <c r="H83" s="83" t="s">
        <v>110</v>
      </c>
      <c r="I83" s="107">
        <v>2014.4</v>
      </c>
      <c r="J83" s="84" t="s">
        <v>1075</v>
      </c>
      <c r="K83" s="73" t="s">
        <v>1311</v>
      </c>
      <c r="L83" s="83" t="s">
        <v>21</v>
      </c>
      <c r="M83" s="74" t="s">
        <v>54</v>
      </c>
      <c r="N83" s="110" t="s">
        <v>179</v>
      </c>
      <c r="O83" s="5" t="s">
        <v>95</v>
      </c>
      <c r="P83" s="5" t="s">
        <v>39</v>
      </c>
      <c r="Q83" s="5"/>
      <c r="R83" s="5" t="str" cm="1">
        <f t="array" ref="R83">_xlfn.IFS(Q83="Monthly",VLOOKUP($O83,PM执行时间!$A:$E,2,0),Q83="Quarterly",VLOOKUP($O83,PM执行时间!$A:$E,3,0),Q83="Semi-an",VLOOKUP($O83,PM执行时间!$A:$E,4,0),Q83="Annual",VLOOKUP($O83,PM执行时间!$A:$E,5,0),Q83="","")</f>
        <v/>
      </c>
      <c r="S83" s="5"/>
      <c r="T83" s="5" t="str" cm="1">
        <f t="array" ref="T83">_xlfn.IFS(S83="Monthly",VLOOKUP($O83,PM执行时间!$A:$E,2,0),S83="Quarterly",VLOOKUP($O83,PM执行时间!$A:$E,3,0),S83="Semi-an",VLOOKUP($O83,PM执行时间!$A:$E,4,0),S83="Annual",VLOOKUP($O83,PM执行时间!$A:$E,5,0),S83="","")</f>
        <v/>
      </c>
      <c r="U83" s="17" t="s">
        <v>33</v>
      </c>
      <c r="V83" s="5" cm="1">
        <f t="array" ref="V83">_xlfn.IFS(U83="Monthly",VLOOKUP($O83,PM执行时间!$A:$E,2,0),U83="Quarterly",VLOOKUP($O83,PM执行时间!$A:$E,3,0),U83="Semi-an",VLOOKUP($O83,PM执行时间!$A:$E,4,0),U83="Annual",VLOOKUP($O83,PM执行时间!$A:$E,5,0),U83="","")</f>
        <v>1</v>
      </c>
      <c r="W83" s="5"/>
      <c r="X83" s="5" t="str" cm="1">
        <f t="array" ref="X83">_xlfn.IFS(W83="Monthly",VLOOKUP($O83,PM执行时间!$A:$E,2,0),W83="Quarterly",VLOOKUP($O83,PM执行时间!$A:$E,3,0),W83="Semi-an",VLOOKUP($O83,PM执行时间!$A:$E,4,0),W83="Annual",VLOOKUP($O83,PM执行时间!$A:$E,5,0),W83="","")</f>
        <v/>
      </c>
      <c r="Y83" s="5"/>
      <c r="Z83" s="5" t="str" cm="1">
        <f t="array" ref="Z83">_xlfn.IFS(Y83="Monthly",VLOOKUP($O83,PM执行时间!$A:$E,2,0),Y83="Quarterly",VLOOKUP($O83,PM执行时间!$A:$E,3,0),Y83="Semi-an",VLOOKUP($O83,PM执行时间!$A:$E,4,0),Y83="Annual",VLOOKUP($O83,PM执行时间!$A:$E,5,0),Y83="","")</f>
        <v/>
      </c>
      <c r="AA83" s="5"/>
      <c r="AB83" s="5" t="str" cm="1">
        <f t="array" ref="AB83">_xlfn.IFS(AA83="Monthly",VLOOKUP($O83,PM执行时间!$A:$E,2,0),AA83="Quarterly",VLOOKUP($O83,PM执行时间!$A:$E,3,0),AA83="Semi-an",VLOOKUP($O83,PM执行时间!$A:$E,4,0),AA83="Annual",VLOOKUP($O83,PM执行时间!$A:$E,5,0),AA83="","")</f>
        <v/>
      </c>
      <c r="AC83" s="5"/>
      <c r="AD83" s="5" t="str" cm="1">
        <f t="array" ref="AD83">_xlfn.IFS(AC83="Monthly",VLOOKUP($O83,PM执行时间!$A:$E,2,0),AC83="Quarterly",VLOOKUP($O83,PM执行时间!$A:$E,3,0),AC83="Semi-an",VLOOKUP($O83,PM执行时间!$A:$E,4,0),AC83="Annual",VLOOKUP($O83,PM执行时间!$A:$E,5,0),AC83="","")</f>
        <v/>
      </c>
      <c r="AE83" s="5"/>
      <c r="AF83" s="5" t="str" cm="1">
        <f t="array" ref="AF83">_xlfn.IFS(AE83="Monthly",VLOOKUP($O83,PM执行时间!$A:$E,2,0),AE83="Quarterly",VLOOKUP($O83,PM执行时间!$A:$E,3,0),AE83="Semi-an",VLOOKUP($O83,PM执行时间!$A:$E,4,0),AE83="Annual",VLOOKUP($O83,PM执行时间!$A:$E,5,0),AE83="","")</f>
        <v/>
      </c>
      <c r="AG83" s="5"/>
      <c r="AH83" s="5" t="str" cm="1">
        <f t="array" ref="AH83">_xlfn.IFS(AG83="Monthly",VLOOKUP($O83,PM执行时间!$A:$E,2,0),AG83="Quarterly",VLOOKUP($O83,PM执行时间!$A:$E,3,0),AG83="Semi-an",VLOOKUP($O83,PM执行时间!$A:$E,4,0),AG83="Annual",VLOOKUP($O83,PM执行时间!$A:$E,5,0),AG83="","")</f>
        <v/>
      </c>
      <c r="AI83" s="5"/>
      <c r="AJ83" s="5" t="str" cm="1">
        <f t="array" ref="AJ83">_xlfn.IFS(AI83="Monthly",VLOOKUP($O83,PM执行时间!$A:$E,2,0),AI83="Quarterly",VLOOKUP($O83,PM执行时间!$A:$E,3,0),AI83="Semi-an",VLOOKUP($O83,PM执行时间!$A:$E,4,0),AI83="Annual",VLOOKUP($O83,PM执行时间!$A:$E,5,0),AI83="","")</f>
        <v/>
      </c>
      <c r="AK83" s="5"/>
      <c r="AL83" s="5" t="str" cm="1">
        <f t="array" ref="AL83">_xlfn.IFS(AK83="Monthly",VLOOKUP($O83,PM执行时间!$A:$E,2,0),AK83="Quarterly",VLOOKUP($O83,PM执行时间!$A:$E,3,0),AK83="Semi-an",VLOOKUP($O83,PM执行时间!$A:$E,4,0),AK83="Annual",VLOOKUP($O83,PM执行时间!$A:$E,5,0),AK83="","")</f>
        <v/>
      </c>
      <c r="AM83" s="5"/>
      <c r="AN83" s="5" t="str" cm="1">
        <f t="array" ref="AN83">_xlfn.IFS(AM83="Monthly",VLOOKUP($O83,PM执行时间!$A:$E,2,0),AM83="Quarterly",VLOOKUP($O83,PM执行时间!$A:$E,3,0),AM83="Semi-an",VLOOKUP($O83,PM执行时间!$A:$E,4,0),AM83="Annual",VLOOKUP($O83,PM执行时间!$A:$E,5,0),AM83="","")</f>
        <v/>
      </c>
      <c r="AO83" s="19">
        <v>44621</v>
      </c>
      <c r="AP83" s="18"/>
    </row>
    <row r="84" spans="1:42" ht="25.15" customHeight="1" x14ac:dyDescent="0.2">
      <c r="A84" s="2">
        <v>82</v>
      </c>
      <c r="B84" s="2">
        <f>SUBTOTAL(3,G$3:G84)+0</f>
        <v>82</v>
      </c>
      <c r="C84" s="2"/>
      <c r="D84" s="2">
        <v>737</v>
      </c>
      <c r="E84" s="77" t="s">
        <v>238</v>
      </c>
      <c r="F84" s="77" t="s">
        <v>252</v>
      </c>
      <c r="G84" s="77" t="s">
        <v>253</v>
      </c>
      <c r="H84" s="77">
        <v>3098349</v>
      </c>
      <c r="I84" s="77">
        <v>2014.5</v>
      </c>
      <c r="J84" s="79" t="s">
        <v>1058</v>
      </c>
      <c r="K84" s="4" t="s">
        <v>19</v>
      </c>
      <c r="L84" s="77" t="s">
        <v>194</v>
      </c>
      <c r="M84" s="24">
        <v>41699</v>
      </c>
      <c r="N84" s="77" t="s">
        <v>31</v>
      </c>
      <c r="O84" s="5" t="s">
        <v>239</v>
      </c>
      <c r="P84" s="5" t="s">
        <v>39</v>
      </c>
      <c r="Q84" s="5"/>
      <c r="R84" s="5" t="str" cm="1">
        <f t="array" ref="R84">_xlfn.IFS(Q84="Monthly",VLOOKUP($O84,PM执行时间!$A:$E,2,0),Q84="Quarterly",VLOOKUP($O84,PM执行时间!$A:$E,3,0),Q84="Semi-an",VLOOKUP($O84,PM执行时间!$A:$E,4,0),Q84="Annual",VLOOKUP($O84,PM执行时间!$A:$E,5,0),Q84="","")</f>
        <v/>
      </c>
      <c r="S84" s="5"/>
      <c r="T84" s="5" t="str" cm="1">
        <f t="array" ref="T84">_xlfn.IFS(S84="Monthly",VLOOKUP($O84,PM执行时间!$A:$E,2,0),S84="Quarterly",VLOOKUP($O84,PM执行时间!$A:$E,3,0),S84="Semi-an",VLOOKUP($O84,PM执行时间!$A:$E,4,0),S84="Annual",VLOOKUP($O84,PM执行时间!$A:$E,5,0),S84="","")</f>
        <v/>
      </c>
      <c r="U84" s="5"/>
      <c r="V84" s="5" t="str" cm="1">
        <f t="array" ref="V84">_xlfn.IFS(U84="Monthly",VLOOKUP($O84,PM执行时间!$A:$E,2,0),U84="Quarterly",VLOOKUP($O84,PM执行时间!$A:$E,3,0),U84="Semi-an",VLOOKUP($O84,PM执行时间!$A:$E,4,0),U84="Annual",VLOOKUP($O84,PM执行时间!$A:$E,5,0),U84="","")</f>
        <v/>
      </c>
      <c r="W84" s="5"/>
      <c r="X84" s="5" t="str" cm="1">
        <f t="array" ref="X84">_xlfn.IFS(W84="Monthly",VLOOKUP($O84,PM执行时间!$A:$E,2,0),W84="Quarterly",VLOOKUP($O84,PM执行时间!$A:$E,3,0),W84="Semi-an",VLOOKUP($O84,PM执行时间!$A:$E,4,0),W84="Annual",VLOOKUP($O84,PM执行时间!$A:$E,5,0),W84="","")</f>
        <v/>
      </c>
      <c r="Y84" s="5"/>
      <c r="Z84" s="5" t="str" cm="1">
        <f t="array" ref="Z84">_xlfn.IFS(Y84="Monthly",VLOOKUP($O84,PM执行时间!$A:$E,2,0),Y84="Quarterly",VLOOKUP($O84,PM执行时间!$A:$E,3,0),Y84="Semi-an",VLOOKUP($O84,PM执行时间!$A:$E,4,0),Y84="Annual",VLOOKUP($O84,PM执行时间!$A:$E,5,0),Y84="","")</f>
        <v/>
      </c>
      <c r="AA84" s="5"/>
      <c r="AB84" s="5" t="str" cm="1">
        <f t="array" ref="AB84">_xlfn.IFS(AA84="Monthly",VLOOKUP($O84,PM执行时间!$A:$E,2,0),AA84="Quarterly",VLOOKUP($O84,PM执行时间!$A:$E,3,0),AA84="Semi-an",VLOOKUP($O84,PM执行时间!$A:$E,4,0),AA84="Annual",VLOOKUP($O84,PM执行时间!$A:$E,5,0),AA84="","")</f>
        <v/>
      </c>
      <c r="AC84" s="5"/>
      <c r="AD84" s="5" t="str" cm="1">
        <f t="array" ref="AD84">_xlfn.IFS(AC84="Monthly",VLOOKUP($O84,PM执行时间!$A:$E,2,0),AC84="Quarterly",VLOOKUP($O84,PM执行时间!$A:$E,3,0),AC84="Semi-an",VLOOKUP($O84,PM执行时间!$A:$E,4,0),AC84="Annual",VLOOKUP($O84,PM执行时间!$A:$E,5,0),AC84="","")</f>
        <v/>
      </c>
      <c r="AE84" s="5"/>
      <c r="AF84" s="5" t="str" cm="1">
        <f t="array" ref="AF84">_xlfn.IFS(AE84="Monthly",VLOOKUP($O84,PM执行时间!$A:$E,2,0),AE84="Quarterly",VLOOKUP($O84,PM执行时间!$A:$E,3,0),AE84="Semi-an",VLOOKUP($O84,PM执行时间!$A:$E,4,0),AE84="Annual",VLOOKUP($O84,PM执行时间!$A:$E,5,0),AE84="","")</f>
        <v/>
      </c>
      <c r="AG84" s="5"/>
      <c r="AH84" s="5" t="str" cm="1">
        <f t="array" ref="AH84">_xlfn.IFS(AG84="Monthly",VLOOKUP($O84,PM执行时间!$A:$E,2,0),AG84="Quarterly",VLOOKUP($O84,PM执行时间!$A:$E,3,0),AG84="Semi-an",VLOOKUP($O84,PM执行时间!$A:$E,4,0),AG84="Annual",VLOOKUP($O84,PM执行时间!$A:$E,5,0),AG84="","")</f>
        <v/>
      </c>
      <c r="AI84" s="5"/>
      <c r="AJ84" s="5" t="str" cm="1">
        <f t="array" ref="AJ84">_xlfn.IFS(AI84="Monthly",VLOOKUP($O84,PM执行时间!$A:$E,2,0),AI84="Quarterly",VLOOKUP($O84,PM执行时间!$A:$E,3,0),AI84="Semi-an",VLOOKUP($O84,PM执行时间!$A:$E,4,0),AI84="Annual",VLOOKUP($O84,PM执行时间!$A:$E,5,0),AI84="","")</f>
        <v/>
      </c>
      <c r="AK84" s="5"/>
      <c r="AL84" s="5" t="str" cm="1">
        <f t="array" ref="AL84">_xlfn.IFS(AK84="Monthly",VLOOKUP($O84,PM执行时间!$A:$E,2,0),AK84="Quarterly",VLOOKUP($O84,PM执行时间!$A:$E,3,0),AK84="Semi-an",VLOOKUP($O84,PM执行时间!$A:$E,4,0),AK84="Annual",VLOOKUP($O84,PM执行时间!$A:$E,5,0),AK84="","")</f>
        <v/>
      </c>
      <c r="AM84" s="17" t="s">
        <v>33</v>
      </c>
      <c r="AN84" s="5" cm="1">
        <f t="array" ref="AN84">_xlfn.IFS(AM84="Monthly",VLOOKUP($O84,PM执行时间!$A:$E,2,0),AM84="Quarterly",VLOOKUP($O84,PM执行时间!$A:$E,3,0),AM84="Semi-an",VLOOKUP($O84,PM执行时间!$A:$E,4,0),AM84="Annual",VLOOKUP($O84,PM执行时间!$A:$E,5,0),AM84="","")</f>
        <v>2</v>
      </c>
      <c r="AO84" s="19">
        <v>44896</v>
      </c>
      <c r="AP84" s="18"/>
    </row>
    <row r="85" spans="1:42" ht="25.15" customHeight="1" x14ac:dyDescent="0.2">
      <c r="A85" s="2">
        <v>83</v>
      </c>
      <c r="B85" s="2">
        <f>SUBTOTAL(3,G$3:G85)+0</f>
        <v>83</v>
      </c>
      <c r="C85" s="2"/>
      <c r="D85" s="2">
        <v>741</v>
      </c>
      <c r="E85" s="77" t="s">
        <v>45</v>
      </c>
      <c r="F85" s="77" t="s">
        <v>60</v>
      </c>
      <c r="G85" s="85" t="s">
        <v>61</v>
      </c>
      <c r="H85" s="95" t="s">
        <v>62</v>
      </c>
      <c r="I85" s="77">
        <v>2014.5</v>
      </c>
      <c r="J85" s="79" t="s">
        <v>1075</v>
      </c>
      <c r="K85" s="4" t="s">
        <v>19</v>
      </c>
      <c r="L85" s="77" t="s">
        <v>48</v>
      </c>
      <c r="M85" s="24">
        <v>2014</v>
      </c>
      <c r="N85" s="77" t="s">
        <v>22</v>
      </c>
      <c r="O85" s="5" t="s">
        <v>1230</v>
      </c>
      <c r="P85" s="5" t="s">
        <v>39</v>
      </c>
      <c r="Q85" s="5"/>
      <c r="R85" s="5" t="str" cm="1">
        <f t="array" ref="R85">_xlfn.IFS(Q85="Monthly",VLOOKUP($O85,PM执行时间!$A:$E,2,0),Q85="Quarterly",VLOOKUP($O85,PM执行时间!$A:$E,3,0),Q85="Semi-an",VLOOKUP($O85,PM执行时间!$A:$E,4,0),Q85="Annual",VLOOKUP($O85,PM执行时间!$A:$E,5,0),Q85="","")</f>
        <v/>
      </c>
      <c r="S85" s="5"/>
      <c r="T85" s="5" t="str" cm="1">
        <f t="array" ref="T85">_xlfn.IFS(S85="Monthly",VLOOKUP($O85,PM执行时间!$A:$E,2,0),S85="Quarterly",VLOOKUP($O85,PM执行时间!$A:$E,3,0),S85="Semi-an",VLOOKUP($O85,PM执行时间!$A:$E,4,0),S85="Annual",VLOOKUP($O85,PM执行时间!$A:$E,5,0),S85="","")</f>
        <v/>
      </c>
      <c r="U85" s="5"/>
      <c r="V85" s="5" t="str" cm="1">
        <f t="array" ref="V85">_xlfn.IFS(U85="Monthly",VLOOKUP($O85,PM执行时间!$A:$E,2,0),U85="Quarterly",VLOOKUP($O85,PM执行时间!$A:$E,3,0),U85="Semi-an",VLOOKUP($O85,PM执行时间!$A:$E,4,0),U85="Annual",VLOOKUP($O85,PM执行时间!$A:$E,5,0),U85="","")</f>
        <v/>
      </c>
      <c r="W85" s="5"/>
      <c r="X85" s="5" t="str" cm="1">
        <f t="array" ref="X85">_xlfn.IFS(W85="Monthly",VLOOKUP($O85,PM执行时间!$A:$E,2,0),W85="Quarterly",VLOOKUP($O85,PM执行时间!$A:$E,3,0),W85="Semi-an",VLOOKUP($O85,PM执行时间!$A:$E,4,0),W85="Annual",VLOOKUP($O85,PM执行时间!$A:$E,5,0),W85="","")</f>
        <v/>
      </c>
      <c r="Y85" s="17" t="s">
        <v>33</v>
      </c>
      <c r="Z85" s="5" cm="1">
        <f t="array" ref="Z85">_xlfn.IFS(Y85="Monthly",VLOOKUP($O85,PM执行时间!$A:$E,2,0),Y85="Quarterly",VLOOKUP($O85,PM执行时间!$A:$E,3,0),Y85="Semi-an",VLOOKUP($O85,PM执行时间!$A:$E,4,0),Y85="Annual",VLOOKUP($O85,PM执行时间!$A:$E,5,0),Y85="","")</f>
        <v>1</v>
      </c>
      <c r="AA85" s="5"/>
      <c r="AB85" s="5" t="str" cm="1">
        <f t="array" ref="AB85">_xlfn.IFS(AA85="Monthly",VLOOKUP($O85,PM执行时间!$A:$E,2,0),AA85="Quarterly",VLOOKUP($O85,PM执行时间!$A:$E,3,0),AA85="Semi-an",VLOOKUP($O85,PM执行时间!$A:$E,4,0),AA85="Annual",VLOOKUP($O85,PM执行时间!$A:$E,5,0),AA85="","")</f>
        <v/>
      </c>
      <c r="AC85" s="5"/>
      <c r="AD85" s="5" t="str" cm="1">
        <f t="array" ref="AD85">_xlfn.IFS(AC85="Monthly",VLOOKUP($O85,PM执行时间!$A:$E,2,0),AC85="Quarterly",VLOOKUP($O85,PM执行时间!$A:$E,3,0),AC85="Semi-an",VLOOKUP($O85,PM执行时间!$A:$E,4,0),AC85="Annual",VLOOKUP($O85,PM执行时间!$A:$E,5,0),AC85="","")</f>
        <v/>
      </c>
      <c r="AE85" s="5"/>
      <c r="AF85" s="5" t="str" cm="1">
        <f t="array" ref="AF85">_xlfn.IFS(AE85="Monthly",VLOOKUP($O85,PM执行时间!$A:$E,2,0),AE85="Quarterly",VLOOKUP($O85,PM执行时间!$A:$E,3,0),AE85="Semi-an",VLOOKUP($O85,PM执行时间!$A:$E,4,0),AE85="Annual",VLOOKUP($O85,PM执行时间!$A:$E,5,0),AE85="","")</f>
        <v/>
      </c>
      <c r="AG85" s="5"/>
      <c r="AH85" s="5" t="str" cm="1">
        <f t="array" ref="AH85">_xlfn.IFS(AG85="Monthly",VLOOKUP($O85,PM执行时间!$A:$E,2,0),AG85="Quarterly",VLOOKUP($O85,PM执行时间!$A:$E,3,0),AG85="Semi-an",VLOOKUP($O85,PM执行时间!$A:$E,4,0),AG85="Annual",VLOOKUP($O85,PM执行时间!$A:$E,5,0),AG85="","")</f>
        <v/>
      </c>
      <c r="AI85" s="5"/>
      <c r="AJ85" s="5" t="str" cm="1">
        <f t="array" ref="AJ85">_xlfn.IFS(AI85="Monthly",VLOOKUP($O85,PM执行时间!$A:$E,2,0),AI85="Quarterly",VLOOKUP($O85,PM执行时间!$A:$E,3,0),AI85="Semi-an",VLOOKUP($O85,PM执行时间!$A:$E,4,0),AI85="Annual",VLOOKUP($O85,PM执行时间!$A:$E,5,0),AI85="","")</f>
        <v/>
      </c>
      <c r="AK85" s="5"/>
      <c r="AL85" s="5" t="str" cm="1">
        <f t="array" ref="AL85">_xlfn.IFS(AK85="Monthly",VLOOKUP($O85,PM执行时间!$A:$E,2,0),AK85="Quarterly",VLOOKUP($O85,PM执行时间!$A:$E,3,0),AK85="Semi-an",VLOOKUP($O85,PM执行时间!$A:$E,4,0),AK85="Annual",VLOOKUP($O85,PM执行时间!$A:$E,5,0),AK85="","")</f>
        <v/>
      </c>
      <c r="AM85" s="5"/>
      <c r="AN85" s="5" t="str" cm="1">
        <f t="array" ref="AN85">_xlfn.IFS(AM85="Monthly",VLOOKUP($O85,PM执行时间!$A:$E,2,0),AM85="Quarterly",VLOOKUP($O85,PM执行时间!$A:$E,3,0),AM85="Semi-an",VLOOKUP($O85,PM执行时间!$A:$E,4,0),AM85="Annual",VLOOKUP($O85,PM执行时间!$A:$E,5,0),AM85="","")</f>
        <v/>
      </c>
      <c r="AO85" s="19">
        <v>44682</v>
      </c>
      <c r="AP85" s="18"/>
    </row>
    <row r="86" spans="1:42" ht="25.15" customHeight="1" x14ac:dyDescent="0.2">
      <c r="A86" s="2">
        <v>84</v>
      </c>
      <c r="B86" s="2">
        <f>SUBTOTAL(3,G$3:G86)+0</f>
        <v>84</v>
      </c>
      <c r="C86" s="2"/>
      <c r="D86" s="2">
        <v>742</v>
      </c>
      <c r="E86" s="77" t="s">
        <v>45</v>
      </c>
      <c r="F86" s="77" t="s">
        <v>60</v>
      </c>
      <c r="G86" s="85" t="s">
        <v>61</v>
      </c>
      <c r="H86" s="95" t="s">
        <v>63</v>
      </c>
      <c r="I86" s="77">
        <v>2014.5</v>
      </c>
      <c r="J86" s="79" t="s">
        <v>1075</v>
      </c>
      <c r="K86" s="4" t="s">
        <v>19</v>
      </c>
      <c r="L86" s="77" t="s">
        <v>48</v>
      </c>
      <c r="M86" s="24">
        <v>2014</v>
      </c>
      <c r="N86" s="77" t="s">
        <v>22</v>
      </c>
      <c r="O86" s="5" t="s">
        <v>1230</v>
      </c>
      <c r="P86" s="5" t="s">
        <v>39</v>
      </c>
      <c r="Q86" s="5"/>
      <c r="R86" s="5" t="str" cm="1">
        <f t="array" ref="R86">_xlfn.IFS(Q86="Monthly",VLOOKUP($O86,PM执行时间!$A:$E,2,0),Q86="Quarterly",VLOOKUP($O86,PM执行时间!$A:$E,3,0),Q86="Semi-an",VLOOKUP($O86,PM执行时间!$A:$E,4,0),Q86="Annual",VLOOKUP($O86,PM执行时间!$A:$E,5,0),Q86="","")</f>
        <v/>
      </c>
      <c r="S86" s="5"/>
      <c r="T86" s="5" t="str" cm="1">
        <f t="array" ref="T86">_xlfn.IFS(S86="Monthly",VLOOKUP($O86,PM执行时间!$A:$E,2,0),S86="Quarterly",VLOOKUP($O86,PM执行时间!$A:$E,3,0),S86="Semi-an",VLOOKUP($O86,PM执行时间!$A:$E,4,0),S86="Annual",VLOOKUP($O86,PM执行时间!$A:$E,5,0),S86="","")</f>
        <v/>
      </c>
      <c r="U86" s="5"/>
      <c r="V86" s="5" t="str" cm="1">
        <f t="array" ref="V86">_xlfn.IFS(U86="Monthly",VLOOKUP($O86,PM执行时间!$A:$E,2,0),U86="Quarterly",VLOOKUP($O86,PM执行时间!$A:$E,3,0),U86="Semi-an",VLOOKUP($O86,PM执行时间!$A:$E,4,0),U86="Annual",VLOOKUP($O86,PM执行时间!$A:$E,5,0),U86="","")</f>
        <v/>
      </c>
      <c r="W86" s="5"/>
      <c r="X86" s="5" t="str" cm="1">
        <f t="array" ref="X86">_xlfn.IFS(W86="Monthly",VLOOKUP($O86,PM执行时间!$A:$E,2,0),W86="Quarterly",VLOOKUP($O86,PM执行时间!$A:$E,3,0),W86="Semi-an",VLOOKUP($O86,PM执行时间!$A:$E,4,0),W86="Annual",VLOOKUP($O86,PM执行时间!$A:$E,5,0),W86="","")</f>
        <v/>
      </c>
      <c r="Y86" s="17" t="s">
        <v>33</v>
      </c>
      <c r="Z86" s="5" cm="1">
        <f t="array" ref="Z86">_xlfn.IFS(Y86="Monthly",VLOOKUP($O86,PM执行时间!$A:$E,2,0),Y86="Quarterly",VLOOKUP($O86,PM执行时间!$A:$E,3,0),Y86="Semi-an",VLOOKUP($O86,PM执行时间!$A:$E,4,0),Y86="Annual",VLOOKUP($O86,PM执行时间!$A:$E,5,0),Y86="","")</f>
        <v>1</v>
      </c>
      <c r="AA86" s="5"/>
      <c r="AB86" s="5" t="str" cm="1">
        <f t="array" ref="AB86">_xlfn.IFS(AA86="Monthly",VLOOKUP($O86,PM执行时间!$A:$E,2,0),AA86="Quarterly",VLOOKUP($O86,PM执行时间!$A:$E,3,0),AA86="Semi-an",VLOOKUP($O86,PM执行时间!$A:$E,4,0),AA86="Annual",VLOOKUP($O86,PM执行时间!$A:$E,5,0),AA86="","")</f>
        <v/>
      </c>
      <c r="AC86" s="5"/>
      <c r="AD86" s="5" t="str" cm="1">
        <f t="array" ref="AD86">_xlfn.IFS(AC86="Monthly",VLOOKUP($O86,PM执行时间!$A:$E,2,0),AC86="Quarterly",VLOOKUP($O86,PM执行时间!$A:$E,3,0),AC86="Semi-an",VLOOKUP($O86,PM执行时间!$A:$E,4,0),AC86="Annual",VLOOKUP($O86,PM执行时间!$A:$E,5,0),AC86="","")</f>
        <v/>
      </c>
      <c r="AE86" s="5"/>
      <c r="AF86" s="5" t="str" cm="1">
        <f t="array" ref="AF86">_xlfn.IFS(AE86="Monthly",VLOOKUP($O86,PM执行时间!$A:$E,2,0),AE86="Quarterly",VLOOKUP($O86,PM执行时间!$A:$E,3,0),AE86="Semi-an",VLOOKUP($O86,PM执行时间!$A:$E,4,0),AE86="Annual",VLOOKUP($O86,PM执行时间!$A:$E,5,0),AE86="","")</f>
        <v/>
      </c>
      <c r="AG86" s="5"/>
      <c r="AH86" s="5" t="str" cm="1">
        <f t="array" ref="AH86">_xlfn.IFS(AG86="Monthly",VLOOKUP($O86,PM执行时间!$A:$E,2,0),AG86="Quarterly",VLOOKUP($O86,PM执行时间!$A:$E,3,0),AG86="Semi-an",VLOOKUP($O86,PM执行时间!$A:$E,4,0),AG86="Annual",VLOOKUP($O86,PM执行时间!$A:$E,5,0),AG86="","")</f>
        <v/>
      </c>
      <c r="AI86" s="5"/>
      <c r="AJ86" s="5" t="str" cm="1">
        <f t="array" ref="AJ86">_xlfn.IFS(AI86="Monthly",VLOOKUP($O86,PM执行时间!$A:$E,2,0),AI86="Quarterly",VLOOKUP($O86,PM执行时间!$A:$E,3,0),AI86="Semi-an",VLOOKUP($O86,PM执行时间!$A:$E,4,0),AI86="Annual",VLOOKUP($O86,PM执行时间!$A:$E,5,0),AI86="","")</f>
        <v/>
      </c>
      <c r="AK86" s="5"/>
      <c r="AL86" s="5" t="str" cm="1">
        <f t="array" ref="AL86">_xlfn.IFS(AK86="Monthly",VLOOKUP($O86,PM执行时间!$A:$E,2,0),AK86="Quarterly",VLOOKUP($O86,PM执行时间!$A:$E,3,0),AK86="Semi-an",VLOOKUP($O86,PM执行时间!$A:$E,4,0),AK86="Annual",VLOOKUP($O86,PM执行时间!$A:$E,5,0),AK86="","")</f>
        <v/>
      </c>
      <c r="AM86" s="5"/>
      <c r="AN86" s="5" t="str" cm="1">
        <f t="array" ref="AN86">_xlfn.IFS(AM86="Monthly",VLOOKUP($O86,PM执行时间!$A:$E,2,0),AM86="Quarterly",VLOOKUP($O86,PM执行时间!$A:$E,3,0),AM86="Semi-an",VLOOKUP($O86,PM执行时间!$A:$E,4,0),AM86="Annual",VLOOKUP($O86,PM执行时间!$A:$E,5,0),AM86="","")</f>
        <v/>
      </c>
      <c r="AO86" s="19">
        <v>44682</v>
      </c>
      <c r="AP86" s="18"/>
    </row>
    <row r="87" spans="1:42" ht="25.15" customHeight="1" x14ac:dyDescent="0.2">
      <c r="A87" s="2">
        <v>85</v>
      </c>
      <c r="B87" s="2">
        <f>SUBTOTAL(3,G$3:G87)+0</f>
        <v>85</v>
      </c>
      <c r="C87" s="2"/>
      <c r="D87" s="2">
        <v>743</v>
      </c>
      <c r="E87" s="77" t="s">
        <v>45</v>
      </c>
      <c r="F87" s="77" t="s">
        <v>46</v>
      </c>
      <c r="G87" s="77" t="s">
        <v>1104</v>
      </c>
      <c r="H87" s="77" t="s">
        <v>65</v>
      </c>
      <c r="I87" s="77">
        <v>2014.5</v>
      </c>
      <c r="J87" s="79" t="s">
        <v>1075</v>
      </c>
      <c r="K87" s="4" t="s">
        <v>19</v>
      </c>
      <c r="L87" s="77" t="s">
        <v>48</v>
      </c>
      <c r="M87" s="24">
        <v>41730</v>
      </c>
      <c r="N87" s="77" t="s">
        <v>22</v>
      </c>
      <c r="O87" s="5" t="s">
        <v>1230</v>
      </c>
      <c r="P87" s="5" t="s">
        <v>39</v>
      </c>
      <c r="Q87" s="5"/>
      <c r="R87" s="5" t="str" cm="1">
        <f t="array" ref="R87">_xlfn.IFS(Q87="Monthly",VLOOKUP($O87,PM执行时间!$A:$E,2,0),Q87="Quarterly",VLOOKUP($O87,PM执行时间!$A:$E,3,0),Q87="Semi-an",VLOOKUP($O87,PM执行时间!$A:$E,4,0),Q87="Annual",VLOOKUP($O87,PM执行时间!$A:$E,5,0),Q87="","")</f>
        <v/>
      </c>
      <c r="S87" s="5"/>
      <c r="T87" s="5" t="str" cm="1">
        <f t="array" ref="T87">_xlfn.IFS(S87="Monthly",VLOOKUP($O87,PM执行时间!$A:$E,2,0),S87="Quarterly",VLOOKUP($O87,PM执行时间!$A:$E,3,0),S87="Semi-an",VLOOKUP($O87,PM执行时间!$A:$E,4,0),S87="Annual",VLOOKUP($O87,PM执行时间!$A:$E,5,0),S87="","")</f>
        <v/>
      </c>
      <c r="U87" s="5"/>
      <c r="V87" s="5" t="str" cm="1">
        <f t="array" ref="V87">_xlfn.IFS(U87="Monthly",VLOOKUP($O87,PM执行时间!$A:$E,2,0),U87="Quarterly",VLOOKUP($O87,PM执行时间!$A:$E,3,0),U87="Semi-an",VLOOKUP($O87,PM执行时间!$A:$E,4,0),U87="Annual",VLOOKUP($O87,PM执行时间!$A:$E,5,0),U87="","")</f>
        <v/>
      </c>
      <c r="W87" s="5"/>
      <c r="X87" s="5" t="str" cm="1">
        <f t="array" ref="X87">_xlfn.IFS(W87="Monthly",VLOOKUP($O87,PM执行时间!$A:$E,2,0),W87="Quarterly",VLOOKUP($O87,PM执行时间!$A:$E,3,0),W87="Semi-an",VLOOKUP($O87,PM执行时间!$A:$E,4,0),W87="Annual",VLOOKUP($O87,PM执行时间!$A:$E,5,0),W87="","")</f>
        <v/>
      </c>
      <c r="Y87" s="17" t="s">
        <v>33</v>
      </c>
      <c r="Z87" s="5" cm="1">
        <f t="array" ref="Z87">_xlfn.IFS(Y87="Monthly",VLOOKUP($O87,PM执行时间!$A:$E,2,0),Y87="Quarterly",VLOOKUP($O87,PM执行时间!$A:$E,3,0),Y87="Semi-an",VLOOKUP($O87,PM执行时间!$A:$E,4,0),Y87="Annual",VLOOKUP($O87,PM执行时间!$A:$E,5,0),Y87="","")</f>
        <v>1</v>
      </c>
      <c r="AA87" s="5"/>
      <c r="AB87" s="5" t="str" cm="1">
        <f t="array" ref="AB87">_xlfn.IFS(AA87="Monthly",VLOOKUP($O87,PM执行时间!$A:$E,2,0),AA87="Quarterly",VLOOKUP($O87,PM执行时间!$A:$E,3,0),AA87="Semi-an",VLOOKUP($O87,PM执行时间!$A:$E,4,0),AA87="Annual",VLOOKUP($O87,PM执行时间!$A:$E,5,0),AA87="","")</f>
        <v/>
      </c>
      <c r="AC87" s="5"/>
      <c r="AD87" s="5" t="str" cm="1">
        <f t="array" ref="AD87">_xlfn.IFS(AC87="Monthly",VLOOKUP($O87,PM执行时间!$A:$E,2,0),AC87="Quarterly",VLOOKUP($O87,PM执行时间!$A:$E,3,0),AC87="Semi-an",VLOOKUP($O87,PM执行时间!$A:$E,4,0),AC87="Annual",VLOOKUP($O87,PM执行时间!$A:$E,5,0),AC87="","")</f>
        <v/>
      </c>
      <c r="AE87" s="5"/>
      <c r="AF87" s="5" t="str" cm="1">
        <f t="array" ref="AF87">_xlfn.IFS(AE87="Monthly",VLOOKUP($O87,PM执行时间!$A:$E,2,0),AE87="Quarterly",VLOOKUP($O87,PM执行时间!$A:$E,3,0),AE87="Semi-an",VLOOKUP($O87,PM执行时间!$A:$E,4,0),AE87="Annual",VLOOKUP($O87,PM执行时间!$A:$E,5,0),AE87="","")</f>
        <v/>
      </c>
      <c r="AG87" s="5"/>
      <c r="AH87" s="5" t="str" cm="1">
        <f t="array" ref="AH87">_xlfn.IFS(AG87="Monthly",VLOOKUP($O87,PM执行时间!$A:$E,2,0),AG87="Quarterly",VLOOKUP($O87,PM执行时间!$A:$E,3,0),AG87="Semi-an",VLOOKUP($O87,PM执行时间!$A:$E,4,0),AG87="Annual",VLOOKUP($O87,PM执行时间!$A:$E,5,0),AG87="","")</f>
        <v/>
      </c>
      <c r="AI87" s="5"/>
      <c r="AJ87" s="5" t="str" cm="1">
        <f t="array" ref="AJ87">_xlfn.IFS(AI87="Monthly",VLOOKUP($O87,PM执行时间!$A:$E,2,0),AI87="Quarterly",VLOOKUP($O87,PM执行时间!$A:$E,3,0),AI87="Semi-an",VLOOKUP($O87,PM执行时间!$A:$E,4,0),AI87="Annual",VLOOKUP($O87,PM执行时间!$A:$E,5,0),AI87="","")</f>
        <v/>
      </c>
      <c r="AK87" s="5"/>
      <c r="AL87" s="5" t="str" cm="1">
        <f t="array" ref="AL87">_xlfn.IFS(AK87="Monthly",VLOOKUP($O87,PM执行时间!$A:$E,2,0),AK87="Quarterly",VLOOKUP($O87,PM执行时间!$A:$E,3,0),AK87="Semi-an",VLOOKUP($O87,PM执行时间!$A:$E,4,0),AK87="Annual",VLOOKUP($O87,PM执行时间!$A:$E,5,0),AK87="","")</f>
        <v/>
      </c>
      <c r="AM87" s="5"/>
      <c r="AN87" s="5" t="str" cm="1">
        <f t="array" ref="AN87">_xlfn.IFS(AM87="Monthly",VLOOKUP($O87,PM执行时间!$A:$E,2,0),AM87="Quarterly",VLOOKUP($O87,PM执行时间!$A:$E,3,0),AM87="Semi-an",VLOOKUP($O87,PM执行时间!$A:$E,4,0),AM87="Annual",VLOOKUP($O87,PM执行时间!$A:$E,5,0),AM87="","")</f>
        <v/>
      </c>
      <c r="AO87" s="19">
        <v>44682</v>
      </c>
      <c r="AP87" s="18"/>
    </row>
    <row r="88" spans="1:42" ht="25.15" customHeight="1" x14ac:dyDescent="0.2">
      <c r="A88" s="2">
        <v>86</v>
      </c>
      <c r="B88" s="2">
        <f>SUBTOTAL(3,G$3:G88)+0</f>
        <v>86</v>
      </c>
      <c r="C88" s="2"/>
      <c r="D88" s="2">
        <v>744</v>
      </c>
      <c r="E88" s="77" t="s">
        <v>45</v>
      </c>
      <c r="F88" s="77" t="s">
        <v>46</v>
      </c>
      <c r="G88" s="77" t="s">
        <v>1104</v>
      </c>
      <c r="H88" s="77" t="s">
        <v>66</v>
      </c>
      <c r="I88" s="77">
        <v>2014.5</v>
      </c>
      <c r="J88" s="79" t="s">
        <v>1075</v>
      </c>
      <c r="K88" s="4" t="s">
        <v>19</v>
      </c>
      <c r="L88" s="77" t="s">
        <v>48</v>
      </c>
      <c r="M88" s="24">
        <v>41730</v>
      </c>
      <c r="N88" s="77" t="s">
        <v>22</v>
      </c>
      <c r="O88" s="5" t="s">
        <v>1230</v>
      </c>
      <c r="P88" s="5" t="s">
        <v>39</v>
      </c>
      <c r="Q88" s="5"/>
      <c r="R88" s="5" t="str" cm="1">
        <f t="array" ref="R88">_xlfn.IFS(Q88="Monthly",VLOOKUP($O88,PM执行时间!$A:$E,2,0),Q88="Quarterly",VLOOKUP($O88,PM执行时间!$A:$E,3,0),Q88="Semi-an",VLOOKUP($O88,PM执行时间!$A:$E,4,0),Q88="Annual",VLOOKUP($O88,PM执行时间!$A:$E,5,0),Q88="","")</f>
        <v/>
      </c>
      <c r="S88" s="5"/>
      <c r="T88" s="5" t="str" cm="1">
        <f t="array" ref="T88">_xlfn.IFS(S88="Monthly",VLOOKUP($O88,PM执行时间!$A:$E,2,0),S88="Quarterly",VLOOKUP($O88,PM执行时间!$A:$E,3,0),S88="Semi-an",VLOOKUP($O88,PM执行时间!$A:$E,4,0),S88="Annual",VLOOKUP($O88,PM执行时间!$A:$E,5,0),S88="","")</f>
        <v/>
      </c>
      <c r="U88" s="5"/>
      <c r="V88" s="5" t="str" cm="1">
        <f t="array" ref="V88">_xlfn.IFS(U88="Monthly",VLOOKUP($O88,PM执行时间!$A:$E,2,0),U88="Quarterly",VLOOKUP($O88,PM执行时间!$A:$E,3,0),U88="Semi-an",VLOOKUP($O88,PM执行时间!$A:$E,4,0),U88="Annual",VLOOKUP($O88,PM执行时间!$A:$E,5,0),U88="","")</f>
        <v/>
      </c>
      <c r="W88" s="5"/>
      <c r="X88" s="5" t="str" cm="1">
        <f t="array" ref="X88">_xlfn.IFS(W88="Monthly",VLOOKUP($O88,PM执行时间!$A:$E,2,0),W88="Quarterly",VLOOKUP($O88,PM执行时间!$A:$E,3,0),W88="Semi-an",VLOOKUP($O88,PM执行时间!$A:$E,4,0),W88="Annual",VLOOKUP($O88,PM执行时间!$A:$E,5,0),W88="","")</f>
        <v/>
      </c>
      <c r="Y88" s="17" t="s">
        <v>33</v>
      </c>
      <c r="Z88" s="5" cm="1">
        <f t="array" ref="Z88">_xlfn.IFS(Y88="Monthly",VLOOKUP($O88,PM执行时间!$A:$E,2,0),Y88="Quarterly",VLOOKUP($O88,PM执行时间!$A:$E,3,0),Y88="Semi-an",VLOOKUP($O88,PM执行时间!$A:$E,4,0),Y88="Annual",VLOOKUP($O88,PM执行时间!$A:$E,5,0),Y88="","")</f>
        <v>1</v>
      </c>
      <c r="AA88" s="5"/>
      <c r="AB88" s="5" t="str" cm="1">
        <f t="array" ref="AB88">_xlfn.IFS(AA88="Monthly",VLOOKUP($O88,PM执行时间!$A:$E,2,0),AA88="Quarterly",VLOOKUP($O88,PM执行时间!$A:$E,3,0),AA88="Semi-an",VLOOKUP($O88,PM执行时间!$A:$E,4,0),AA88="Annual",VLOOKUP($O88,PM执行时间!$A:$E,5,0),AA88="","")</f>
        <v/>
      </c>
      <c r="AC88" s="5"/>
      <c r="AD88" s="5" t="str" cm="1">
        <f t="array" ref="AD88">_xlfn.IFS(AC88="Monthly",VLOOKUP($O88,PM执行时间!$A:$E,2,0),AC88="Quarterly",VLOOKUP($O88,PM执行时间!$A:$E,3,0),AC88="Semi-an",VLOOKUP($O88,PM执行时间!$A:$E,4,0),AC88="Annual",VLOOKUP($O88,PM执行时间!$A:$E,5,0),AC88="","")</f>
        <v/>
      </c>
      <c r="AE88" s="5"/>
      <c r="AF88" s="5" t="str" cm="1">
        <f t="array" ref="AF88">_xlfn.IFS(AE88="Monthly",VLOOKUP($O88,PM执行时间!$A:$E,2,0),AE88="Quarterly",VLOOKUP($O88,PM执行时间!$A:$E,3,0),AE88="Semi-an",VLOOKUP($O88,PM执行时间!$A:$E,4,0),AE88="Annual",VLOOKUP($O88,PM执行时间!$A:$E,5,0),AE88="","")</f>
        <v/>
      </c>
      <c r="AG88" s="5"/>
      <c r="AH88" s="5" t="str" cm="1">
        <f t="array" ref="AH88">_xlfn.IFS(AG88="Monthly",VLOOKUP($O88,PM执行时间!$A:$E,2,0),AG88="Quarterly",VLOOKUP($O88,PM执行时间!$A:$E,3,0),AG88="Semi-an",VLOOKUP($O88,PM执行时间!$A:$E,4,0),AG88="Annual",VLOOKUP($O88,PM执行时间!$A:$E,5,0),AG88="","")</f>
        <v/>
      </c>
      <c r="AI88" s="5"/>
      <c r="AJ88" s="5" t="str" cm="1">
        <f t="array" ref="AJ88">_xlfn.IFS(AI88="Monthly",VLOOKUP($O88,PM执行时间!$A:$E,2,0),AI88="Quarterly",VLOOKUP($O88,PM执行时间!$A:$E,3,0),AI88="Semi-an",VLOOKUP($O88,PM执行时间!$A:$E,4,0),AI88="Annual",VLOOKUP($O88,PM执行时间!$A:$E,5,0),AI88="","")</f>
        <v/>
      </c>
      <c r="AK88" s="5"/>
      <c r="AL88" s="5" t="str" cm="1">
        <f t="array" ref="AL88">_xlfn.IFS(AK88="Monthly",VLOOKUP($O88,PM执行时间!$A:$E,2,0),AK88="Quarterly",VLOOKUP($O88,PM执行时间!$A:$E,3,0),AK88="Semi-an",VLOOKUP($O88,PM执行时间!$A:$E,4,0),AK88="Annual",VLOOKUP($O88,PM执行时间!$A:$E,5,0),AK88="","")</f>
        <v/>
      </c>
      <c r="AM88" s="5"/>
      <c r="AN88" s="5" t="str" cm="1">
        <f t="array" ref="AN88">_xlfn.IFS(AM88="Monthly",VLOOKUP($O88,PM执行时间!$A:$E,2,0),AM88="Quarterly",VLOOKUP($O88,PM执行时间!$A:$E,3,0),AM88="Semi-an",VLOOKUP($O88,PM执行时间!$A:$E,4,0),AM88="Annual",VLOOKUP($O88,PM执行时间!$A:$E,5,0),AM88="","")</f>
        <v/>
      </c>
      <c r="AO88" s="19">
        <v>44682</v>
      </c>
      <c r="AP88" s="18"/>
    </row>
    <row r="89" spans="1:42" ht="25.15" customHeight="1" x14ac:dyDescent="0.2">
      <c r="A89" s="2">
        <v>87</v>
      </c>
      <c r="B89" s="2">
        <f>SUBTOTAL(3,G$3:G89)+0</f>
        <v>87</v>
      </c>
      <c r="C89" s="2"/>
      <c r="D89" s="5">
        <v>748</v>
      </c>
      <c r="E89" s="77" t="s">
        <v>139</v>
      </c>
      <c r="F89" s="77" t="s">
        <v>140</v>
      </c>
      <c r="G89" s="77" t="s">
        <v>141</v>
      </c>
      <c r="H89" s="77" t="s">
        <v>142</v>
      </c>
      <c r="I89" s="77">
        <v>2014.5</v>
      </c>
      <c r="J89" s="79" t="s">
        <v>1075</v>
      </c>
      <c r="K89" s="4" t="s">
        <v>19</v>
      </c>
      <c r="L89" s="77" t="s">
        <v>51</v>
      </c>
      <c r="M89" s="24">
        <v>2012</v>
      </c>
      <c r="N89" s="77" t="s">
        <v>22</v>
      </c>
      <c r="O89" s="5" t="e">
        <v>#N/A</v>
      </c>
      <c r="P89" s="5"/>
      <c r="Q89" s="5"/>
      <c r="R89" s="5" t="str" cm="1">
        <f t="array" ref="R89">_xlfn.IFS(Q89="Monthly",VLOOKUP($O89,PM执行时间!$A:$E,2,0),Q89="Quarterly",VLOOKUP($O89,PM执行时间!$A:$E,3,0),Q89="Semi-an",VLOOKUP($O89,PM执行时间!$A:$E,4,0),Q89="Annual",VLOOKUP($O89,PM执行时间!$A:$E,5,0),Q89="","")</f>
        <v/>
      </c>
      <c r="S89" s="5"/>
      <c r="T89" s="5" t="str" cm="1">
        <f t="array" ref="T89">_xlfn.IFS(S89="Monthly",VLOOKUP($O89,PM执行时间!$A:$E,2,0),S89="Quarterly",VLOOKUP($O89,PM执行时间!$A:$E,3,0),S89="Semi-an",VLOOKUP($O89,PM执行时间!$A:$E,4,0),S89="Annual",VLOOKUP($O89,PM执行时间!$A:$E,5,0),S89="","")</f>
        <v/>
      </c>
      <c r="U89" s="5"/>
      <c r="V89" s="5" t="str" cm="1">
        <f t="array" ref="V89">_xlfn.IFS(U89="Monthly",VLOOKUP($O89,PM执行时间!$A:$E,2,0),U89="Quarterly",VLOOKUP($O89,PM执行时间!$A:$E,3,0),U89="Semi-an",VLOOKUP($O89,PM执行时间!$A:$E,4,0),U89="Annual",VLOOKUP($O89,PM执行时间!$A:$E,5,0),U89="","")</f>
        <v/>
      </c>
      <c r="W89" s="5"/>
      <c r="X89" s="5" t="str" cm="1">
        <f t="array" ref="X89">_xlfn.IFS(W89="Monthly",VLOOKUP($O89,PM执行时间!$A:$E,2,0),W89="Quarterly",VLOOKUP($O89,PM执行时间!$A:$E,3,0),W89="Semi-an",VLOOKUP($O89,PM执行时间!$A:$E,4,0),W89="Annual",VLOOKUP($O89,PM执行时间!$A:$E,5,0),W89="","")</f>
        <v/>
      </c>
      <c r="Y89" s="5"/>
      <c r="Z89" s="5" t="str" cm="1">
        <f t="array" ref="Z89">_xlfn.IFS(Y89="Monthly",VLOOKUP($O89,PM执行时间!$A:$E,2,0),Y89="Quarterly",VLOOKUP($O89,PM执行时间!$A:$E,3,0),Y89="Semi-an",VLOOKUP($O89,PM执行时间!$A:$E,4,0),Y89="Annual",VLOOKUP($O89,PM执行时间!$A:$E,5,0),Y89="","")</f>
        <v/>
      </c>
      <c r="AA89" s="5"/>
      <c r="AB89" s="5" t="str" cm="1">
        <f t="array" ref="AB89">_xlfn.IFS(AA89="Monthly",VLOOKUP($O89,PM执行时间!$A:$E,2,0),AA89="Quarterly",VLOOKUP($O89,PM执行时间!$A:$E,3,0),AA89="Semi-an",VLOOKUP($O89,PM执行时间!$A:$E,4,0),AA89="Annual",VLOOKUP($O89,PM执行时间!$A:$E,5,0),AA89="","")</f>
        <v/>
      </c>
      <c r="AC89" s="5"/>
      <c r="AD89" s="5" t="str" cm="1">
        <f t="array" ref="AD89">_xlfn.IFS(AC89="Monthly",VLOOKUP($O89,PM执行时间!$A:$E,2,0),AC89="Quarterly",VLOOKUP($O89,PM执行时间!$A:$E,3,0),AC89="Semi-an",VLOOKUP($O89,PM执行时间!$A:$E,4,0),AC89="Annual",VLOOKUP($O89,PM执行时间!$A:$E,5,0),AC89="","")</f>
        <v/>
      </c>
      <c r="AE89" s="5"/>
      <c r="AF89" s="5" t="str" cm="1">
        <f t="array" ref="AF89">_xlfn.IFS(AE89="Monthly",VLOOKUP($O89,PM执行时间!$A:$E,2,0),AE89="Quarterly",VLOOKUP($O89,PM执行时间!$A:$E,3,0),AE89="Semi-an",VLOOKUP($O89,PM执行时间!$A:$E,4,0),AE89="Annual",VLOOKUP($O89,PM执行时间!$A:$E,5,0),AE89="","")</f>
        <v/>
      </c>
      <c r="AG89" s="5"/>
      <c r="AH89" s="5" t="str" cm="1">
        <f t="array" ref="AH89">_xlfn.IFS(AG89="Monthly",VLOOKUP($O89,PM执行时间!$A:$E,2,0),AG89="Quarterly",VLOOKUP($O89,PM执行时间!$A:$E,3,0),AG89="Semi-an",VLOOKUP($O89,PM执行时间!$A:$E,4,0),AG89="Annual",VLOOKUP($O89,PM执行时间!$A:$E,5,0),AG89="","")</f>
        <v/>
      </c>
      <c r="AI89" s="5"/>
      <c r="AJ89" s="5" t="str" cm="1">
        <f t="array" ref="AJ89">_xlfn.IFS(AI89="Monthly",VLOOKUP($O89,PM执行时间!$A:$E,2,0),AI89="Quarterly",VLOOKUP($O89,PM执行时间!$A:$E,3,0),AI89="Semi-an",VLOOKUP($O89,PM执行时间!$A:$E,4,0),AI89="Annual",VLOOKUP($O89,PM执行时间!$A:$E,5,0),AI89="","")</f>
        <v/>
      </c>
      <c r="AK89" s="5"/>
      <c r="AL89" s="5" t="str" cm="1">
        <f t="array" ref="AL89">_xlfn.IFS(AK89="Monthly",VLOOKUP($O89,PM执行时间!$A:$E,2,0),AK89="Quarterly",VLOOKUP($O89,PM执行时间!$A:$E,3,0),AK89="Semi-an",VLOOKUP($O89,PM执行时间!$A:$E,4,0),AK89="Annual",VLOOKUP($O89,PM执行时间!$A:$E,5,0),AK89="","")</f>
        <v/>
      </c>
      <c r="AM89" s="5"/>
      <c r="AN89" s="5" t="str" cm="1">
        <f t="array" ref="AN89">_xlfn.IFS(AM89="Monthly",VLOOKUP($O89,PM执行时间!$A:$E,2,0),AM89="Quarterly",VLOOKUP($O89,PM执行时间!$A:$E,3,0),AM89="Semi-an",VLOOKUP($O89,PM执行时间!$A:$E,4,0),AM89="Annual",VLOOKUP($O89,PM执行时间!$A:$E,5,0),AM89="","")</f>
        <v/>
      </c>
      <c r="AO89" s="5"/>
      <c r="AP89" s="18"/>
    </row>
    <row r="90" spans="1:42" ht="25.15" customHeight="1" x14ac:dyDescent="0.2">
      <c r="A90" s="2">
        <v>88</v>
      </c>
      <c r="B90" s="2">
        <f>SUBTOTAL(3,G$3:G90)+0</f>
        <v>88</v>
      </c>
      <c r="C90" s="2"/>
      <c r="D90" s="2">
        <v>758</v>
      </c>
      <c r="E90" s="77" t="s">
        <v>67</v>
      </c>
      <c r="F90" s="77" t="s">
        <v>68</v>
      </c>
      <c r="G90" s="77" t="s">
        <v>61</v>
      </c>
      <c r="H90" s="77" t="s">
        <v>69</v>
      </c>
      <c r="I90" s="77">
        <v>2014.8</v>
      </c>
      <c r="J90" s="79" t="s">
        <v>1075</v>
      </c>
      <c r="K90" s="4" t="s">
        <v>19</v>
      </c>
      <c r="L90" s="77" t="s">
        <v>48</v>
      </c>
      <c r="M90" s="24">
        <v>2014</v>
      </c>
      <c r="N90" s="77" t="s">
        <v>22</v>
      </c>
      <c r="O90" s="5" t="s">
        <v>1230</v>
      </c>
      <c r="P90" s="5" t="s">
        <v>39</v>
      </c>
      <c r="Q90" s="5"/>
      <c r="R90" s="5" t="str" cm="1">
        <f t="array" ref="R90">_xlfn.IFS(Q90="Monthly",VLOOKUP($O90,PM执行时间!$A:$E,2,0),Q90="Quarterly",VLOOKUP($O90,PM执行时间!$A:$E,3,0),Q90="Semi-an",VLOOKUP($O90,PM执行时间!$A:$E,4,0),Q90="Annual",VLOOKUP($O90,PM执行时间!$A:$E,5,0),Q90="","")</f>
        <v/>
      </c>
      <c r="S90" s="5"/>
      <c r="T90" s="5" t="str" cm="1">
        <f t="array" ref="T90">_xlfn.IFS(S90="Monthly",VLOOKUP($O90,PM执行时间!$A:$E,2,0),S90="Quarterly",VLOOKUP($O90,PM执行时间!$A:$E,3,0),S90="Semi-an",VLOOKUP($O90,PM执行时间!$A:$E,4,0),S90="Annual",VLOOKUP($O90,PM执行时间!$A:$E,5,0),S90="","")</f>
        <v/>
      </c>
      <c r="U90" s="5"/>
      <c r="V90" s="5" t="str" cm="1">
        <f t="array" ref="V90">_xlfn.IFS(U90="Monthly",VLOOKUP($O90,PM执行时间!$A:$E,2,0),U90="Quarterly",VLOOKUP($O90,PM执行时间!$A:$E,3,0),U90="Semi-an",VLOOKUP($O90,PM执行时间!$A:$E,4,0),U90="Annual",VLOOKUP($O90,PM执行时间!$A:$E,5,0),U90="","")</f>
        <v/>
      </c>
      <c r="W90" s="5"/>
      <c r="X90" s="5" t="str" cm="1">
        <f t="array" ref="X90">_xlfn.IFS(W90="Monthly",VLOOKUP($O90,PM执行时间!$A:$E,2,0),W90="Quarterly",VLOOKUP($O90,PM执行时间!$A:$E,3,0),W90="Semi-an",VLOOKUP($O90,PM执行时间!$A:$E,4,0),W90="Annual",VLOOKUP($O90,PM执行时间!$A:$E,5,0),W90="","")</f>
        <v/>
      </c>
      <c r="Y90" s="17" t="s">
        <v>33</v>
      </c>
      <c r="Z90" s="5" cm="1">
        <f t="array" ref="Z90">_xlfn.IFS(Y90="Monthly",VLOOKUP($O90,PM执行时间!$A:$E,2,0),Y90="Quarterly",VLOOKUP($O90,PM执行时间!$A:$E,3,0),Y90="Semi-an",VLOOKUP($O90,PM执行时间!$A:$E,4,0),Y90="Annual",VLOOKUP($O90,PM执行时间!$A:$E,5,0),Y90="","")</f>
        <v>1</v>
      </c>
      <c r="AA90" s="5"/>
      <c r="AB90" s="5" t="str" cm="1">
        <f t="array" ref="AB90">_xlfn.IFS(AA90="Monthly",VLOOKUP($O90,PM执行时间!$A:$E,2,0),AA90="Quarterly",VLOOKUP($O90,PM执行时间!$A:$E,3,0),AA90="Semi-an",VLOOKUP($O90,PM执行时间!$A:$E,4,0),AA90="Annual",VLOOKUP($O90,PM执行时间!$A:$E,5,0),AA90="","")</f>
        <v/>
      </c>
      <c r="AC90" s="5"/>
      <c r="AD90" s="5" t="str" cm="1">
        <f t="array" ref="AD90">_xlfn.IFS(AC90="Monthly",VLOOKUP($O90,PM执行时间!$A:$E,2,0),AC90="Quarterly",VLOOKUP($O90,PM执行时间!$A:$E,3,0),AC90="Semi-an",VLOOKUP($O90,PM执行时间!$A:$E,4,0),AC90="Annual",VLOOKUP($O90,PM执行时间!$A:$E,5,0),AC90="","")</f>
        <v/>
      </c>
      <c r="AE90" s="5"/>
      <c r="AF90" s="5" t="str" cm="1">
        <f t="array" ref="AF90">_xlfn.IFS(AE90="Monthly",VLOOKUP($O90,PM执行时间!$A:$E,2,0),AE90="Quarterly",VLOOKUP($O90,PM执行时间!$A:$E,3,0),AE90="Semi-an",VLOOKUP($O90,PM执行时间!$A:$E,4,0),AE90="Annual",VLOOKUP($O90,PM执行时间!$A:$E,5,0),AE90="","")</f>
        <v/>
      </c>
      <c r="AG90" s="5"/>
      <c r="AH90" s="5" t="str" cm="1">
        <f t="array" ref="AH90">_xlfn.IFS(AG90="Monthly",VLOOKUP($O90,PM执行时间!$A:$E,2,0),AG90="Quarterly",VLOOKUP($O90,PM执行时间!$A:$E,3,0),AG90="Semi-an",VLOOKUP($O90,PM执行时间!$A:$E,4,0),AG90="Annual",VLOOKUP($O90,PM执行时间!$A:$E,5,0),AG90="","")</f>
        <v/>
      </c>
      <c r="AI90" s="5"/>
      <c r="AJ90" s="5" t="str" cm="1">
        <f t="array" ref="AJ90">_xlfn.IFS(AI90="Monthly",VLOOKUP($O90,PM执行时间!$A:$E,2,0),AI90="Quarterly",VLOOKUP($O90,PM执行时间!$A:$E,3,0),AI90="Semi-an",VLOOKUP($O90,PM执行时间!$A:$E,4,0),AI90="Annual",VLOOKUP($O90,PM执行时间!$A:$E,5,0),AI90="","")</f>
        <v/>
      </c>
      <c r="AK90" s="5"/>
      <c r="AL90" s="5" t="str" cm="1">
        <f t="array" ref="AL90">_xlfn.IFS(AK90="Monthly",VLOOKUP($O90,PM执行时间!$A:$E,2,0),AK90="Quarterly",VLOOKUP($O90,PM执行时间!$A:$E,3,0),AK90="Semi-an",VLOOKUP($O90,PM执行时间!$A:$E,4,0),AK90="Annual",VLOOKUP($O90,PM执行时间!$A:$E,5,0),AK90="","")</f>
        <v/>
      </c>
      <c r="AM90" s="5"/>
      <c r="AN90" s="5" t="str" cm="1">
        <f t="array" ref="AN90">_xlfn.IFS(AM90="Monthly",VLOOKUP($O90,PM执行时间!$A:$E,2,0),AM90="Quarterly",VLOOKUP($O90,PM执行时间!$A:$E,3,0),AM90="Semi-an",VLOOKUP($O90,PM执行时间!$A:$E,4,0),AM90="Annual",VLOOKUP($O90,PM执行时间!$A:$E,5,0),AM90="","")</f>
        <v/>
      </c>
      <c r="AO90" s="19">
        <v>44682</v>
      </c>
      <c r="AP90" s="18"/>
    </row>
    <row r="91" spans="1:42" ht="25.15" customHeight="1" x14ac:dyDescent="0.2">
      <c r="A91" s="2">
        <v>89</v>
      </c>
      <c r="B91" s="2">
        <f>SUBTOTAL(3,G$3:G91)+0</f>
        <v>89</v>
      </c>
      <c r="C91" s="2"/>
      <c r="D91" s="2">
        <v>762</v>
      </c>
      <c r="E91" s="77" t="s">
        <v>146</v>
      </c>
      <c r="F91" s="77" t="s">
        <v>147</v>
      </c>
      <c r="G91" s="77" t="s">
        <v>148</v>
      </c>
      <c r="H91" s="77">
        <v>12926620</v>
      </c>
      <c r="I91" s="77">
        <v>2014.9</v>
      </c>
      <c r="J91" s="79" t="s">
        <v>1075</v>
      </c>
      <c r="K91" s="4" t="s">
        <v>19</v>
      </c>
      <c r="L91" s="77" t="s">
        <v>118</v>
      </c>
      <c r="M91" s="24" t="s">
        <v>54</v>
      </c>
      <c r="N91" s="88" t="s">
        <v>179</v>
      </c>
      <c r="O91" s="5" t="e">
        <v>#N/A</v>
      </c>
      <c r="P91" s="5"/>
      <c r="Q91" s="5"/>
      <c r="R91" s="5" t="str" cm="1">
        <f t="array" ref="R91">_xlfn.IFS(Q91="Monthly",VLOOKUP($O91,PM执行时间!$A:$E,2,0),Q91="Quarterly",VLOOKUP($O91,PM执行时间!$A:$E,3,0),Q91="Semi-an",VLOOKUP($O91,PM执行时间!$A:$E,4,0),Q91="Annual",VLOOKUP($O91,PM执行时间!$A:$E,5,0),Q91="","")</f>
        <v/>
      </c>
      <c r="S91" s="5"/>
      <c r="T91" s="5" t="str" cm="1">
        <f t="array" ref="T91">_xlfn.IFS(S91="Monthly",VLOOKUP($O91,PM执行时间!$A:$E,2,0),S91="Quarterly",VLOOKUP($O91,PM执行时间!$A:$E,3,0),S91="Semi-an",VLOOKUP($O91,PM执行时间!$A:$E,4,0),S91="Annual",VLOOKUP($O91,PM执行时间!$A:$E,5,0),S91="","")</f>
        <v/>
      </c>
      <c r="U91" s="5"/>
      <c r="V91" s="5" t="str" cm="1">
        <f t="array" ref="V91">_xlfn.IFS(U91="Monthly",VLOOKUP($O91,PM执行时间!$A:$E,2,0),U91="Quarterly",VLOOKUP($O91,PM执行时间!$A:$E,3,0),U91="Semi-an",VLOOKUP($O91,PM执行时间!$A:$E,4,0),U91="Annual",VLOOKUP($O91,PM执行时间!$A:$E,5,0),U91="","")</f>
        <v/>
      </c>
      <c r="W91" s="5"/>
      <c r="X91" s="5" t="str" cm="1">
        <f t="array" ref="X91">_xlfn.IFS(W91="Monthly",VLOOKUP($O91,PM执行时间!$A:$E,2,0),W91="Quarterly",VLOOKUP($O91,PM执行时间!$A:$E,3,0),W91="Semi-an",VLOOKUP($O91,PM执行时间!$A:$E,4,0),W91="Annual",VLOOKUP($O91,PM执行时间!$A:$E,5,0),W91="","")</f>
        <v/>
      </c>
      <c r="Y91" s="5"/>
      <c r="Z91" s="5" t="str" cm="1">
        <f t="array" ref="Z91">_xlfn.IFS(Y91="Monthly",VLOOKUP($O91,PM执行时间!$A:$E,2,0),Y91="Quarterly",VLOOKUP($O91,PM执行时间!$A:$E,3,0),Y91="Semi-an",VLOOKUP($O91,PM执行时间!$A:$E,4,0),Y91="Annual",VLOOKUP($O91,PM执行时间!$A:$E,5,0),Y91="","")</f>
        <v/>
      </c>
      <c r="AA91" s="5"/>
      <c r="AB91" s="5" t="str" cm="1">
        <f t="array" ref="AB91">_xlfn.IFS(AA91="Monthly",VLOOKUP($O91,PM执行时间!$A:$E,2,0),AA91="Quarterly",VLOOKUP($O91,PM执行时间!$A:$E,3,0),AA91="Semi-an",VLOOKUP($O91,PM执行时间!$A:$E,4,0),AA91="Annual",VLOOKUP($O91,PM执行时间!$A:$E,5,0),AA91="","")</f>
        <v/>
      </c>
      <c r="AC91" s="5"/>
      <c r="AD91" s="5" t="str" cm="1">
        <f t="array" ref="AD91">_xlfn.IFS(AC91="Monthly",VLOOKUP($O91,PM执行时间!$A:$E,2,0),AC91="Quarterly",VLOOKUP($O91,PM执行时间!$A:$E,3,0),AC91="Semi-an",VLOOKUP($O91,PM执行时间!$A:$E,4,0),AC91="Annual",VLOOKUP($O91,PM执行时间!$A:$E,5,0),AC91="","")</f>
        <v/>
      </c>
      <c r="AE91" s="5"/>
      <c r="AF91" s="5" t="str" cm="1">
        <f t="array" ref="AF91">_xlfn.IFS(AE91="Monthly",VLOOKUP($O91,PM执行时间!$A:$E,2,0),AE91="Quarterly",VLOOKUP($O91,PM执行时间!$A:$E,3,0),AE91="Semi-an",VLOOKUP($O91,PM执行时间!$A:$E,4,0),AE91="Annual",VLOOKUP($O91,PM执行时间!$A:$E,5,0),AE91="","")</f>
        <v/>
      </c>
      <c r="AG91" s="5"/>
      <c r="AH91" s="5" t="str" cm="1">
        <f t="array" ref="AH91">_xlfn.IFS(AG91="Monthly",VLOOKUP($O91,PM执行时间!$A:$E,2,0),AG91="Quarterly",VLOOKUP($O91,PM执行时间!$A:$E,3,0),AG91="Semi-an",VLOOKUP($O91,PM执行时间!$A:$E,4,0),AG91="Annual",VLOOKUP($O91,PM执行时间!$A:$E,5,0),AG91="","")</f>
        <v/>
      </c>
      <c r="AI91" s="5"/>
      <c r="AJ91" s="5" t="str" cm="1">
        <f t="array" ref="AJ91">_xlfn.IFS(AI91="Monthly",VLOOKUP($O91,PM执行时间!$A:$E,2,0),AI91="Quarterly",VLOOKUP($O91,PM执行时间!$A:$E,3,0),AI91="Semi-an",VLOOKUP($O91,PM执行时间!$A:$E,4,0),AI91="Annual",VLOOKUP($O91,PM执行时间!$A:$E,5,0),AI91="","")</f>
        <v/>
      </c>
      <c r="AK91" s="5"/>
      <c r="AL91" s="5" t="str" cm="1">
        <f t="array" ref="AL91">_xlfn.IFS(AK91="Monthly",VLOOKUP($O91,PM执行时间!$A:$E,2,0),AK91="Quarterly",VLOOKUP($O91,PM执行时间!$A:$E,3,0),AK91="Semi-an",VLOOKUP($O91,PM执行时间!$A:$E,4,0),AK91="Annual",VLOOKUP($O91,PM执行时间!$A:$E,5,0),AK91="","")</f>
        <v/>
      </c>
      <c r="AM91" s="5"/>
      <c r="AN91" s="5" t="str" cm="1">
        <f t="array" ref="AN91">_xlfn.IFS(AM91="Monthly",VLOOKUP($O91,PM执行时间!$A:$E,2,0),AM91="Quarterly",VLOOKUP($O91,PM执行时间!$A:$E,3,0),AM91="Semi-an",VLOOKUP($O91,PM执行时间!$A:$E,4,0),AM91="Annual",VLOOKUP($O91,PM执行时间!$A:$E,5,0),AM91="","")</f>
        <v/>
      </c>
      <c r="AO91" s="5"/>
      <c r="AP91" s="18"/>
    </row>
    <row r="92" spans="1:42" ht="25.15" customHeight="1" x14ac:dyDescent="0.2">
      <c r="A92" s="2">
        <v>90</v>
      </c>
      <c r="B92" s="2">
        <f>SUBTOTAL(3,G$3:G92)+0</f>
        <v>89</v>
      </c>
      <c r="C92" s="2"/>
      <c r="D92" s="2">
        <v>765</v>
      </c>
      <c r="E92" s="77" t="s">
        <v>149</v>
      </c>
      <c r="F92" s="77" t="s">
        <v>150</v>
      </c>
      <c r="G92" s="77"/>
      <c r="H92" s="77"/>
      <c r="I92" s="77">
        <v>2022.9</v>
      </c>
      <c r="J92" s="79" t="s">
        <v>1075</v>
      </c>
      <c r="K92" s="4" t="s">
        <v>19</v>
      </c>
      <c r="L92" s="77" t="s">
        <v>151</v>
      </c>
      <c r="M92" s="24"/>
      <c r="N92" s="88" t="s">
        <v>179</v>
      </c>
      <c r="O92" s="5" t="e">
        <v>#N/A</v>
      </c>
      <c r="P92" s="5"/>
      <c r="Q92" s="5"/>
      <c r="R92" s="5" t="str" cm="1">
        <f t="array" ref="R92">_xlfn.IFS(Q92="Monthly",VLOOKUP($O92,PM执行时间!$A:$E,2,0),Q92="Quarterly",VLOOKUP($O92,PM执行时间!$A:$E,3,0),Q92="Semi-an",VLOOKUP($O92,PM执行时间!$A:$E,4,0),Q92="Annual",VLOOKUP($O92,PM执行时间!$A:$E,5,0),Q92="","")</f>
        <v/>
      </c>
      <c r="S92" s="5"/>
      <c r="T92" s="5" t="str" cm="1">
        <f t="array" ref="T92">_xlfn.IFS(S92="Monthly",VLOOKUP($O92,PM执行时间!$A:$E,2,0),S92="Quarterly",VLOOKUP($O92,PM执行时间!$A:$E,3,0),S92="Semi-an",VLOOKUP($O92,PM执行时间!$A:$E,4,0),S92="Annual",VLOOKUP($O92,PM执行时间!$A:$E,5,0),S92="","")</f>
        <v/>
      </c>
      <c r="U92" s="5"/>
      <c r="V92" s="5" t="str" cm="1">
        <f t="array" ref="V92">_xlfn.IFS(U92="Monthly",VLOOKUP($O92,PM执行时间!$A:$E,2,0),U92="Quarterly",VLOOKUP($O92,PM执行时间!$A:$E,3,0),U92="Semi-an",VLOOKUP($O92,PM执行时间!$A:$E,4,0),U92="Annual",VLOOKUP($O92,PM执行时间!$A:$E,5,0),U92="","")</f>
        <v/>
      </c>
      <c r="W92" s="5"/>
      <c r="X92" s="5" t="str" cm="1">
        <f t="array" ref="X92">_xlfn.IFS(W92="Monthly",VLOOKUP($O92,PM执行时间!$A:$E,2,0),W92="Quarterly",VLOOKUP($O92,PM执行时间!$A:$E,3,0),W92="Semi-an",VLOOKUP($O92,PM执行时间!$A:$E,4,0),W92="Annual",VLOOKUP($O92,PM执行时间!$A:$E,5,0),W92="","")</f>
        <v/>
      </c>
      <c r="Y92" s="5"/>
      <c r="Z92" s="5" t="str" cm="1">
        <f t="array" ref="Z92">_xlfn.IFS(Y92="Monthly",VLOOKUP($O92,PM执行时间!$A:$E,2,0),Y92="Quarterly",VLOOKUP($O92,PM执行时间!$A:$E,3,0),Y92="Semi-an",VLOOKUP($O92,PM执行时间!$A:$E,4,0),Y92="Annual",VLOOKUP($O92,PM执行时间!$A:$E,5,0),Y92="","")</f>
        <v/>
      </c>
      <c r="AA92" s="5"/>
      <c r="AB92" s="5" t="str" cm="1">
        <f t="array" ref="AB92">_xlfn.IFS(AA92="Monthly",VLOOKUP($O92,PM执行时间!$A:$E,2,0),AA92="Quarterly",VLOOKUP($O92,PM执行时间!$A:$E,3,0),AA92="Semi-an",VLOOKUP($O92,PM执行时间!$A:$E,4,0),AA92="Annual",VLOOKUP($O92,PM执行时间!$A:$E,5,0),AA92="","")</f>
        <v/>
      </c>
      <c r="AC92" s="5"/>
      <c r="AD92" s="5" t="str" cm="1">
        <f t="array" ref="AD92">_xlfn.IFS(AC92="Monthly",VLOOKUP($O92,PM执行时间!$A:$E,2,0),AC92="Quarterly",VLOOKUP($O92,PM执行时间!$A:$E,3,0),AC92="Semi-an",VLOOKUP($O92,PM执行时间!$A:$E,4,0),AC92="Annual",VLOOKUP($O92,PM执行时间!$A:$E,5,0),AC92="","")</f>
        <v/>
      </c>
      <c r="AE92" s="5"/>
      <c r="AF92" s="5" t="str" cm="1">
        <f t="array" ref="AF92">_xlfn.IFS(AE92="Monthly",VLOOKUP($O92,PM执行时间!$A:$E,2,0),AE92="Quarterly",VLOOKUP($O92,PM执行时间!$A:$E,3,0),AE92="Semi-an",VLOOKUP($O92,PM执行时间!$A:$E,4,0),AE92="Annual",VLOOKUP($O92,PM执行时间!$A:$E,5,0),AE92="","")</f>
        <v/>
      </c>
      <c r="AG92" s="5"/>
      <c r="AH92" s="5" t="str" cm="1">
        <f t="array" ref="AH92">_xlfn.IFS(AG92="Monthly",VLOOKUP($O92,PM执行时间!$A:$E,2,0),AG92="Quarterly",VLOOKUP($O92,PM执行时间!$A:$E,3,0),AG92="Semi-an",VLOOKUP($O92,PM执行时间!$A:$E,4,0),AG92="Annual",VLOOKUP($O92,PM执行时间!$A:$E,5,0),AG92="","")</f>
        <v/>
      </c>
      <c r="AI92" s="5"/>
      <c r="AJ92" s="5" t="str" cm="1">
        <f t="array" ref="AJ92">_xlfn.IFS(AI92="Monthly",VLOOKUP($O92,PM执行时间!$A:$E,2,0),AI92="Quarterly",VLOOKUP($O92,PM执行时间!$A:$E,3,0),AI92="Semi-an",VLOOKUP($O92,PM执行时间!$A:$E,4,0),AI92="Annual",VLOOKUP($O92,PM执行时间!$A:$E,5,0),AI92="","")</f>
        <v/>
      </c>
      <c r="AK92" s="5"/>
      <c r="AL92" s="5" t="str" cm="1">
        <f t="array" ref="AL92">_xlfn.IFS(AK92="Monthly",VLOOKUP($O92,PM执行时间!$A:$E,2,0),AK92="Quarterly",VLOOKUP($O92,PM执行时间!$A:$E,3,0),AK92="Semi-an",VLOOKUP($O92,PM执行时间!$A:$E,4,0),AK92="Annual",VLOOKUP($O92,PM执行时间!$A:$E,5,0),AK92="","")</f>
        <v/>
      </c>
      <c r="AM92" s="5"/>
      <c r="AN92" s="5" t="str" cm="1">
        <f t="array" ref="AN92">_xlfn.IFS(AM92="Monthly",VLOOKUP($O92,PM执行时间!$A:$E,2,0),AM92="Quarterly",VLOOKUP($O92,PM执行时间!$A:$E,3,0),AM92="Semi-an",VLOOKUP($O92,PM执行时间!$A:$E,4,0),AM92="Annual",VLOOKUP($O92,PM执行时间!$A:$E,5,0),AM92="","")</f>
        <v/>
      </c>
      <c r="AO92" s="5"/>
      <c r="AP92" s="18"/>
    </row>
    <row r="93" spans="1:42" ht="25.15" customHeight="1" x14ac:dyDescent="0.2">
      <c r="A93" s="2">
        <v>91</v>
      </c>
      <c r="B93" s="2">
        <f>SUBTOTAL(3,G$3:G93)+0</f>
        <v>90</v>
      </c>
      <c r="C93" s="2"/>
      <c r="D93" s="2">
        <v>766</v>
      </c>
      <c r="E93" s="77" t="s">
        <v>317</v>
      </c>
      <c r="F93" s="77" t="s">
        <v>318</v>
      </c>
      <c r="G93" s="77" t="s">
        <v>319</v>
      </c>
      <c r="H93" s="77">
        <v>1320100</v>
      </c>
      <c r="I93" s="77">
        <v>2014.1</v>
      </c>
      <c r="J93" s="79" t="s">
        <v>1075</v>
      </c>
      <c r="K93" s="4" t="s">
        <v>19</v>
      </c>
      <c r="L93" s="77" t="s">
        <v>118</v>
      </c>
      <c r="M93" s="24">
        <v>41883</v>
      </c>
      <c r="N93" s="88" t="s">
        <v>179</v>
      </c>
      <c r="O93" s="5" t="s">
        <v>293</v>
      </c>
      <c r="P93" s="5" t="s">
        <v>39</v>
      </c>
      <c r="Q93" s="5"/>
      <c r="R93" s="5" t="str" cm="1">
        <f t="array" ref="R93">_xlfn.IFS(Q93="Monthly",VLOOKUP($O93,PM执行时间!$A:$E,2,0),Q93="Quarterly",VLOOKUP($O93,PM执行时间!$A:$E,3,0),Q93="Semi-an",VLOOKUP($O93,PM执行时间!$A:$E,4,0),Q93="Annual",VLOOKUP($O93,PM执行时间!$A:$E,5,0),Q93="","")</f>
        <v/>
      </c>
      <c r="S93" s="5"/>
      <c r="T93" s="5" t="str" cm="1">
        <f t="array" ref="T93">_xlfn.IFS(S93="Monthly",VLOOKUP($O93,PM执行时间!$A:$E,2,0),S93="Quarterly",VLOOKUP($O93,PM执行时间!$A:$E,3,0),S93="Semi-an",VLOOKUP($O93,PM执行时间!$A:$E,4,0),S93="Annual",VLOOKUP($O93,PM执行时间!$A:$E,5,0),S93="","")</f>
        <v/>
      </c>
      <c r="U93" s="5"/>
      <c r="V93" s="5" t="str" cm="1">
        <f t="array" ref="V93">_xlfn.IFS(U93="Monthly",VLOOKUP($O93,PM执行时间!$A:$E,2,0),U93="Quarterly",VLOOKUP($O93,PM执行时间!$A:$E,3,0),U93="Semi-an",VLOOKUP($O93,PM执行时间!$A:$E,4,0),U93="Annual",VLOOKUP($O93,PM执行时间!$A:$E,5,0),U93="","")</f>
        <v/>
      </c>
      <c r="W93" s="5"/>
      <c r="X93" s="5" t="str" cm="1">
        <f t="array" ref="X93">_xlfn.IFS(W93="Monthly",VLOOKUP($O93,PM执行时间!$A:$E,2,0),W93="Quarterly",VLOOKUP($O93,PM执行时间!$A:$E,3,0),W93="Semi-an",VLOOKUP($O93,PM执行时间!$A:$E,4,0),W93="Annual",VLOOKUP($O93,PM执行时间!$A:$E,5,0),W93="","")</f>
        <v/>
      </c>
      <c r="Y93" s="5"/>
      <c r="Z93" s="5" t="str" cm="1">
        <f t="array" ref="Z93">_xlfn.IFS(Y93="Monthly",VLOOKUP($O93,PM执行时间!$A:$E,2,0),Y93="Quarterly",VLOOKUP($O93,PM执行时间!$A:$E,3,0),Y93="Semi-an",VLOOKUP($O93,PM执行时间!$A:$E,4,0),Y93="Annual",VLOOKUP($O93,PM执行时间!$A:$E,5,0),Y93="","")</f>
        <v/>
      </c>
      <c r="AA93" s="5"/>
      <c r="AB93" s="5" t="str" cm="1">
        <f t="array" ref="AB93">_xlfn.IFS(AA93="Monthly",VLOOKUP($O93,PM执行时间!$A:$E,2,0),AA93="Quarterly",VLOOKUP($O93,PM执行时间!$A:$E,3,0),AA93="Semi-an",VLOOKUP($O93,PM执行时间!$A:$E,4,0),AA93="Annual",VLOOKUP($O93,PM执行时间!$A:$E,5,0),AA93="","")</f>
        <v/>
      </c>
      <c r="AC93" s="17" t="s">
        <v>33</v>
      </c>
      <c r="AD93" s="5" cm="1">
        <f t="array" ref="AD93">_xlfn.IFS(AC93="Monthly",VLOOKUP($O93,PM执行时间!$A:$E,2,0),AC93="Quarterly",VLOOKUP($O93,PM执行时间!$A:$E,3,0),AC93="Semi-an",VLOOKUP($O93,PM执行时间!$A:$E,4,0),AC93="Annual",VLOOKUP($O93,PM执行时间!$A:$E,5,0),AC93="","")</f>
        <v>1</v>
      </c>
      <c r="AE93" s="5"/>
      <c r="AF93" s="5" t="str" cm="1">
        <f t="array" ref="AF93">_xlfn.IFS(AE93="Monthly",VLOOKUP($O93,PM执行时间!$A:$E,2,0),AE93="Quarterly",VLOOKUP($O93,PM执行时间!$A:$E,3,0),AE93="Semi-an",VLOOKUP($O93,PM执行时间!$A:$E,4,0),AE93="Annual",VLOOKUP($O93,PM执行时间!$A:$E,5,0),AE93="","")</f>
        <v/>
      </c>
      <c r="AG93" s="5"/>
      <c r="AH93" s="5" t="str" cm="1">
        <f t="array" ref="AH93">_xlfn.IFS(AG93="Monthly",VLOOKUP($O93,PM执行时间!$A:$E,2,0),AG93="Quarterly",VLOOKUP($O93,PM执行时间!$A:$E,3,0),AG93="Semi-an",VLOOKUP($O93,PM执行时间!$A:$E,4,0),AG93="Annual",VLOOKUP($O93,PM执行时间!$A:$E,5,0),AG93="","")</f>
        <v/>
      </c>
      <c r="AI93" s="5"/>
      <c r="AJ93" s="5" t="str" cm="1">
        <f t="array" ref="AJ93">_xlfn.IFS(AI93="Monthly",VLOOKUP($O93,PM执行时间!$A:$E,2,0),AI93="Quarterly",VLOOKUP($O93,PM执行时间!$A:$E,3,0),AI93="Semi-an",VLOOKUP($O93,PM执行时间!$A:$E,4,0),AI93="Annual",VLOOKUP($O93,PM执行时间!$A:$E,5,0),AI93="","")</f>
        <v/>
      </c>
      <c r="AK93" s="5"/>
      <c r="AL93" s="5" t="str" cm="1">
        <f t="array" ref="AL93">_xlfn.IFS(AK93="Monthly",VLOOKUP($O93,PM执行时间!$A:$E,2,0),AK93="Quarterly",VLOOKUP($O93,PM执行时间!$A:$E,3,0),AK93="Semi-an",VLOOKUP($O93,PM执行时间!$A:$E,4,0),AK93="Annual",VLOOKUP($O93,PM执行时间!$A:$E,5,0),AK93="","")</f>
        <v/>
      </c>
      <c r="AM93" s="5"/>
      <c r="AN93" s="5" t="str" cm="1">
        <f t="array" ref="AN93">_xlfn.IFS(AM93="Monthly",VLOOKUP($O93,PM执行时间!$A:$E,2,0),AM93="Quarterly",VLOOKUP($O93,PM执行时间!$A:$E,3,0),AM93="Semi-an",VLOOKUP($O93,PM执行时间!$A:$E,4,0),AM93="Annual",VLOOKUP($O93,PM执行时间!$A:$E,5,0),AM93="","")</f>
        <v/>
      </c>
      <c r="AO93" s="19">
        <v>44743</v>
      </c>
      <c r="AP93" s="18"/>
    </row>
    <row r="94" spans="1:42" ht="25.15" customHeight="1" x14ac:dyDescent="0.2">
      <c r="A94" s="2">
        <v>92</v>
      </c>
      <c r="B94" s="2">
        <f>SUBTOTAL(3,G$3:G94)+0</f>
        <v>91</v>
      </c>
      <c r="C94" s="2"/>
      <c r="D94" s="2">
        <v>769</v>
      </c>
      <c r="E94" s="77" t="s">
        <v>67</v>
      </c>
      <c r="F94" s="77" t="s">
        <v>68</v>
      </c>
      <c r="G94" s="77" t="s">
        <v>61</v>
      </c>
      <c r="H94" s="77" t="s">
        <v>70</v>
      </c>
      <c r="I94" s="77">
        <v>2014.11</v>
      </c>
      <c r="J94" s="79" t="s">
        <v>1075</v>
      </c>
      <c r="K94" s="4" t="s">
        <v>19</v>
      </c>
      <c r="L94" s="77" t="s">
        <v>48</v>
      </c>
      <c r="M94" s="24">
        <v>2014</v>
      </c>
      <c r="N94" s="77" t="s">
        <v>22</v>
      </c>
      <c r="O94" s="5" t="s">
        <v>1230</v>
      </c>
      <c r="P94" s="5" t="s">
        <v>39</v>
      </c>
      <c r="Q94" s="5"/>
      <c r="R94" s="5" t="str" cm="1">
        <f t="array" ref="R94">_xlfn.IFS(Q94="Monthly",VLOOKUP($O94,PM执行时间!$A:$E,2,0),Q94="Quarterly",VLOOKUP($O94,PM执行时间!$A:$E,3,0),Q94="Semi-an",VLOOKUP($O94,PM执行时间!$A:$E,4,0),Q94="Annual",VLOOKUP($O94,PM执行时间!$A:$E,5,0),Q94="","")</f>
        <v/>
      </c>
      <c r="S94" s="5"/>
      <c r="T94" s="5" t="str" cm="1">
        <f t="array" ref="T94">_xlfn.IFS(S94="Monthly",VLOOKUP($O94,PM执行时间!$A:$E,2,0),S94="Quarterly",VLOOKUP($O94,PM执行时间!$A:$E,3,0),S94="Semi-an",VLOOKUP($O94,PM执行时间!$A:$E,4,0),S94="Annual",VLOOKUP($O94,PM执行时间!$A:$E,5,0),S94="","")</f>
        <v/>
      </c>
      <c r="U94" s="5"/>
      <c r="V94" s="5" t="str" cm="1">
        <f t="array" ref="V94">_xlfn.IFS(U94="Monthly",VLOOKUP($O94,PM执行时间!$A:$E,2,0),U94="Quarterly",VLOOKUP($O94,PM执行时间!$A:$E,3,0),U94="Semi-an",VLOOKUP($O94,PM执行时间!$A:$E,4,0),U94="Annual",VLOOKUP($O94,PM执行时间!$A:$E,5,0),U94="","")</f>
        <v/>
      </c>
      <c r="W94" s="5"/>
      <c r="X94" s="5" t="str" cm="1">
        <f t="array" ref="X94">_xlfn.IFS(W94="Monthly",VLOOKUP($O94,PM执行时间!$A:$E,2,0),W94="Quarterly",VLOOKUP($O94,PM执行时间!$A:$E,3,0),W94="Semi-an",VLOOKUP($O94,PM执行时间!$A:$E,4,0),W94="Annual",VLOOKUP($O94,PM执行时间!$A:$E,5,0),W94="","")</f>
        <v/>
      </c>
      <c r="Y94" s="17" t="s">
        <v>33</v>
      </c>
      <c r="Z94" s="5" cm="1">
        <f t="array" ref="Z94">_xlfn.IFS(Y94="Monthly",VLOOKUP($O94,PM执行时间!$A:$E,2,0),Y94="Quarterly",VLOOKUP($O94,PM执行时间!$A:$E,3,0),Y94="Semi-an",VLOOKUP($O94,PM执行时间!$A:$E,4,0),Y94="Annual",VLOOKUP($O94,PM执行时间!$A:$E,5,0),Y94="","")</f>
        <v>1</v>
      </c>
      <c r="AA94" s="5"/>
      <c r="AB94" s="5" t="str" cm="1">
        <f t="array" ref="AB94">_xlfn.IFS(AA94="Monthly",VLOOKUP($O94,PM执行时间!$A:$E,2,0),AA94="Quarterly",VLOOKUP($O94,PM执行时间!$A:$E,3,0),AA94="Semi-an",VLOOKUP($O94,PM执行时间!$A:$E,4,0),AA94="Annual",VLOOKUP($O94,PM执行时间!$A:$E,5,0),AA94="","")</f>
        <v/>
      </c>
      <c r="AC94" s="5"/>
      <c r="AD94" s="5" t="str" cm="1">
        <f t="array" ref="AD94">_xlfn.IFS(AC94="Monthly",VLOOKUP($O94,PM执行时间!$A:$E,2,0),AC94="Quarterly",VLOOKUP($O94,PM执行时间!$A:$E,3,0),AC94="Semi-an",VLOOKUP($O94,PM执行时间!$A:$E,4,0),AC94="Annual",VLOOKUP($O94,PM执行时间!$A:$E,5,0),AC94="","")</f>
        <v/>
      </c>
      <c r="AE94" s="5"/>
      <c r="AF94" s="5" t="str" cm="1">
        <f t="array" ref="AF94">_xlfn.IFS(AE94="Monthly",VLOOKUP($O94,PM执行时间!$A:$E,2,0),AE94="Quarterly",VLOOKUP($O94,PM执行时间!$A:$E,3,0),AE94="Semi-an",VLOOKUP($O94,PM执行时间!$A:$E,4,0),AE94="Annual",VLOOKUP($O94,PM执行时间!$A:$E,5,0),AE94="","")</f>
        <v/>
      </c>
      <c r="AG94" s="5"/>
      <c r="AH94" s="5" t="str" cm="1">
        <f t="array" ref="AH94">_xlfn.IFS(AG94="Monthly",VLOOKUP($O94,PM执行时间!$A:$E,2,0),AG94="Quarterly",VLOOKUP($O94,PM执行时间!$A:$E,3,0),AG94="Semi-an",VLOOKUP($O94,PM执行时间!$A:$E,4,0),AG94="Annual",VLOOKUP($O94,PM执行时间!$A:$E,5,0),AG94="","")</f>
        <v/>
      </c>
      <c r="AI94" s="5"/>
      <c r="AJ94" s="5" t="str" cm="1">
        <f t="array" ref="AJ94">_xlfn.IFS(AI94="Monthly",VLOOKUP($O94,PM执行时间!$A:$E,2,0),AI94="Quarterly",VLOOKUP($O94,PM执行时间!$A:$E,3,0),AI94="Semi-an",VLOOKUP($O94,PM执行时间!$A:$E,4,0),AI94="Annual",VLOOKUP($O94,PM执行时间!$A:$E,5,0),AI94="","")</f>
        <v/>
      </c>
      <c r="AK94" s="5"/>
      <c r="AL94" s="5" t="str" cm="1">
        <f t="array" ref="AL94">_xlfn.IFS(AK94="Monthly",VLOOKUP($O94,PM执行时间!$A:$E,2,0),AK94="Quarterly",VLOOKUP($O94,PM执行时间!$A:$E,3,0),AK94="Semi-an",VLOOKUP($O94,PM执行时间!$A:$E,4,0),AK94="Annual",VLOOKUP($O94,PM执行时间!$A:$E,5,0),AK94="","")</f>
        <v/>
      </c>
      <c r="AM94" s="5"/>
      <c r="AN94" s="5" t="str" cm="1">
        <f t="array" ref="AN94">_xlfn.IFS(AM94="Monthly",VLOOKUP($O94,PM执行时间!$A:$E,2,0),AM94="Quarterly",VLOOKUP($O94,PM执行时间!$A:$E,3,0),AM94="Semi-an",VLOOKUP($O94,PM执行时间!$A:$E,4,0),AM94="Annual",VLOOKUP($O94,PM执行时间!$A:$E,5,0),AM94="","")</f>
        <v/>
      </c>
      <c r="AO94" s="19">
        <v>44682</v>
      </c>
      <c r="AP94" s="18"/>
    </row>
    <row r="95" spans="1:42" ht="25.15" customHeight="1" x14ac:dyDescent="0.2">
      <c r="A95" s="2">
        <v>93</v>
      </c>
      <c r="B95" s="2">
        <f>SUBTOTAL(3,G$3:G95)+0</f>
        <v>92</v>
      </c>
      <c r="C95" s="2"/>
      <c r="D95" s="11">
        <v>778</v>
      </c>
      <c r="E95" s="83" t="s">
        <v>383</v>
      </c>
      <c r="F95" s="83" t="s">
        <v>384</v>
      </c>
      <c r="G95" s="83" t="s">
        <v>385</v>
      </c>
      <c r="H95" s="83" t="s">
        <v>386</v>
      </c>
      <c r="I95" s="83">
        <v>2015.2</v>
      </c>
      <c r="J95" s="84" t="s">
        <v>1075</v>
      </c>
      <c r="K95" s="73" t="s">
        <v>1311</v>
      </c>
      <c r="L95" s="83" t="s">
        <v>387</v>
      </c>
      <c r="M95" s="74" t="s">
        <v>54</v>
      </c>
      <c r="N95" s="83" t="s">
        <v>22</v>
      </c>
      <c r="O95" s="12" t="s">
        <v>1215</v>
      </c>
      <c r="P95" s="12" t="s">
        <v>39</v>
      </c>
      <c r="Q95" s="128" t="s">
        <v>33</v>
      </c>
      <c r="R95" s="12" cm="1">
        <f t="array" ref="R95">_xlfn.IFS(Q95="Monthly",VLOOKUP($O95,PM执行时间!$A:$E,2,0),Q95="Quarterly",VLOOKUP($O95,PM执行时间!$A:$E,3,0),Q95="Semi-an",VLOOKUP($O95,PM执行时间!$A:$E,4,0),Q95="Annual",VLOOKUP($O95,PM执行时间!$A:$E,5,0),Q95="","")</f>
        <v>1</v>
      </c>
      <c r="S95" s="5"/>
      <c r="T95" s="5" t="str" cm="1">
        <f t="array" ref="T95">_xlfn.IFS(S95="Monthly",VLOOKUP($O95,PM执行时间!$A:$E,2,0),S95="Quarterly",VLOOKUP($O95,PM执行时间!$A:$E,3,0),S95="Semi-an",VLOOKUP($O95,PM执行时间!$A:$E,4,0),S95="Annual",VLOOKUP($O95,PM执行时间!$A:$E,5,0),S95="","")</f>
        <v/>
      </c>
      <c r="U95" s="5"/>
      <c r="V95" s="5" t="str" cm="1">
        <f t="array" ref="V95">_xlfn.IFS(U95="Monthly",VLOOKUP($O95,PM执行时间!$A:$E,2,0),U95="Quarterly",VLOOKUP($O95,PM执行时间!$A:$E,3,0),U95="Semi-an",VLOOKUP($O95,PM执行时间!$A:$E,4,0),U95="Annual",VLOOKUP($O95,PM执行时间!$A:$E,5,0),U95="","")</f>
        <v/>
      </c>
      <c r="W95" s="5"/>
      <c r="X95" s="5" t="str" cm="1">
        <f t="array" ref="X95">_xlfn.IFS(W95="Monthly",VLOOKUP($O95,PM执行时间!$A:$E,2,0),W95="Quarterly",VLOOKUP($O95,PM执行时间!$A:$E,3,0),W95="Semi-an",VLOOKUP($O95,PM执行时间!$A:$E,4,0),W95="Annual",VLOOKUP($O95,PM执行时间!$A:$E,5,0),W95="","")</f>
        <v/>
      </c>
      <c r="Y95" s="5"/>
      <c r="Z95" s="5" t="str" cm="1">
        <f t="array" ref="Z95">_xlfn.IFS(Y95="Monthly",VLOOKUP($O95,PM执行时间!$A:$E,2,0),Y95="Quarterly",VLOOKUP($O95,PM执行时间!$A:$E,3,0),Y95="Semi-an",VLOOKUP($O95,PM执行时间!$A:$E,4,0),Y95="Annual",VLOOKUP($O95,PM执行时间!$A:$E,5,0),Y95="","")</f>
        <v/>
      </c>
      <c r="AA95" s="5"/>
      <c r="AB95" s="5" t="str" cm="1">
        <f t="array" ref="AB95">_xlfn.IFS(AA95="Monthly",VLOOKUP($O95,PM执行时间!$A:$E,2,0),AA95="Quarterly",VLOOKUP($O95,PM执行时间!$A:$E,3,0),AA95="Semi-an",VLOOKUP($O95,PM执行时间!$A:$E,4,0),AA95="Annual",VLOOKUP($O95,PM执行时间!$A:$E,5,0),AA95="","")</f>
        <v/>
      </c>
      <c r="AC95" s="5"/>
      <c r="AD95" s="5" t="str" cm="1">
        <f t="array" ref="AD95">_xlfn.IFS(AC95="Monthly",VLOOKUP($O95,PM执行时间!$A:$E,2,0),AC95="Quarterly",VLOOKUP($O95,PM执行时间!$A:$E,3,0),AC95="Semi-an",VLOOKUP($O95,PM执行时间!$A:$E,4,0),AC95="Annual",VLOOKUP($O95,PM执行时间!$A:$E,5,0),AC95="","")</f>
        <v/>
      </c>
      <c r="AE95" s="5"/>
      <c r="AF95" s="5" t="str" cm="1">
        <f t="array" ref="AF95">_xlfn.IFS(AE95="Monthly",VLOOKUP($O95,PM执行时间!$A:$E,2,0),AE95="Quarterly",VLOOKUP($O95,PM执行时间!$A:$E,3,0),AE95="Semi-an",VLOOKUP($O95,PM执行时间!$A:$E,4,0),AE95="Annual",VLOOKUP($O95,PM执行时间!$A:$E,5,0),AE95="","")</f>
        <v/>
      </c>
      <c r="AG95" s="5"/>
      <c r="AH95" s="5" t="str" cm="1">
        <f t="array" ref="AH95">_xlfn.IFS(AG95="Monthly",VLOOKUP($O95,PM执行时间!$A:$E,2,0),AG95="Quarterly",VLOOKUP($O95,PM执行时间!$A:$E,3,0),AG95="Semi-an",VLOOKUP($O95,PM执行时间!$A:$E,4,0),AG95="Annual",VLOOKUP($O95,PM执行时间!$A:$E,5,0),AG95="","")</f>
        <v/>
      </c>
      <c r="AI95" s="5"/>
      <c r="AJ95" s="5" t="str" cm="1">
        <f t="array" ref="AJ95">_xlfn.IFS(AI95="Monthly",VLOOKUP($O95,PM执行时间!$A:$E,2,0),AI95="Quarterly",VLOOKUP($O95,PM执行时间!$A:$E,3,0),AI95="Semi-an",VLOOKUP($O95,PM执行时间!$A:$E,4,0),AI95="Annual",VLOOKUP($O95,PM执行时间!$A:$E,5,0),AI95="","")</f>
        <v/>
      </c>
      <c r="AK95" s="5"/>
      <c r="AL95" s="5" t="str" cm="1">
        <f t="array" ref="AL95">_xlfn.IFS(AK95="Monthly",VLOOKUP($O95,PM执行时间!$A:$E,2,0),AK95="Quarterly",VLOOKUP($O95,PM执行时间!$A:$E,3,0),AK95="Semi-an",VLOOKUP($O95,PM执行时间!$A:$E,4,0),AK95="Annual",VLOOKUP($O95,PM执行时间!$A:$E,5,0),AK95="","")</f>
        <v/>
      </c>
      <c r="AM95" s="5"/>
      <c r="AN95" s="5" t="str" cm="1">
        <f t="array" ref="AN95">_xlfn.IFS(AM95="Monthly",VLOOKUP($O95,PM执行时间!$A:$E,2,0),AM95="Quarterly",VLOOKUP($O95,PM执行时间!$A:$E,3,0),AM95="Semi-an",VLOOKUP($O95,PM执行时间!$A:$E,4,0),AM95="Annual",VLOOKUP($O95,PM执行时间!$A:$E,5,0),AM95="","")</f>
        <v/>
      </c>
      <c r="AO95" s="19">
        <v>44562</v>
      </c>
      <c r="AP95" s="5"/>
    </row>
    <row r="96" spans="1:42" ht="25.15" customHeight="1" x14ac:dyDescent="0.2">
      <c r="A96" s="2">
        <v>94</v>
      </c>
      <c r="B96" s="2">
        <f>SUBTOTAL(3,G$3:G96)+0</f>
        <v>93</v>
      </c>
      <c r="C96" s="15"/>
      <c r="D96" s="5">
        <v>781</v>
      </c>
      <c r="E96" s="77" t="s">
        <v>27</v>
      </c>
      <c r="F96" s="77" t="s">
        <v>160</v>
      </c>
      <c r="G96" s="77" t="s">
        <v>161</v>
      </c>
      <c r="H96" s="77" t="s">
        <v>162</v>
      </c>
      <c r="I96" s="77">
        <v>2015.3</v>
      </c>
      <c r="J96" s="79" t="s">
        <v>1058</v>
      </c>
      <c r="K96" s="4" t="s">
        <v>19</v>
      </c>
      <c r="L96" s="77" t="s">
        <v>30</v>
      </c>
      <c r="M96" s="7">
        <v>2015.3</v>
      </c>
      <c r="N96" s="77" t="s">
        <v>31</v>
      </c>
      <c r="O96" s="5" t="s">
        <v>163</v>
      </c>
      <c r="P96" s="18" t="s">
        <v>1108</v>
      </c>
      <c r="Q96" s="26" t="s">
        <v>164</v>
      </c>
      <c r="R96" s="5" cm="1">
        <f t="array" ref="R96">_xlfn.IFS(Q96="Monthly",VLOOKUP($O96,PM执行时间!$A:$E,2,0),Q96="Quarterly",VLOOKUP($O96,PM执行时间!$A:$E,3,0),Q96="Semi-an",VLOOKUP($O96,PM执行时间!$A:$E,4,0),Q96="Annual",VLOOKUP($O96,PM执行时间!$A:$E,5,0),Q96="","")</f>
        <v>0.83</v>
      </c>
      <c r="S96" s="20" t="s">
        <v>25</v>
      </c>
      <c r="T96" s="5" cm="1">
        <f t="array" ref="T96">_xlfn.IFS(S96="Monthly",VLOOKUP($O96,PM执行时间!$A:$E,2,0),S96="Quarterly",VLOOKUP($O96,PM执行时间!$A:$E,3,0),S96="Semi-an",VLOOKUP($O96,PM执行时间!$A:$E,4,0),S96="Annual",VLOOKUP($O96,PM执行时间!$A:$E,5,0),S96="","")</f>
        <v>1.08</v>
      </c>
      <c r="U96" s="26" t="s">
        <v>164</v>
      </c>
      <c r="V96" s="5" cm="1">
        <f t="array" ref="V96">_xlfn.IFS(U96="Monthly",VLOOKUP($O96,PM执行时间!$A:$E,2,0),U96="Quarterly",VLOOKUP($O96,PM执行时间!$A:$E,3,0),U96="Semi-an",VLOOKUP($O96,PM执行时间!$A:$E,4,0),U96="Annual",VLOOKUP($O96,PM执行时间!$A:$E,5,0),U96="","")</f>
        <v>0.83</v>
      </c>
      <c r="W96" s="26" t="s">
        <v>164</v>
      </c>
      <c r="X96" s="5" cm="1">
        <f t="array" ref="X96">_xlfn.IFS(W96="Monthly",VLOOKUP($O96,PM执行时间!$A:$E,2,0),W96="Quarterly",VLOOKUP($O96,PM执行时间!$A:$E,3,0),W96="Semi-an",VLOOKUP($O96,PM执行时间!$A:$E,4,0),W96="Annual",VLOOKUP($O96,PM执行时间!$A:$E,5,0),W96="","")</f>
        <v>0.83</v>
      </c>
      <c r="Y96" s="26" t="s">
        <v>164</v>
      </c>
      <c r="Z96" s="5" cm="1">
        <f t="array" ref="Z96">_xlfn.IFS(Y96="Monthly",VLOOKUP($O96,PM执行时间!$A:$E,2,0),Y96="Quarterly",VLOOKUP($O96,PM执行时间!$A:$E,3,0),Y96="Semi-an",VLOOKUP($O96,PM执行时间!$A:$E,4,0),Y96="Annual",VLOOKUP($O96,PM执行时间!$A:$E,5,0),Y96="","")</f>
        <v>0.83</v>
      </c>
      <c r="AA96" s="26" t="s">
        <v>164</v>
      </c>
      <c r="AB96" s="5" cm="1">
        <f t="array" ref="AB96">_xlfn.IFS(AA96="Monthly",VLOOKUP($O96,PM执行时间!$A:$E,2,0),AA96="Quarterly",VLOOKUP($O96,PM执行时间!$A:$E,3,0),AA96="Semi-an",VLOOKUP($O96,PM执行时间!$A:$E,4,0),AA96="Annual",VLOOKUP($O96,PM执行时间!$A:$E,5,0),AA96="","")</f>
        <v>0.83</v>
      </c>
      <c r="AC96" s="26" t="s">
        <v>164</v>
      </c>
      <c r="AD96" s="5" cm="1">
        <f t="array" ref="AD96">_xlfn.IFS(AC96="Monthly",VLOOKUP($O96,PM执行时间!$A:$E,2,0),AC96="Quarterly",VLOOKUP($O96,PM执行时间!$A:$E,3,0),AC96="Semi-an",VLOOKUP($O96,PM执行时间!$A:$E,4,0),AC96="Annual",VLOOKUP($O96,PM执行时间!$A:$E,5,0),AC96="","")</f>
        <v>0.83</v>
      </c>
      <c r="AE96" s="17" t="s">
        <v>33</v>
      </c>
      <c r="AF96" s="5" cm="1">
        <f t="array" ref="AF96">_xlfn.IFS(AE96="Monthly",VLOOKUP($O96,PM执行时间!$A:$E,2,0),AE96="Quarterly",VLOOKUP($O96,PM执行时间!$A:$E,3,0),AE96="Semi-an",VLOOKUP($O96,PM执行时间!$A:$E,4,0),AE96="Annual",VLOOKUP($O96,PM执行时间!$A:$E,5,0),AE96="","")</f>
        <v>2.58</v>
      </c>
      <c r="AG96" s="26" t="s">
        <v>164</v>
      </c>
      <c r="AH96" s="5" cm="1">
        <f t="array" ref="AH96">_xlfn.IFS(AG96="Monthly",VLOOKUP($O96,PM执行时间!$A:$E,2,0),AG96="Quarterly",VLOOKUP($O96,PM执行时间!$A:$E,3,0),AG96="Semi-an",VLOOKUP($O96,PM执行时间!$A:$E,4,0),AG96="Annual",VLOOKUP($O96,PM执行时间!$A:$E,5,0),AG96="","")</f>
        <v>0.83</v>
      </c>
      <c r="AI96" s="26" t="s">
        <v>164</v>
      </c>
      <c r="AJ96" s="5" cm="1">
        <f t="array" ref="AJ96">_xlfn.IFS(AI96="Monthly",VLOOKUP($O96,PM执行时间!$A:$E,2,0),AI96="Quarterly",VLOOKUP($O96,PM执行时间!$A:$E,3,0),AI96="Semi-an",VLOOKUP($O96,PM执行时间!$A:$E,4,0),AI96="Annual",VLOOKUP($O96,PM执行时间!$A:$E,5,0),AI96="","")</f>
        <v>0.83</v>
      </c>
      <c r="AK96" s="26" t="s">
        <v>164</v>
      </c>
      <c r="AL96" s="5" cm="1">
        <f t="array" ref="AL96">_xlfn.IFS(AK96="Monthly",VLOOKUP($O96,PM执行时间!$A:$E,2,0),AK96="Quarterly",VLOOKUP($O96,PM执行时间!$A:$E,3,0),AK96="Semi-an",VLOOKUP($O96,PM执行时间!$A:$E,4,0),AK96="Annual",VLOOKUP($O96,PM执行时间!$A:$E,5,0),AK96="","")</f>
        <v>0.83</v>
      </c>
      <c r="AM96" s="26" t="s">
        <v>164</v>
      </c>
      <c r="AN96" s="5" cm="1">
        <f t="array" ref="AN96">_xlfn.IFS(AM96="Monthly",VLOOKUP($O96,PM执行时间!$A:$E,2,0),AM96="Quarterly",VLOOKUP($O96,PM执行时间!$A:$E,3,0),AM96="Semi-an",VLOOKUP($O96,PM执行时间!$A:$E,4,0),AM96="Annual",VLOOKUP($O96,PM执行时间!$A:$E,5,0),AM96="","")</f>
        <v>0.83</v>
      </c>
      <c r="AO96" s="19">
        <v>44774</v>
      </c>
      <c r="AP96" s="18"/>
    </row>
    <row r="97" spans="1:42" ht="25.15" customHeight="1" x14ac:dyDescent="0.2">
      <c r="A97" s="2">
        <v>95</v>
      </c>
      <c r="B97" s="2">
        <f>SUBTOTAL(3,G$3:G97)+0</f>
        <v>94</v>
      </c>
      <c r="C97" s="15"/>
      <c r="D97" s="2">
        <v>785</v>
      </c>
      <c r="E97" s="77" t="s">
        <v>27</v>
      </c>
      <c r="F97" s="77" t="s">
        <v>160</v>
      </c>
      <c r="G97" s="77" t="s">
        <v>161</v>
      </c>
      <c r="H97" s="77" t="s">
        <v>165</v>
      </c>
      <c r="I97" s="77">
        <v>2015.5</v>
      </c>
      <c r="J97" s="79" t="s">
        <v>1058</v>
      </c>
      <c r="K97" s="4" t="s">
        <v>19</v>
      </c>
      <c r="L97" s="77" t="s">
        <v>30</v>
      </c>
      <c r="M97" s="7">
        <v>2015.1</v>
      </c>
      <c r="N97" s="77" t="s">
        <v>31</v>
      </c>
      <c r="O97" s="5" t="s">
        <v>163</v>
      </c>
      <c r="P97" s="18" t="s">
        <v>1108</v>
      </c>
      <c r="Q97" s="26" t="s">
        <v>164</v>
      </c>
      <c r="R97" s="5" cm="1">
        <f t="array" ref="R97">_xlfn.IFS(Q97="Monthly",VLOOKUP($O97,PM执行时间!$A:$E,2,0),Q97="Quarterly",VLOOKUP($O97,PM执行时间!$A:$E,3,0),Q97="Semi-an",VLOOKUP($O97,PM执行时间!$A:$E,4,0),Q97="Annual",VLOOKUP($O97,PM执行时间!$A:$E,5,0),Q97="","")</f>
        <v>0.83</v>
      </c>
      <c r="S97" s="20" t="s">
        <v>25</v>
      </c>
      <c r="T97" s="5" cm="1">
        <f t="array" ref="T97">_xlfn.IFS(S97="Monthly",VLOOKUP($O97,PM执行时间!$A:$E,2,0),S97="Quarterly",VLOOKUP($O97,PM执行时间!$A:$E,3,0),S97="Semi-an",VLOOKUP($O97,PM执行时间!$A:$E,4,0),S97="Annual",VLOOKUP($O97,PM执行时间!$A:$E,5,0),S97="","")</f>
        <v>1.08</v>
      </c>
      <c r="U97" s="26" t="s">
        <v>164</v>
      </c>
      <c r="V97" s="5" cm="1">
        <f t="array" ref="V97">_xlfn.IFS(U97="Monthly",VLOOKUP($O97,PM执行时间!$A:$E,2,0),U97="Quarterly",VLOOKUP($O97,PM执行时间!$A:$E,3,0),U97="Semi-an",VLOOKUP($O97,PM执行时间!$A:$E,4,0),U97="Annual",VLOOKUP($O97,PM执行时间!$A:$E,5,0),U97="","")</f>
        <v>0.83</v>
      </c>
      <c r="W97" s="26" t="s">
        <v>164</v>
      </c>
      <c r="X97" s="5" cm="1">
        <f t="array" ref="X97">_xlfn.IFS(W97="Monthly",VLOOKUP($O97,PM执行时间!$A:$E,2,0),W97="Quarterly",VLOOKUP($O97,PM执行时间!$A:$E,3,0),W97="Semi-an",VLOOKUP($O97,PM执行时间!$A:$E,4,0),W97="Annual",VLOOKUP($O97,PM执行时间!$A:$E,5,0),W97="","")</f>
        <v>0.83</v>
      </c>
      <c r="Y97" s="26" t="s">
        <v>164</v>
      </c>
      <c r="Z97" s="5" cm="1">
        <f t="array" ref="Z97">_xlfn.IFS(Y97="Monthly",VLOOKUP($O97,PM执行时间!$A:$E,2,0),Y97="Quarterly",VLOOKUP($O97,PM执行时间!$A:$E,3,0),Y97="Semi-an",VLOOKUP($O97,PM执行时间!$A:$E,4,0),Y97="Annual",VLOOKUP($O97,PM执行时间!$A:$E,5,0),Y97="","")</f>
        <v>0.83</v>
      </c>
      <c r="AA97" s="26" t="s">
        <v>164</v>
      </c>
      <c r="AB97" s="5" cm="1">
        <f t="array" ref="AB97">_xlfn.IFS(AA97="Monthly",VLOOKUP($O97,PM执行时间!$A:$E,2,0),AA97="Quarterly",VLOOKUP($O97,PM执行时间!$A:$E,3,0),AA97="Semi-an",VLOOKUP($O97,PM执行时间!$A:$E,4,0),AA97="Annual",VLOOKUP($O97,PM执行时间!$A:$E,5,0),AA97="","")</f>
        <v>0.83</v>
      </c>
      <c r="AC97" s="26" t="s">
        <v>164</v>
      </c>
      <c r="AD97" s="5" cm="1">
        <f t="array" ref="AD97">_xlfn.IFS(AC97="Monthly",VLOOKUP($O97,PM执行时间!$A:$E,2,0),AC97="Quarterly",VLOOKUP($O97,PM执行时间!$A:$E,3,0),AC97="Semi-an",VLOOKUP($O97,PM执行时间!$A:$E,4,0),AC97="Annual",VLOOKUP($O97,PM执行时间!$A:$E,5,0),AC97="","")</f>
        <v>0.83</v>
      </c>
      <c r="AE97" s="17" t="s">
        <v>33</v>
      </c>
      <c r="AF97" s="5" cm="1">
        <f t="array" ref="AF97">_xlfn.IFS(AE97="Monthly",VLOOKUP($O97,PM执行时间!$A:$E,2,0),AE97="Quarterly",VLOOKUP($O97,PM执行时间!$A:$E,3,0),AE97="Semi-an",VLOOKUP($O97,PM执行时间!$A:$E,4,0),AE97="Annual",VLOOKUP($O97,PM执行时间!$A:$E,5,0),AE97="","")</f>
        <v>2.58</v>
      </c>
      <c r="AG97" s="26" t="s">
        <v>164</v>
      </c>
      <c r="AH97" s="5" cm="1">
        <f t="array" ref="AH97">_xlfn.IFS(AG97="Monthly",VLOOKUP($O97,PM执行时间!$A:$E,2,0),AG97="Quarterly",VLOOKUP($O97,PM执行时间!$A:$E,3,0),AG97="Semi-an",VLOOKUP($O97,PM执行时间!$A:$E,4,0),AG97="Annual",VLOOKUP($O97,PM执行时间!$A:$E,5,0),AG97="","")</f>
        <v>0.83</v>
      </c>
      <c r="AI97" s="26" t="s">
        <v>164</v>
      </c>
      <c r="AJ97" s="5" cm="1">
        <f t="array" ref="AJ97">_xlfn.IFS(AI97="Monthly",VLOOKUP($O97,PM执行时间!$A:$E,2,0),AI97="Quarterly",VLOOKUP($O97,PM执行时间!$A:$E,3,0),AI97="Semi-an",VLOOKUP($O97,PM执行时间!$A:$E,4,0),AI97="Annual",VLOOKUP($O97,PM执行时间!$A:$E,5,0),AI97="","")</f>
        <v>0.83</v>
      </c>
      <c r="AK97" s="26" t="s">
        <v>164</v>
      </c>
      <c r="AL97" s="5" cm="1">
        <f t="array" ref="AL97">_xlfn.IFS(AK97="Monthly",VLOOKUP($O97,PM执行时间!$A:$E,2,0),AK97="Quarterly",VLOOKUP($O97,PM执行时间!$A:$E,3,0),AK97="Semi-an",VLOOKUP($O97,PM执行时间!$A:$E,4,0),AK97="Annual",VLOOKUP($O97,PM执行时间!$A:$E,5,0),AK97="","")</f>
        <v>0.83</v>
      </c>
      <c r="AM97" s="26" t="s">
        <v>164</v>
      </c>
      <c r="AN97" s="5" cm="1">
        <f t="array" ref="AN97">_xlfn.IFS(AM97="Monthly",VLOOKUP($O97,PM执行时间!$A:$E,2,0),AM97="Quarterly",VLOOKUP($O97,PM执行时间!$A:$E,3,0),AM97="Semi-an",VLOOKUP($O97,PM执行时间!$A:$E,4,0),AM97="Annual",VLOOKUP($O97,PM执行时间!$A:$E,5,0),AM97="","")</f>
        <v>0.83</v>
      </c>
      <c r="AO97" s="19">
        <v>44774</v>
      </c>
      <c r="AP97" s="18"/>
    </row>
    <row r="98" spans="1:42" ht="25.15" customHeight="1" x14ac:dyDescent="0.2">
      <c r="A98" s="2">
        <v>96</v>
      </c>
      <c r="B98" s="2">
        <f>SUBTOTAL(3,G$3:G98)+0</f>
        <v>95</v>
      </c>
      <c r="C98" s="15"/>
      <c r="D98" s="2">
        <v>786</v>
      </c>
      <c r="E98" s="77" t="s">
        <v>27</v>
      </c>
      <c r="F98" s="77" t="s">
        <v>160</v>
      </c>
      <c r="G98" s="77" t="s">
        <v>161</v>
      </c>
      <c r="H98" s="77" t="s">
        <v>166</v>
      </c>
      <c r="I98" s="77">
        <v>2015.5</v>
      </c>
      <c r="J98" s="79" t="s">
        <v>1058</v>
      </c>
      <c r="K98" s="4" t="s">
        <v>19</v>
      </c>
      <c r="L98" s="77" t="s">
        <v>30</v>
      </c>
      <c r="M98" s="7">
        <v>2008.6</v>
      </c>
      <c r="N98" s="77" t="s">
        <v>31</v>
      </c>
      <c r="O98" s="5" t="s">
        <v>163</v>
      </c>
      <c r="P98" s="18" t="s">
        <v>1108</v>
      </c>
      <c r="Q98" s="26" t="s">
        <v>164</v>
      </c>
      <c r="R98" s="5" cm="1">
        <f t="array" ref="R98">_xlfn.IFS(Q98="Monthly",VLOOKUP($O98,PM执行时间!$A:$E,2,0),Q98="Quarterly",VLOOKUP($O98,PM执行时间!$A:$E,3,0),Q98="Semi-an",VLOOKUP($O98,PM执行时间!$A:$E,4,0),Q98="Annual",VLOOKUP($O98,PM执行时间!$A:$E,5,0),Q98="","")</f>
        <v>0.83</v>
      </c>
      <c r="S98" s="20" t="s">
        <v>25</v>
      </c>
      <c r="T98" s="5" cm="1">
        <f t="array" ref="T98">_xlfn.IFS(S98="Monthly",VLOOKUP($O98,PM执行时间!$A:$E,2,0),S98="Quarterly",VLOOKUP($O98,PM执行时间!$A:$E,3,0),S98="Semi-an",VLOOKUP($O98,PM执行时间!$A:$E,4,0),S98="Annual",VLOOKUP($O98,PM执行时间!$A:$E,5,0),S98="","")</f>
        <v>1.08</v>
      </c>
      <c r="U98" s="26" t="s">
        <v>164</v>
      </c>
      <c r="V98" s="5" cm="1">
        <f t="array" ref="V98">_xlfn.IFS(U98="Monthly",VLOOKUP($O98,PM执行时间!$A:$E,2,0),U98="Quarterly",VLOOKUP($O98,PM执行时间!$A:$E,3,0),U98="Semi-an",VLOOKUP($O98,PM执行时间!$A:$E,4,0),U98="Annual",VLOOKUP($O98,PM执行时间!$A:$E,5,0),U98="","")</f>
        <v>0.83</v>
      </c>
      <c r="W98" s="26" t="s">
        <v>164</v>
      </c>
      <c r="X98" s="5" cm="1">
        <f t="array" ref="X98">_xlfn.IFS(W98="Monthly",VLOOKUP($O98,PM执行时间!$A:$E,2,0),W98="Quarterly",VLOOKUP($O98,PM执行时间!$A:$E,3,0),W98="Semi-an",VLOOKUP($O98,PM执行时间!$A:$E,4,0),W98="Annual",VLOOKUP($O98,PM执行时间!$A:$E,5,0),W98="","")</f>
        <v>0.83</v>
      </c>
      <c r="Y98" s="26" t="s">
        <v>164</v>
      </c>
      <c r="Z98" s="5" cm="1">
        <f t="array" ref="Z98">_xlfn.IFS(Y98="Monthly",VLOOKUP($O98,PM执行时间!$A:$E,2,0),Y98="Quarterly",VLOOKUP($O98,PM执行时间!$A:$E,3,0),Y98="Semi-an",VLOOKUP($O98,PM执行时间!$A:$E,4,0),Y98="Annual",VLOOKUP($O98,PM执行时间!$A:$E,5,0),Y98="","")</f>
        <v>0.83</v>
      </c>
      <c r="AA98" s="26" t="s">
        <v>164</v>
      </c>
      <c r="AB98" s="5" cm="1">
        <f t="array" ref="AB98">_xlfn.IFS(AA98="Monthly",VLOOKUP($O98,PM执行时间!$A:$E,2,0),AA98="Quarterly",VLOOKUP($O98,PM执行时间!$A:$E,3,0),AA98="Semi-an",VLOOKUP($O98,PM执行时间!$A:$E,4,0),AA98="Annual",VLOOKUP($O98,PM执行时间!$A:$E,5,0),AA98="","")</f>
        <v>0.83</v>
      </c>
      <c r="AC98" s="26" t="s">
        <v>164</v>
      </c>
      <c r="AD98" s="5" cm="1">
        <f t="array" ref="AD98">_xlfn.IFS(AC98="Monthly",VLOOKUP($O98,PM执行时间!$A:$E,2,0),AC98="Quarterly",VLOOKUP($O98,PM执行时间!$A:$E,3,0),AC98="Semi-an",VLOOKUP($O98,PM执行时间!$A:$E,4,0),AC98="Annual",VLOOKUP($O98,PM执行时间!$A:$E,5,0),AC98="","")</f>
        <v>0.83</v>
      </c>
      <c r="AE98" s="17" t="s">
        <v>33</v>
      </c>
      <c r="AF98" s="5" cm="1">
        <f t="array" ref="AF98">_xlfn.IFS(AE98="Monthly",VLOOKUP($O98,PM执行时间!$A:$E,2,0),AE98="Quarterly",VLOOKUP($O98,PM执行时间!$A:$E,3,0),AE98="Semi-an",VLOOKUP($O98,PM执行时间!$A:$E,4,0),AE98="Annual",VLOOKUP($O98,PM执行时间!$A:$E,5,0),AE98="","")</f>
        <v>2.58</v>
      </c>
      <c r="AG98" s="26" t="s">
        <v>164</v>
      </c>
      <c r="AH98" s="5" cm="1">
        <f t="array" ref="AH98">_xlfn.IFS(AG98="Monthly",VLOOKUP($O98,PM执行时间!$A:$E,2,0),AG98="Quarterly",VLOOKUP($O98,PM执行时间!$A:$E,3,0),AG98="Semi-an",VLOOKUP($O98,PM执行时间!$A:$E,4,0),AG98="Annual",VLOOKUP($O98,PM执行时间!$A:$E,5,0),AG98="","")</f>
        <v>0.83</v>
      </c>
      <c r="AI98" s="26" t="s">
        <v>164</v>
      </c>
      <c r="AJ98" s="5" cm="1">
        <f t="array" ref="AJ98">_xlfn.IFS(AI98="Monthly",VLOOKUP($O98,PM执行时间!$A:$E,2,0),AI98="Quarterly",VLOOKUP($O98,PM执行时间!$A:$E,3,0),AI98="Semi-an",VLOOKUP($O98,PM执行时间!$A:$E,4,0),AI98="Annual",VLOOKUP($O98,PM执行时间!$A:$E,5,0),AI98="","")</f>
        <v>0.83</v>
      </c>
      <c r="AK98" s="26" t="s">
        <v>164</v>
      </c>
      <c r="AL98" s="5" cm="1">
        <f t="array" ref="AL98">_xlfn.IFS(AK98="Monthly",VLOOKUP($O98,PM执行时间!$A:$E,2,0),AK98="Quarterly",VLOOKUP($O98,PM执行时间!$A:$E,3,0),AK98="Semi-an",VLOOKUP($O98,PM执行时间!$A:$E,4,0),AK98="Annual",VLOOKUP($O98,PM执行时间!$A:$E,5,0),AK98="","")</f>
        <v>0.83</v>
      </c>
      <c r="AM98" s="26" t="s">
        <v>164</v>
      </c>
      <c r="AN98" s="5" cm="1">
        <f t="array" ref="AN98">_xlfn.IFS(AM98="Monthly",VLOOKUP($O98,PM执行时间!$A:$E,2,0),AM98="Quarterly",VLOOKUP($O98,PM执行时间!$A:$E,3,0),AM98="Semi-an",VLOOKUP($O98,PM执行时间!$A:$E,4,0),AM98="Annual",VLOOKUP($O98,PM执行时间!$A:$E,5,0),AM98="","")</f>
        <v>0.83</v>
      </c>
      <c r="AO98" s="19">
        <v>44774</v>
      </c>
      <c r="AP98" s="18"/>
    </row>
    <row r="99" spans="1:42" ht="25.15" customHeight="1" x14ac:dyDescent="0.2">
      <c r="A99" s="2">
        <v>97</v>
      </c>
      <c r="B99" s="2">
        <f>SUBTOTAL(3,G$3:G99)+0</f>
        <v>96</v>
      </c>
      <c r="C99" s="15"/>
      <c r="D99" s="2">
        <v>788</v>
      </c>
      <c r="E99" s="77" t="s">
        <v>27</v>
      </c>
      <c r="F99" s="77" t="s">
        <v>160</v>
      </c>
      <c r="G99" s="77" t="s">
        <v>161</v>
      </c>
      <c r="H99" s="77" t="s">
        <v>167</v>
      </c>
      <c r="I99" s="77">
        <v>2015.5</v>
      </c>
      <c r="J99" s="79" t="s">
        <v>1058</v>
      </c>
      <c r="K99" s="4" t="s">
        <v>19</v>
      </c>
      <c r="L99" s="77" t="s">
        <v>30</v>
      </c>
      <c r="M99" s="7">
        <v>2015.1</v>
      </c>
      <c r="N99" s="77" t="s">
        <v>31</v>
      </c>
      <c r="O99" s="5" t="s">
        <v>163</v>
      </c>
      <c r="P99" s="18" t="s">
        <v>1108</v>
      </c>
      <c r="Q99" s="26" t="s">
        <v>164</v>
      </c>
      <c r="R99" s="5" cm="1">
        <f t="array" ref="R99">_xlfn.IFS(Q99="Monthly",VLOOKUP($O99,PM执行时间!$A:$E,2,0),Q99="Quarterly",VLOOKUP($O99,PM执行时间!$A:$E,3,0),Q99="Semi-an",VLOOKUP($O99,PM执行时间!$A:$E,4,0),Q99="Annual",VLOOKUP($O99,PM执行时间!$A:$E,5,0),Q99="","")</f>
        <v>0.83</v>
      </c>
      <c r="S99" s="20" t="s">
        <v>25</v>
      </c>
      <c r="T99" s="5" cm="1">
        <f t="array" ref="T99">_xlfn.IFS(S99="Monthly",VLOOKUP($O99,PM执行时间!$A:$E,2,0),S99="Quarterly",VLOOKUP($O99,PM执行时间!$A:$E,3,0),S99="Semi-an",VLOOKUP($O99,PM执行时间!$A:$E,4,0),S99="Annual",VLOOKUP($O99,PM执行时间!$A:$E,5,0),S99="","")</f>
        <v>1.08</v>
      </c>
      <c r="U99" s="26" t="s">
        <v>164</v>
      </c>
      <c r="V99" s="5" cm="1">
        <f t="array" ref="V99">_xlfn.IFS(U99="Monthly",VLOOKUP($O99,PM执行时间!$A:$E,2,0),U99="Quarterly",VLOOKUP($O99,PM执行时间!$A:$E,3,0),U99="Semi-an",VLOOKUP($O99,PM执行时间!$A:$E,4,0),U99="Annual",VLOOKUP($O99,PM执行时间!$A:$E,5,0),U99="","")</f>
        <v>0.83</v>
      </c>
      <c r="W99" s="26" t="s">
        <v>164</v>
      </c>
      <c r="X99" s="5" cm="1">
        <f t="array" ref="X99">_xlfn.IFS(W99="Monthly",VLOOKUP($O99,PM执行时间!$A:$E,2,0),W99="Quarterly",VLOOKUP($O99,PM执行时间!$A:$E,3,0),W99="Semi-an",VLOOKUP($O99,PM执行时间!$A:$E,4,0),W99="Annual",VLOOKUP($O99,PM执行时间!$A:$E,5,0),W99="","")</f>
        <v>0.83</v>
      </c>
      <c r="Y99" s="26" t="s">
        <v>164</v>
      </c>
      <c r="Z99" s="5" cm="1">
        <f t="array" ref="Z99">_xlfn.IFS(Y99="Monthly",VLOOKUP($O99,PM执行时间!$A:$E,2,0),Y99="Quarterly",VLOOKUP($O99,PM执行时间!$A:$E,3,0),Y99="Semi-an",VLOOKUP($O99,PM执行时间!$A:$E,4,0),Y99="Annual",VLOOKUP($O99,PM执行时间!$A:$E,5,0),Y99="","")</f>
        <v>0.83</v>
      </c>
      <c r="AA99" s="26" t="s">
        <v>164</v>
      </c>
      <c r="AB99" s="5" cm="1">
        <f t="array" ref="AB99">_xlfn.IFS(AA99="Monthly",VLOOKUP($O99,PM执行时间!$A:$E,2,0),AA99="Quarterly",VLOOKUP($O99,PM执行时间!$A:$E,3,0),AA99="Semi-an",VLOOKUP($O99,PM执行时间!$A:$E,4,0),AA99="Annual",VLOOKUP($O99,PM执行时间!$A:$E,5,0),AA99="","")</f>
        <v>0.83</v>
      </c>
      <c r="AC99" s="26" t="s">
        <v>164</v>
      </c>
      <c r="AD99" s="5" cm="1">
        <f t="array" ref="AD99">_xlfn.IFS(AC99="Monthly",VLOOKUP($O99,PM执行时间!$A:$E,2,0),AC99="Quarterly",VLOOKUP($O99,PM执行时间!$A:$E,3,0),AC99="Semi-an",VLOOKUP($O99,PM执行时间!$A:$E,4,0),AC99="Annual",VLOOKUP($O99,PM执行时间!$A:$E,5,0),AC99="","")</f>
        <v>0.83</v>
      </c>
      <c r="AE99" s="17" t="s">
        <v>33</v>
      </c>
      <c r="AF99" s="5" cm="1">
        <f t="array" ref="AF99">_xlfn.IFS(AE99="Monthly",VLOOKUP($O99,PM执行时间!$A:$E,2,0),AE99="Quarterly",VLOOKUP($O99,PM执行时间!$A:$E,3,0),AE99="Semi-an",VLOOKUP($O99,PM执行时间!$A:$E,4,0),AE99="Annual",VLOOKUP($O99,PM执行时间!$A:$E,5,0),AE99="","")</f>
        <v>2.58</v>
      </c>
      <c r="AG99" s="26" t="s">
        <v>164</v>
      </c>
      <c r="AH99" s="5" cm="1">
        <f t="array" ref="AH99">_xlfn.IFS(AG99="Monthly",VLOOKUP($O99,PM执行时间!$A:$E,2,0),AG99="Quarterly",VLOOKUP($O99,PM执行时间!$A:$E,3,0),AG99="Semi-an",VLOOKUP($O99,PM执行时间!$A:$E,4,0),AG99="Annual",VLOOKUP($O99,PM执行时间!$A:$E,5,0),AG99="","")</f>
        <v>0.83</v>
      </c>
      <c r="AI99" s="26" t="s">
        <v>164</v>
      </c>
      <c r="AJ99" s="5" cm="1">
        <f t="array" ref="AJ99">_xlfn.IFS(AI99="Monthly",VLOOKUP($O99,PM执行时间!$A:$E,2,0),AI99="Quarterly",VLOOKUP($O99,PM执行时间!$A:$E,3,0),AI99="Semi-an",VLOOKUP($O99,PM执行时间!$A:$E,4,0),AI99="Annual",VLOOKUP($O99,PM执行时间!$A:$E,5,0),AI99="","")</f>
        <v>0.83</v>
      </c>
      <c r="AK99" s="26" t="s">
        <v>164</v>
      </c>
      <c r="AL99" s="5" cm="1">
        <f t="array" ref="AL99">_xlfn.IFS(AK99="Monthly",VLOOKUP($O99,PM执行时间!$A:$E,2,0),AK99="Quarterly",VLOOKUP($O99,PM执行时间!$A:$E,3,0),AK99="Semi-an",VLOOKUP($O99,PM执行时间!$A:$E,4,0),AK99="Annual",VLOOKUP($O99,PM执行时间!$A:$E,5,0),AK99="","")</f>
        <v>0.83</v>
      </c>
      <c r="AM99" s="26" t="s">
        <v>164</v>
      </c>
      <c r="AN99" s="5" cm="1">
        <f t="array" ref="AN99">_xlfn.IFS(AM99="Monthly",VLOOKUP($O99,PM执行时间!$A:$E,2,0),AM99="Quarterly",VLOOKUP($O99,PM执行时间!$A:$E,3,0),AM99="Semi-an",VLOOKUP($O99,PM执行时间!$A:$E,4,0),AM99="Annual",VLOOKUP($O99,PM执行时间!$A:$E,5,0),AM99="","")</f>
        <v>0.83</v>
      </c>
      <c r="AO99" s="19">
        <v>44774</v>
      </c>
      <c r="AP99" s="18"/>
    </row>
    <row r="100" spans="1:42" ht="25.15" customHeight="1" x14ac:dyDescent="0.2">
      <c r="A100" s="2">
        <v>98</v>
      </c>
      <c r="B100" s="2">
        <f>SUBTOTAL(3,G$3:G100)+0</f>
        <v>97</v>
      </c>
      <c r="C100" s="15"/>
      <c r="D100" s="2">
        <v>789</v>
      </c>
      <c r="E100" s="77" t="s">
        <v>27</v>
      </c>
      <c r="F100" s="77" t="s">
        <v>160</v>
      </c>
      <c r="G100" s="77" t="s">
        <v>161</v>
      </c>
      <c r="H100" s="77" t="s">
        <v>168</v>
      </c>
      <c r="I100" s="77">
        <v>2015.5</v>
      </c>
      <c r="J100" s="79" t="s">
        <v>1058</v>
      </c>
      <c r="K100" s="4" t="s">
        <v>19</v>
      </c>
      <c r="L100" s="77" t="s">
        <v>30</v>
      </c>
      <c r="M100" s="7">
        <v>2015.1</v>
      </c>
      <c r="N100" s="77" t="s">
        <v>31</v>
      </c>
      <c r="O100" s="5" t="s">
        <v>163</v>
      </c>
      <c r="P100" s="18" t="s">
        <v>1108</v>
      </c>
      <c r="Q100" s="26" t="s">
        <v>164</v>
      </c>
      <c r="R100" s="5" cm="1">
        <f t="array" ref="R100">_xlfn.IFS(Q100="Monthly",VLOOKUP($O100,PM执行时间!$A:$E,2,0),Q100="Quarterly",VLOOKUP($O100,PM执行时间!$A:$E,3,0),Q100="Semi-an",VLOOKUP($O100,PM执行时间!$A:$E,4,0),Q100="Annual",VLOOKUP($O100,PM执行时间!$A:$E,5,0),Q100="","")</f>
        <v>0.83</v>
      </c>
      <c r="S100" s="20" t="s">
        <v>25</v>
      </c>
      <c r="T100" s="5" cm="1">
        <f t="array" ref="T100">_xlfn.IFS(S100="Monthly",VLOOKUP($O100,PM执行时间!$A:$E,2,0),S100="Quarterly",VLOOKUP($O100,PM执行时间!$A:$E,3,0),S100="Semi-an",VLOOKUP($O100,PM执行时间!$A:$E,4,0),S100="Annual",VLOOKUP($O100,PM执行时间!$A:$E,5,0),S100="","")</f>
        <v>1.08</v>
      </c>
      <c r="U100" s="26" t="s">
        <v>164</v>
      </c>
      <c r="V100" s="5" cm="1">
        <f t="array" ref="V100">_xlfn.IFS(U100="Monthly",VLOOKUP($O100,PM执行时间!$A:$E,2,0),U100="Quarterly",VLOOKUP($O100,PM执行时间!$A:$E,3,0),U100="Semi-an",VLOOKUP($O100,PM执行时间!$A:$E,4,0),U100="Annual",VLOOKUP($O100,PM执行时间!$A:$E,5,0),U100="","")</f>
        <v>0.83</v>
      </c>
      <c r="W100" s="26" t="s">
        <v>164</v>
      </c>
      <c r="X100" s="5" cm="1">
        <f t="array" ref="X100">_xlfn.IFS(W100="Monthly",VLOOKUP($O100,PM执行时间!$A:$E,2,0),W100="Quarterly",VLOOKUP($O100,PM执行时间!$A:$E,3,0),W100="Semi-an",VLOOKUP($O100,PM执行时间!$A:$E,4,0),W100="Annual",VLOOKUP($O100,PM执行时间!$A:$E,5,0),W100="","")</f>
        <v>0.83</v>
      </c>
      <c r="Y100" s="26" t="s">
        <v>164</v>
      </c>
      <c r="Z100" s="5" cm="1">
        <f t="array" ref="Z100">_xlfn.IFS(Y100="Monthly",VLOOKUP($O100,PM执行时间!$A:$E,2,0),Y100="Quarterly",VLOOKUP($O100,PM执行时间!$A:$E,3,0),Y100="Semi-an",VLOOKUP($O100,PM执行时间!$A:$E,4,0),Y100="Annual",VLOOKUP($O100,PM执行时间!$A:$E,5,0),Y100="","")</f>
        <v>0.83</v>
      </c>
      <c r="AA100" s="26" t="s">
        <v>164</v>
      </c>
      <c r="AB100" s="5" cm="1">
        <f t="array" ref="AB100">_xlfn.IFS(AA100="Monthly",VLOOKUP($O100,PM执行时间!$A:$E,2,0),AA100="Quarterly",VLOOKUP($O100,PM执行时间!$A:$E,3,0),AA100="Semi-an",VLOOKUP($O100,PM执行时间!$A:$E,4,0),AA100="Annual",VLOOKUP($O100,PM执行时间!$A:$E,5,0),AA100="","")</f>
        <v>0.83</v>
      </c>
      <c r="AC100" s="26" t="s">
        <v>164</v>
      </c>
      <c r="AD100" s="5" cm="1">
        <f t="array" ref="AD100">_xlfn.IFS(AC100="Monthly",VLOOKUP($O100,PM执行时间!$A:$E,2,0),AC100="Quarterly",VLOOKUP($O100,PM执行时间!$A:$E,3,0),AC100="Semi-an",VLOOKUP($O100,PM执行时间!$A:$E,4,0),AC100="Annual",VLOOKUP($O100,PM执行时间!$A:$E,5,0),AC100="","")</f>
        <v>0.83</v>
      </c>
      <c r="AE100" s="17" t="s">
        <v>33</v>
      </c>
      <c r="AF100" s="5" cm="1">
        <f t="array" ref="AF100">_xlfn.IFS(AE100="Monthly",VLOOKUP($O100,PM执行时间!$A:$E,2,0),AE100="Quarterly",VLOOKUP($O100,PM执行时间!$A:$E,3,0),AE100="Semi-an",VLOOKUP($O100,PM执行时间!$A:$E,4,0),AE100="Annual",VLOOKUP($O100,PM执行时间!$A:$E,5,0),AE100="","")</f>
        <v>2.58</v>
      </c>
      <c r="AG100" s="26" t="s">
        <v>164</v>
      </c>
      <c r="AH100" s="5" cm="1">
        <f t="array" ref="AH100">_xlfn.IFS(AG100="Monthly",VLOOKUP($O100,PM执行时间!$A:$E,2,0),AG100="Quarterly",VLOOKUP($O100,PM执行时间!$A:$E,3,0),AG100="Semi-an",VLOOKUP($O100,PM执行时间!$A:$E,4,0),AG100="Annual",VLOOKUP($O100,PM执行时间!$A:$E,5,0),AG100="","")</f>
        <v>0.83</v>
      </c>
      <c r="AI100" s="26" t="s">
        <v>164</v>
      </c>
      <c r="AJ100" s="5" cm="1">
        <f t="array" ref="AJ100">_xlfn.IFS(AI100="Monthly",VLOOKUP($O100,PM执行时间!$A:$E,2,0),AI100="Quarterly",VLOOKUP($O100,PM执行时间!$A:$E,3,0),AI100="Semi-an",VLOOKUP($O100,PM执行时间!$A:$E,4,0),AI100="Annual",VLOOKUP($O100,PM执行时间!$A:$E,5,0),AI100="","")</f>
        <v>0.83</v>
      </c>
      <c r="AK100" s="26" t="s">
        <v>164</v>
      </c>
      <c r="AL100" s="5" cm="1">
        <f t="array" ref="AL100">_xlfn.IFS(AK100="Monthly",VLOOKUP($O100,PM执行时间!$A:$E,2,0),AK100="Quarterly",VLOOKUP($O100,PM执行时间!$A:$E,3,0),AK100="Semi-an",VLOOKUP($O100,PM执行时间!$A:$E,4,0),AK100="Annual",VLOOKUP($O100,PM执行时间!$A:$E,5,0),AK100="","")</f>
        <v>0.83</v>
      </c>
      <c r="AM100" s="26" t="s">
        <v>164</v>
      </c>
      <c r="AN100" s="5" cm="1">
        <f t="array" ref="AN100">_xlfn.IFS(AM100="Monthly",VLOOKUP($O100,PM执行时间!$A:$E,2,0),AM100="Quarterly",VLOOKUP($O100,PM执行时间!$A:$E,3,0),AM100="Semi-an",VLOOKUP($O100,PM执行时间!$A:$E,4,0),AM100="Annual",VLOOKUP($O100,PM执行时间!$A:$E,5,0),AM100="","")</f>
        <v>0.83</v>
      </c>
      <c r="AO100" s="19">
        <v>44774</v>
      </c>
      <c r="AP100" s="18"/>
    </row>
    <row r="101" spans="1:42" ht="25.15" customHeight="1" x14ac:dyDescent="0.2">
      <c r="A101" s="2">
        <v>99</v>
      </c>
      <c r="B101" s="2">
        <f>SUBTOTAL(3,G$3:G101)+0</f>
        <v>98</v>
      </c>
      <c r="C101" s="15"/>
      <c r="D101" s="5">
        <v>790</v>
      </c>
      <c r="E101" s="77" t="s">
        <v>27</v>
      </c>
      <c r="F101" s="77" t="s">
        <v>160</v>
      </c>
      <c r="G101" s="77" t="s">
        <v>161</v>
      </c>
      <c r="H101" s="77" t="s">
        <v>169</v>
      </c>
      <c r="I101" s="77">
        <v>2015.5</v>
      </c>
      <c r="J101" s="79" t="s">
        <v>1058</v>
      </c>
      <c r="K101" s="4" t="s">
        <v>19</v>
      </c>
      <c r="L101" s="77" t="s">
        <v>30</v>
      </c>
      <c r="M101" s="7">
        <v>2015.1</v>
      </c>
      <c r="N101" s="77" t="s">
        <v>31</v>
      </c>
      <c r="O101" s="5" t="s">
        <v>163</v>
      </c>
      <c r="P101" s="18" t="s">
        <v>1108</v>
      </c>
      <c r="Q101" s="26" t="s">
        <v>164</v>
      </c>
      <c r="R101" s="5" cm="1">
        <f t="array" ref="R101">_xlfn.IFS(Q101="Monthly",VLOOKUP($O101,PM执行时间!$A:$E,2,0),Q101="Quarterly",VLOOKUP($O101,PM执行时间!$A:$E,3,0),Q101="Semi-an",VLOOKUP($O101,PM执行时间!$A:$E,4,0),Q101="Annual",VLOOKUP($O101,PM执行时间!$A:$E,5,0),Q101="","")</f>
        <v>0.83</v>
      </c>
      <c r="S101" s="20" t="s">
        <v>25</v>
      </c>
      <c r="T101" s="5" cm="1">
        <f t="array" ref="T101">_xlfn.IFS(S101="Monthly",VLOOKUP($O101,PM执行时间!$A:$E,2,0),S101="Quarterly",VLOOKUP($O101,PM执行时间!$A:$E,3,0),S101="Semi-an",VLOOKUP($O101,PM执行时间!$A:$E,4,0),S101="Annual",VLOOKUP($O101,PM执行时间!$A:$E,5,0),S101="","")</f>
        <v>1.08</v>
      </c>
      <c r="U101" s="26" t="s">
        <v>164</v>
      </c>
      <c r="V101" s="5" cm="1">
        <f t="array" ref="V101">_xlfn.IFS(U101="Monthly",VLOOKUP($O101,PM执行时间!$A:$E,2,0),U101="Quarterly",VLOOKUP($O101,PM执行时间!$A:$E,3,0),U101="Semi-an",VLOOKUP($O101,PM执行时间!$A:$E,4,0),U101="Annual",VLOOKUP($O101,PM执行时间!$A:$E,5,0),U101="","")</f>
        <v>0.83</v>
      </c>
      <c r="W101" s="26" t="s">
        <v>164</v>
      </c>
      <c r="X101" s="5" cm="1">
        <f t="array" ref="X101">_xlfn.IFS(W101="Monthly",VLOOKUP($O101,PM执行时间!$A:$E,2,0),W101="Quarterly",VLOOKUP($O101,PM执行时间!$A:$E,3,0),W101="Semi-an",VLOOKUP($O101,PM执行时间!$A:$E,4,0),W101="Annual",VLOOKUP($O101,PM执行时间!$A:$E,5,0),W101="","")</f>
        <v>0.83</v>
      </c>
      <c r="Y101" s="26" t="s">
        <v>164</v>
      </c>
      <c r="Z101" s="5" cm="1">
        <f t="array" ref="Z101">_xlfn.IFS(Y101="Monthly",VLOOKUP($O101,PM执行时间!$A:$E,2,0),Y101="Quarterly",VLOOKUP($O101,PM执行时间!$A:$E,3,0),Y101="Semi-an",VLOOKUP($O101,PM执行时间!$A:$E,4,0),Y101="Annual",VLOOKUP($O101,PM执行时间!$A:$E,5,0),Y101="","")</f>
        <v>0.83</v>
      </c>
      <c r="AA101" s="26" t="s">
        <v>164</v>
      </c>
      <c r="AB101" s="5" cm="1">
        <f t="array" ref="AB101">_xlfn.IFS(AA101="Monthly",VLOOKUP($O101,PM执行时间!$A:$E,2,0),AA101="Quarterly",VLOOKUP($O101,PM执行时间!$A:$E,3,0),AA101="Semi-an",VLOOKUP($O101,PM执行时间!$A:$E,4,0),AA101="Annual",VLOOKUP($O101,PM执行时间!$A:$E,5,0),AA101="","")</f>
        <v>0.83</v>
      </c>
      <c r="AC101" s="26" t="s">
        <v>164</v>
      </c>
      <c r="AD101" s="5" cm="1">
        <f t="array" ref="AD101">_xlfn.IFS(AC101="Monthly",VLOOKUP($O101,PM执行时间!$A:$E,2,0),AC101="Quarterly",VLOOKUP($O101,PM执行时间!$A:$E,3,0),AC101="Semi-an",VLOOKUP($O101,PM执行时间!$A:$E,4,0),AC101="Annual",VLOOKUP($O101,PM执行时间!$A:$E,5,0),AC101="","")</f>
        <v>0.83</v>
      </c>
      <c r="AE101" s="17" t="s">
        <v>33</v>
      </c>
      <c r="AF101" s="5" cm="1">
        <f t="array" ref="AF101">_xlfn.IFS(AE101="Monthly",VLOOKUP($O101,PM执行时间!$A:$E,2,0),AE101="Quarterly",VLOOKUP($O101,PM执行时间!$A:$E,3,0),AE101="Semi-an",VLOOKUP($O101,PM执行时间!$A:$E,4,0),AE101="Annual",VLOOKUP($O101,PM执行时间!$A:$E,5,0),AE101="","")</f>
        <v>2.58</v>
      </c>
      <c r="AG101" s="26" t="s">
        <v>164</v>
      </c>
      <c r="AH101" s="5" cm="1">
        <f t="array" ref="AH101">_xlfn.IFS(AG101="Monthly",VLOOKUP($O101,PM执行时间!$A:$E,2,0),AG101="Quarterly",VLOOKUP($O101,PM执行时间!$A:$E,3,0),AG101="Semi-an",VLOOKUP($O101,PM执行时间!$A:$E,4,0),AG101="Annual",VLOOKUP($O101,PM执行时间!$A:$E,5,0),AG101="","")</f>
        <v>0.83</v>
      </c>
      <c r="AI101" s="26" t="s">
        <v>164</v>
      </c>
      <c r="AJ101" s="5" cm="1">
        <f t="array" ref="AJ101">_xlfn.IFS(AI101="Monthly",VLOOKUP($O101,PM执行时间!$A:$E,2,0),AI101="Quarterly",VLOOKUP($O101,PM执行时间!$A:$E,3,0),AI101="Semi-an",VLOOKUP($O101,PM执行时间!$A:$E,4,0),AI101="Annual",VLOOKUP($O101,PM执行时间!$A:$E,5,0),AI101="","")</f>
        <v>0.83</v>
      </c>
      <c r="AK101" s="26" t="s">
        <v>164</v>
      </c>
      <c r="AL101" s="5" cm="1">
        <f t="array" ref="AL101">_xlfn.IFS(AK101="Monthly",VLOOKUP($O101,PM执行时间!$A:$E,2,0),AK101="Quarterly",VLOOKUP($O101,PM执行时间!$A:$E,3,0),AK101="Semi-an",VLOOKUP($O101,PM执行时间!$A:$E,4,0),AK101="Annual",VLOOKUP($O101,PM执行时间!$A:$E,5,0),AK101="","")</f>
        <v>0.83</v>
      </c>
      <c r="AM101" s="26" t="s">
        <v>164</v>
      </c>
      <c r="AN101" s="5" cm="1">
        <f t="array" ref="AN101">_xlfn.IFS(AM101="Monthly",VLOOKUP($O101,PM执行时间!$A:$E,2,0),AM101="Quarterly",VLOOKUP($O101,PM执行时间!$A:$E,3,0),AM101="Semi-an",VLOOKUP($O101,PM执行时间!$A:$E,4,0),AM101="Annual",VLOOKUP($O101,PM执行时间!$A:$E,5,0),AM101="","")</f>
        <v>0.83</v>
      </c>
      <c r="AO101" s="19">
        <v>44774</v>
      </c>
      <c r="AP101" s="18"/>
    </row>
    <row r="102" spans="1:42" ht="25.15" customHeight="1" x14ac:dyDescent="0.2">
      <c r="A102" s="2">
        <v>100</v>
      </c>
      <c r="B102" s="2">
        <f>SUBTOTAL(3,G$3:G102)+0</f>
        <v>99</v>
      </c>
      <c r="C102" s="2"/>
      <c r="D102" s="2">
        <v>793</v>
      </c>
      <c r="E102" s="77" t="s">
        <v>157</v>
      </c>
      <c r="F102" s="77" t="s">
        <v>1216</v>
      </c>
      <c r="G102" s="77" t="s">
        <v>158</v>
      </c>
      <c r="H102" s="77" t="s">
        <v>159</v>
      </c>
      <c r="I102" s="77">
        <v>2015.6</v>
      </c>
      <c r="J102" s="79" t="s">
        <v>1058</v>
      </c>
      <c r="K102" s="4" t="s">
        <v>19</v>
      </c>
      <c r="L102" s="77" t="s">
        <v>118</v>
      </c>
      <c r="M102" s="24" t="s">
        <v>54</v>
      </c>
      <c r="N102" s="88" t="s">
        <v>179</v>
      </c>
      <c r="O102" s="5" t="s">
        <v>155</v>
      </c>
      <c r="P102" s="5" t="s">
        <v>39</v>
      </c>
      <c r="Q102" s="17" t="s">
        <v>33</v>
      </c>
      <c r="R102" s="5" cm="1">
        <f t="array" ref="R102">_xlfn.IFS(Q102="Monthly",VLOOKUP($O102,PM执行时间!$A:$E,2,0),Q102="Quarterly",VLOOKUP($O102,PM执行时间!$A:$E,3,0),Q102="Semi-an",VLOOKUP($O102,PM执行时间!$A:$E,4,0),Q102="Annual",VLOOKUP($O102,PM执行时间!$A:$E,5,0),Q102="","")</f>
        <v>1</v>
      </c>
      <c r="S102" s="5"/>
      <c r="T102" s="5" t="str" cm="1">
        <f t="array" ref="T102">_xlfn.IFS(S102="Monthly",VLOOKUP($O102,PM执行时间!$A:$E,2,0),S102="Quarterly",VLOOKUP($O102,PM执行时间!$A:$E,3,0),S102="Semi-an",VLOOKUP($O102,PM执行时间!$A:$E,4,0),S102="Annual",VLOOKUP($O102,PM执行时间!$A:$E,5,0),S102="","")</f>
        <v/>
      </c>
      <c r="U102" s="5"/>
      <c r="V102" s="5" t="str" cm="1">
        <f t="array" ref="V102">_xlfn.IFS(U102="Monthly",VLOOKUP($O102,PM执行时间!$A:$E,2,0),U102="Quarterly",VLOOKUP($O102,PM执行时间!$A:$E,3,0),U102="Semi-an",VLOOKUP($O102,PM执行时间!$A:$E,4,0),U102="Annual",VLOOKUP($O102,PM执行时间!$A:$E,5,0),U102="","")</f>
        <v/>
      </c>
      <c r="W102" s="5"/>
      <c r="X102" s="5" t="str" cm="1">
        <f t="array" ref="X102">_xlfn.IFS(W102="Monthly",VLOOKUP($O102,PM执行时间!$A:$E,2,0),W102="Quarterly",VLOOKUP($O102,PM执行时间!$A:$E,3,0),W102="Semi-an",VLOOKUP($O102,PM执行时间!$A:$E,4,0),W102="Annual",VLOOKUP($O102,PM执行时间!$A:$E,5,0),W102="","")</f>
        <v/>
      </c>
      <c r="Y102" s="5"/>
      <c r="Z102" s="5" t="str" cm="1">
        <f t="array" ref="Z102">_xlfn.IFS(Y102="Monthly",VLOOKUP($O102,PM执行时间!$A:$E,2,0),Y102="Quarterly",VLOOKUP($O102,PM执行时间!$A:$E,3,0),Y102="Semi-an",VLOOKUP($O102,PM执行时间!$A:$E,4,0),Y102="Annual",VLOOKUP($O102,PM执行时间!$A:$E,5,0),Y102="","")</f>
        <v/>
      </c>
      <c r="AA102" s="5"/>
      <c r="AB102" s="5" t="str" cm="1">
        <f t="array" ref="AB102">_xlfn.IFS(AA102="Monthly",VLOOKUP($O102,PM执行时间!$A:$E,2,0),AA102="Quarterly",VLOOKUP($O102,PM执行时间!$A:$E,3,0),AA102="Semi-an",VLOOKUP($O102,PM执行时间!$A:$E,4,0),AA102="Annual",VLOOKUP($O102,PM执行时间!$A:$E,5,0),AA102="","")</f>
        <v/>
      </c>
      <c r="AC102" s="5"/>
      <c r="AD102" s="5" t="str" cm="1">
        <f t="array" ref="AD102">_xlfn.IFS(AC102="Monthly",VLOOKUP($O102,PM执行时间!$A:$E,2,0),AC102="Quarterly",VLOOKUP($O102,PM执行时间!$A:$E,3,0),AC102="Semi-an",VLOOKUP($O102,PM执行时间!$A:$E,4,0),AC102="Annual",VLOOKUP($O102,PM执行时间!$A:$E,5,0),AC102="","")</f>
        <v/>
      </c>
      <c r="AE102" s="5"/>
      <c r="AF102" s="5" t="str" cm="1">
        <f t="array" ref="AF102">_xlfn.IFS(AE102="Monthly",VLOOKUP($O102,PM执行时间!$A:$E,2,0),AE102="Quarterly",VLOOKUP($O102,PM执行时间!$A:$E,3,0),AE102="Semi-an",VLOOKUP($O102,PM执行时间!$A:$E,4,0),AE102="Annual",VLOOKUP($O102,PM执行时间!$A:$E,5,0),AE102="","")</f>
        <v/>
      </c>
      <c r="AG102" s="5"/>
      <c r="AH102" s="5" t="str" cm="1">
        <f t="array" ref="AH102">_xlfn.IFS(AG102="Monthly",VLOOKUP($O102,PM执行时间!$A:$E,2,0),AG102="Quarterly",VLOOKUP($O102,PM执行时间!$A:$E,3,0),AG102="Semi-an",VLOOKUP($O102,PM执行时间!$A:$E,4,0),AG102="Annual",VLOOKUP($O102,PM执行时间!$A:$E,5,0),AG102="","")</f>
        <v/>
      </c>
      <c r="AI102" s="5"/>
      <c r="AJ102" s="5" t="str" cm="1">
        <f t="array" ref="AJ102">_xlfn.IFS(AI102="Monthly",VLOOKUP($O102,PM执行时间!$A:$E,2,0),AI102="Quarterly",VLOOKUP($O102,PM执行时间!$A:$E,3,0),AI102="Semi-an",VLOOKUP($O102,PM执行时间!$A:$E,4,0),AI102="Annual",VLOOKUP($O102,PM执行时间!$A:$E,5,0),AI102="","")</f>
        <v/>
      </c>
      <c r="AK102" s="5"/>
      <c r="AL102" s="5" t="str" cm="1">
        <f t="array" ref="AL102">_xlfn.IFS(AK102="Monthly",VLOOKUP($O102,PM执行时间!$A:$E,2,0),AK102="Quarterly",VLOOKUP($O102,PM执行时间!$A:$E,3,0),AK102="Semi-an",VLOOKUP($O102,PM执行时间!$A:$E,4,0),AK102="Annual",VLOOKUP($O102,PM执行时间!$A:$E,5,0),AK102="","")</f>
        <v/>
      </c>
      <c r="AM102" s="5"/>
      <c r="AN102" s="5" t="str" cm="1">
        <f t="array" ref="AN102">_xlfn.IFS(AM102="Monthly",VLOOKUP($O102,PM执行时间!$A:$E,2,0),AM102="Quarterly",VLOOKUP($O102,PM执行时间!$A:$E,3,0),AM102="Semi-an",VLOOKUP($O102,PM执行时间!$A:$E,4,0),AM102="Annual",VLOOKUP($O102,PM执行时间!$A:$E,5,0),AM102="","")</f>
        <v/>
      </c>
      <c r="AO102" s="19">
        <v>44562</v>
      </c>
      <c r="AP102" s="18"/>
    </row>
    <row r="103" spans="1:42" ht="25.15" customHeight="1" x14ac:dyDescent="0.2">
      <c r="A103" s="2">
        <v>101</v>
      </c>
      <c r="B103" s="2">
        <f>SUBTOTAL(3,G$3:G103)+0</f>
        <v>100</v>
      </c>
      <c r="C103" s="2"/>
      <c r="D103" s="5">
        <v>795</v>
      </c>
      <c r="E103" s="77" t="s">
        <v>45</v>
      </c>
      <c r="F103" s="77" t="s">
        <v>71</v>
      </c>
      <c r="G103" s="77" t="s">
        <v>1104</v>
      </c>
      <c r="H103" s="77" t="s">
        <v>72</v>
      </c>
      <c r="I103" s="77">
        <v>2015.6</v>
      </c>
      <c r="J103" s="79" t="s">
        <v>1075</v>
      </c>
      <c r="K103" s="4" t="s">
        <v>19</v>
      </c>
      <c r="L103" s="77" t="s">
        <v>48</v>
      </c>
      <c r="M103" s="24">
        <v>42156</v>
      </c>
      <c r="N103" s="77" t="s">
        <v>22</v>
      </c>
      <c r="O103" s="5" t="s">
        <v>1230</v>
      </c>
      <c r="P103" s="5" t="s">
        <v>39</v>
      </c>
      <c r="Q103" s="5"/>
      <c r="R103" s="5" t="str" cm="1">
        <f t="array" ref="R103">_xlfn.IFS(Q103="Monthly",VLOOKUP($O103,PM执行时间!$A:$E,2,0),Q103="Quarterly",VLOOKUP($O103,PM执行时间!$A:$E,3,0),Q103="Semi-an",VLOOKUP($O103,PM执行时间!$A:$E,4,0),Q103="Annual",VLOOKUP($O103,PM执行时间!$A:$E,5,0),Q103="","")</f>
        <v/>
      </c>
      <c r="S103" s="5"/>
      <c r="T103" s="5" t="str" cm="1">
        <f t="array" ref="T103">_xlfn.IFS(S103="Monthly",VLOOKUP($O103,PM执行时间!$A:$E,2,0),S103="Quarterly",VLOOKUP($O103,PM执行时间!$A:$E,3,0),S103="Semi-an",VLOOKUP($O103,PM执行时间!$A:$E,4,0),S103="Annual",VLOOKUP($O103,PM执行时间!$A:$E,5,0),S103="","")</f>
        <v/>
      </c>
      <c r="U103" s="5"/>
      <c r="V103" s="5" t="str" cm="1">
        <f t="array" ref="V103">_xlfn.IFS(U103="Monthly",VLOOKUP($O103,PM执行时间!$A:$E,2,0),U103="Quarterly",VLOOKUP($O103,PM执行时间!$A:$E,3,0),U103="Semi-an",VLOOKUP($O103,PM执行时间!$A:$E,4,0),U103="Annual",VLOOKUP($O103,PM执行时间!$A:$E,5,0),U103="","")</f>
        <v/>
      </c>
      <c r="W103" s="5"/>
      <c r="X103" s="5" t="str" cm="1">
        <f t="array" ref="X103">_xlfn.IFS(W103="Monthly",VLOOKUP($O103,PM执行时间!$A:$E,2,0),W103="Quarterly",VLOOKUP($O103,PM执行时间!$A:$E,3,0),W103="Semi-an",VLOOKUP($O103,PM执行时间!$A:$E,4,0),W103="Annual",VLOOKUP($O103,PM执行时间!$A:$E,5,0),W103="","")</f>
        <v/>
      </c>
      <c r="Y103" s="5"/>
      <c r="Z103" s="5" t="str" cm="1">
        <f t="array" ref="Z103">_xlfn.IFS(Y103="Monthly",VLOOKUP($O103,PM执行时间!$A:$E,2,0),Y103="Quarterly",VLOOKUP($O103,PM执行时间!$A:$E,3,0),Y103="Semi-an",VLOOKUP($O103,PM执行时间!$A:$E,4,0),Y103="Annual",VLOOKUP($O103,PM执行时间!$A:$E,5,0),Y103="","")</f>
        <v/>
      </c>
      <c r="AA103" s="17" t="s">
        <v>33</v>
      </c>
      <c r="AB103" s="5" cm="1">
        <f t="array" ref="AB103">_xlfn.IFS(AA103="Monthly",VLOOKUP($O103,PM执行时间!$A:$E,2,0),AA103="Quarterly",VLOOKUP($O103,PM执行时间!$A:$E,3,0),AA103="Semi-an",VLOOKUP($O103,PM执行时间!$A:$E,4,0),AA103="Annual",VLOOKUP($O103,PM执行时间!$A:$E,5,0),AA103="","")</f>
        <v>1</v>
      </c>
      <c r="AC103" s="5"/>
      <c r="AD103" s="5" t="str" cm="1">
        <f t="array" ref="AD103">_xlfn.IFS(AC103="Monthly",VLOOKUP($O103,PM执行时间!$A:$E,2,0),AC103="Quarterly",VLOOKUP($O103,PM执行时间!$A:$E,3,0),AC103="Semi-an",VLOOKUP($O103,PM执行时间!$A:$E,4,0),AC103="Annual",VLOOKUP($O103,PM执行时间!$A:$E,5,0),AC103="","")</f>
        <v/>
      </c>
      <c r="AE103" s="5"/>
      <c r="AF103" s="5" t="str" cm="1">
        <f t="array" ref="AF103">_xlfn.IFS(AE103="Monthly",VLOOKUP($O103,PM执行时间!$A:$E,2,0),AE103="Quarterly",VLOOKUP($O103,PM执行时间!$A:$E,3,0),AE103="Semi-an",VLOOKUP($O103,PM执行时间!$A:$E,4,0),AE103="Annual",VLOOKUP($O103,PM执行时间!$A:$E,5,0),AE103="","")</f>
        <v/>
      </c>
      <c r="AG103" s="5"/>
      <c r="AH103" s="5" t="str" cm="1">
        <f t="array" ref="AH103">_xlfn.IFS(AG103="Monthly",VLOOKUP($O103,PM执行时间!$A:$E,2,0),AG103="Quarterly",VLOOKUP($O103,PM执行时间!$A:$E,3,0),AG103="Semi-an",VLOOKUP($O103,PM执行时间!$A:$E,4,0),AG103="Annual",VLOOKUP($O103,PM执行时间!$A:$E,5,0),AG103="","")</f>
        <v/>
      </c>
      <c r="AI103" s="5"/>
      <c r="AJ103" s="5" t="str" cm="1">
        <f t="array" ref="AJ103">_xlfn.IFS(AI103="Monthly",VLOOKUP($O103,PM执行时间!$A:$E,2,0),AI103="Quarterly",VLOOKUP($O103,PM执行时间!$A:$E,3,0),AI103="Semi-an",VLOOKUP($O103,PM执行时间!$A:$E,4,0),AI103="Annual",VLOOKUP($O103,PM执行时间!$A:$E,5,0),AI103="","")</f>
        <v/>
      </c>
      <c r="AK103" s="5"/>
      <c r="AL103" s="5" t="str" cm="1">
        <f t="array" ref="AL103">_xlfn.IFS(AK103="Monthly",VLOOKUP($O103,PM执行时间!$A:$E,2,0),AK103="Quarterly",VLOOKUP($O103,PM执行时间!$A:$E,3,0),AK103="Semi-an",VLOOKUP($O103,PM执行时间!$A:$E,4,0),AK103="Annual",VLOOKUP($O103,PM执行时间!$A:$E,5,0),AK103="","")</f>
        <v/>
      </c>
      <c r="AM103" s="5"/>
      <c r="AN103" s="5" t="str" cm="1">
        <f t="array" ref="AN103">_xlfn.IFS(AM103="Monthly",VLOOKUP($O103,PM执行时间!$A:$E,2,0),AM103="Quarterly",VLOOKUP($O103,PM执行时间!$A:$E,3,0),AM103="Semi-an",VLOOKUP($O103,PM执行时间!$A:$E,4,0),AM103="Annual",VLOOKUP($O103,PM执行时间!$A:$E,5,0),AM103="","")</f>
        <v/>
      </c>
      <c r="AO103" s="19">
        <v>44713</v>
      </c>
      <c r="AP103" s="18"/>
    </row>
    <row r="104" spans="1:42" ht="25.15" customHeight="1" x14ac:dyDescent="0.2">
      <c r="A104" s="2">
        <v>102</v>
      </c>
      <c r="B104" s="2">
        <f>SUBTOTAL(3,G$3:G104)+0</f>
        <v>101</v>
      </c>
      <c r="C104" s="2"/>
      <c r="D104" s="5">
        <v>796</v>
      </c>
      <c r="E104" s="77" t="s">
        <v>45</v>
      </c>
      <c r="F104" s="77" t="s">
        <v>71</v>
      </c>
      <c r="G104" s="77" t="s">
        <v>1104</v>
      </c>
      <c r="H104" s="77" t="s">
        <v>73</v>
      </c>
      <c r="I104" s="77">
        <v>2015.6</v>
      </c>
      <c r="J104" s="79" t="s">
        <v>1075</v>
      </c>
      <c r="K104" s="4" t="s">
        <v>19</v>
      </c>
      <c r="L104" s="77" t="s">
        <v>48</v>
      </c>
      <c r="M104" s="24">
        <v>42156</v>
      </c>
      <c r="N104" s="77" t="s">
        <v>22</v>
      </c>
      <c r="O104" s="5" t="s">
        <v>1230</v>
      </c>
      <c r="P104" s="5" t="s">
        <v>39</v>
      </c>
      <c r="Q104" s="5"/>
      <c r="R104" s="5" t="str" cm="1">
        <f t="array" ref="R104">_xlfn.IFS(Q104="Monthly",VLOOKUP($O104,PM执行时间!$A:$E,2,0),Q104="Quarterly",VLOOKUP($O104,PM执行时间!$A:$E,3,0),Q104="Semi-an",VLOOKUP($O104,PM执行时间!$A:$E,4,0),Q104="Annual",VLOOKUP($O104,PM执行时间!$A:$E,5,0),Q104="","")</f>
        <v/>
      </c>
      <c r="S104" s="5"/>
      <c r="T104" s="5" t="str" cm="1">
        <f t="array" ref="T104">_xlfn.IFS(S104="Monthly",VLOOKUP($O104,PM执行时间!$A:$E,2,0),S104="Quarterly",VLOOKUP($O104,PM执行时间!$A:$E,3,0),S104="Semi-an",VLOOKUP($O104,PM执行时间!$A:$E,4,0),S104="Annual",VLOOKUP($O104,PM执行时间!$A:$E,5,0),S104="","")</f>
        <v/>
      </c>
      <c r="U104" s="5"/>
      <c r="V104" s="5" t="str" cm="1">
        <f t="array" ref="V104">_xlfn.IFS(U104="Monthly",VLOOKUP($O104,PM执行时间!$A:$E,2,0),U104="Quarterly",VLOOKUP($O104,PM执行时间!$A:$E,3,0),U104="Semi-an",VLOOKUP($O104,PM执行时间!$A:$E,4,0),U104="Annual",VLOOKUP($O104,PM执行时间!$A:$E,5,0),U104="","")</f>
        <v/>
      </c>
      <c r="W104" s="5"/>
      <c r="X104" s="5" t="str" cm="1">
        <f t="array" ref="X104">_xlfn.IFS(W104="Monthly",VLOOKUP($O104,PM执行时间!$A:$E,2,0),W104="Quarterly",VLOOKUP($O104,PM执行时间!$A:$E,3,0),W104="Semi-an",VLOOKUP($O104,PM执行时间!$A:$E,4,0),W104="Annual",VLOOKUP($O104,PM执行时间!$A:$E,5,0),W104="","")</f>
        <v/>
      </c>
      <c r="Y104" s="5"/>
      <c r="Z104" s="5" t="str" cm="1">
        <f t="array" ref="Z104">_xlfn.IFS(Y104="Monthly",VLOOKUP($O104,PM执行时间!$A:$E,2,0),Y104="Quarterly",VLOOKUP($O104,PM执行时间!$A:$E,3,0),Y104="Semi-an",VLOOKUP($O104,PM执行时间!$A:$E,4,0),Y104="Annual",VLOOKUP($O104,PM执行时间!$A:$E,5,0),Y104="","")</f>
        <v/>
      </c>
      <c r="AA104" s="17" t="s">
        <v>33</v>
      </c>
      <c r="AB104" s="5" cm="1">
        <f t="array" ref="AB104">_xlfn.IFS(AA104="Monthly",VLOOKUP($O104,PM执行时间!$A:$E,2,0),AA104="Quarterly",VLOOKUP($O104,PM执行时间!$A:$E,3,0),AA104="Semi-an",VLOOKUP($O104,PM执行时间!$A:$E,4,0),AA104="Annual",VLOOKUP($O104,PM执行时间!$A:$E,5,0),AA104="","")</f>
        <v>1</v>
      </c>
      <c r="AC104" s="5"/>
      <c r="AD104" s="5" t="str" cm="1">
        <f t="array" ref="AD104">_xlfn.IFS(AC104="Monthly",VLOOKUP($O104,PM执行时间!$A:$E,2,0),AC104="Quarterly",VLOOKUP($O104,PM执行时间!$A:$E,3,0),AC104="Semi-an",VLOOKUP($O104,PM执行时间!$A:$E,4,0),AC104="Annual",VLOOKUP($O104,PM执行时间!$A:$E,5,0),AC104="","")</f>
        <v/>
      </c>
      <c r="AE104" s="5"/>
      <c r="AF104" s="5" t="str" cm="1">
        <f t="array" ref="AF104">_xlfn.IFS(AE104="Monthly",VLOOKUP($O104,PM执行时间!$A:$E,2,0),AE104="Quarterly",VLOOKUP($O104,PM执行时间!$A:$E,3,0),AE104="Semi-an",VLOOKUP($O104,PM执行时间!$A:$E,4,0),AE104="Annual",VLOOKUP($O104,PM执行时间!$A:$E,5,0),AE104="","")</f>
        <v/>
      </c>
      <c r="AG104" s="5"/>
      <c r="AH104" s="5" t="str" cm="1">
        <f t="array" ref="AH104">_xlfn.IFS(AG104="Monthly",VLOOKUP($O104,PM执行时间!$A:$E,2,0),AG104="Quarterly",VLOOKUP($O104,PM执行时间!$A:$E,3,0),AG104="Semi-an",VLOOKUP($O104,PM执行时间!$A:$E,4,0),AG104="Annual",VLOOKUP($O104,PM执行时间!$A:$E,5,0),AG104="","")</f>
        <v/>
      </c>
      <c r="AI104" s="5"/>
      <c r="AJ104" s="5" t="str" cm="1">
        <f t="array" ref="AJ104">_xlfn.IFS(AI104="Monthly",VLOOKUP($O104,PM执行时间!$A:$E,2,0),AI104="Quarterly",VLOOKUP($O104,PM执行时间!$A:$E,3,0),AI104="Semi-an",VLOOKUP($O104,PM执行时间!$A:$E,4,0),AI104="Annual",VLOOKUP($O104,PM执行时间!$A:$E,5,0),AI104="","")</f>
        <v/>
      </c>
      <c r="AK104" s="5"/>
      <c r="AL104" s="5" t="str" cm="1">
        <f t="array" ref="AL104">_xlfn.IFS(AK104="Monthly",VLOOKUP($O104,PM执行时间!$A:$E,2,0),AK104="Quarterly",VLOOKUP($O104,PM执行时间!$A:$E,3,0),AK104="Semi-an",VLOOKUP($O104,PM执行时间!$A:$E,4,0),AK104="Annual",VLOOKUP($O104,PM执行时间!$A:$E,5,0),AK104="","")</f>
        <v/>
      </c>
      <c r="AM104" s="5"/>
      <c r="AN104" s="5" t="str" cm="1">
        <f t="array" ref="AN104">_xlfn.IFS(AM104="Monthly",VLOOKUP($O104,PM执行时间!$A:$E,2,0),AM104="Quarterly",VLOOKUP($O104,PM执行时间!$A:$E,3,0),AM104="Semi-an",VLOOKUP($O104,PM执行时间!$A:$E,4,0),AM104="Annual",VLOOKUP($O104,PM执行时间!$A:$E,5,0),AM104="","")</f>
        <v/>
      </c>
      <c r="AO104" s="19">
        <v>44713</v>
      </c>
      <c r="AP104" s="18"/>
    </row>
    <row r="105" spans="1:42" ht="25.15" customHeight="1" x14ac:dyDescent="0.2">
      <c r="A105" s="2">
        <v>103</v>
      </c>
      <c r="B105" s="2">
        <f>SUBTOTAL(3,G$3:G105)+0</f>
        <v>102</v>
      </c>
      <c r="C105" s="2"/>
      <c r="D105" s="5">
        <v>797</v>
      </c>
      <c r="E105" s="77" t="s">
        <v>45</v>
      </c>
      <c r="F105" s="77" t="s">
        <v>71</v>
      </c>
      <c r="G105" s="77" t="s">
        <v>1104</v>
      </c>
      <c r="H105" s="77" t="s">
        <v>74</v>
      </c>
      <c r="I105" s="77">
        <v>2015.6</v>
      </c>
      <c r="J105" s="79" t="s">
        <v>1075</v>
      </c>
      <c r="K105" s="4" t="s">
        <v>19</v>
      </c>
      <c r="L105" s="77" t="s">
        <v>48</v>
      </c>
      <c r="M105" s="24">
        <v>42156</v>
      </c>
      <c r="N105" s="77" t="s">
        <v>22</v>
      </c>
      <c r="O105" s="5" t="s">
        <v>1230</v>
      </c>
      <c r="P105" s="5" t="s">
        <v>39</v>
      </c>
      <c r="Q105" s="5"/>
      <c r="R105" s="5" t="str" cm="1">
        <f t="array" ref="R105">_xlfn.IFS(Q105="Monthly",VLOOKUP($O105,PM执行时间!$A:$E,2,0),Q105="Quarterly",VLOOKUP($O105,PM执行时间!$A:$E,3,0),Q105="Semi-an",VLOOKUP($O105,PM执行时间!$A:$E,4,0),Q105="Annual",VLOOKUP($O105,PM执行时间!$A:$E,5,0),Q105="","")</f>
        <v/>
      </c>
      <c r="S105" s="5"/>
      <c r="T105" s="5" t="str" cm="1">
        <f t="array" ref="T105">_xlfn.IFS(S105="Monthly",VLOOKUP($O105,PM执行时间!$A:$E,2,0),S105="Quarterly",VLOOKUP($O105,PM执行时间!$A:$E,3,0),S105="Semi-an",VLOOKUP($O105,PM执行时间!$A:$E,4,0),S105="Annual",VLOOKUP($O105,PM执行时间!$A:$E,5,0),S105="","")</f>
        <v/>
      </c>
      <c r="U105" s="5"/>
      <c r="V105" s="5" t="str" cm="1">
        <f t="array" ref="V105">_xlfn.IFS(U105="Monthly",VLOOKUP($O105,PM执行时间!$A:$E,2,0),U105="Quarterly",VLOOKUP($O105,PM执行时间!$A:$E,3,0),U105="Semi-an",VLOOKUP($O105,PM执行时间!$A:$E,4,0),U105="Annual",VLOOKUP($O105,PM执行时间!$A:$E,5,0),U105="","")</f>
        <v/>
      </c>
      <c r="W105" s="5"/>
      <c r="X105" s="5" t="str" cm="1">
        <f t="array" ref="X105">_xlfn.IFS(W105="Monthly",VLOOKUP($O105,PM执行时间!$A:$E,2,0),W105="Quarterly",VLOOKUP($O105,PM执行时间!$A:$E,3,0),W105="Semi-an",VLOOKUP($O105,PM执行时间!$A:$E,4,0),W105="Annual",VLOOKUP($O105,PM执行时间!$A:$E,5,0),W105="","")</f>
        <v/>
      </c>
      <c r="Y105" s="5"/>
      <c r="Z105" s="5" t="str" cm="1">
        <f t="array" ref="Z105">_xlfn.IFS(Y105="Monthly",VLOOKUP($O105,PM执行时间!$A:$E,2,0),Y105="Quarterly",VLOOKUP($O105,PM执行时间!$A:$E,3,0),Y105="Semi-an",VLOOKUP($O105,PM执行时间!$A:$E,4,0),Y105="Annual",VLOOKUP($O105,PM执行时间!$A:$E,5,0),Y105="","")</f>
        <v/>
      </c>
      <c r="AA105" s="17" t="s">
        <v>33</v>
      </c>
      <c r="AB105" s="5" cm="1">
        <f t="array" ref="AB105">_xlfn.IFS(AA105="Monthly",VLOOKUP($O105,PM执行时间!$A:$E,2,0),AA105="Quarterly",VLOOKUP($O105,PM执行时间!$A:$E,3,0),AA105="Semi-an",VLOOKUP($O105,PM执行时间!$A:$E,4,0),AA105="Annual",VLOOKUP($O105,PM执行时间!$A:$E,5,0),AA105="","")</f>
        <v>1</v>
      </c>
      <c r="AC105" s="5"/>
      <c r="AD105" s="5" t="str" cm="1">
        <f t="array" ref="AD105">_xlfn.IFS(AC105="Monthly",VLOOKUP($O105,PM执行时间!$A:$E,2,0),AC105="Quarterly",VLOOKUP($O105,PM执行时间!$A:$E,3,0),AC105="Semi-an",VLOOKUP($O105,PM执行时间!$A:$E,4,0),AC105="Annual",VLOOKUP($O105,PM执行时间!$A:$E,5,0),AC105="","")</f>
        <v/>
      </c>
      <c r="AE105" s="5"/>
      <c r="AF105" s="5" t="str" cm="1">
        <f t="array" ref="AF105">_xlfn.IFS(AE105="Monthly",VLOOKUP($O105,PM执行时间!$A:$E,2,0),AE105="Quarterly",VLOOKUP($O105,PM执行时间!$A:$E,3,0),AE105="Semi-an",VLOOKUP($O105,PM执行时间!$A:$E,4,0),AE105="Annual",VLOOKUP($O105,PM执行时间!$A:$E,5,0),AE105="","")</f>
        <v/>
      </c>
      <c r="AG105" s="5"/>
      <c r="AH105" s="5" t="str" cm="1">
        <f t="array" ref="AH105">_xlfn.IFS(AG105="Monthly",VLOOKUP($O105,PM执行时间!$A:$E,2,0),AG105="Quarterly",VLOOKUP($O105,PM执行时间!$A:$E,3,0),AG105="Semi-an",VLOOKUP($O105,PM执行时间!$A:$E,4,0),AG105="Annual",VLOOKUP($O105,PM执行时间!$A:$E,5,0),AG105="","")</f>
        <v/>
      </c>
      <c r="AI105" s="5"/>
      <c r="AJ105" s="5" t="str" cm="1">
        <f t="array" ref="AJ105">_xlfn.IFS(AI105="Monthly",VLOOKUP($O105,PM执行时间!$A:$E,2,0),AI105="Quarterly",VLOOKUP($O105,PM执行时间!$A:$E,3,0),AI105="Semi-an",VLOOKUP($O105,PM执行时间!$A:$E,4,0),AI105="Annual",VLOOKUP($O105,PM执行时间!$A:$E,5,0),AI105="","")</f>
        <v/>
      </c>
      <c r="AK105" s="5"/>
      <c r="AL105" s="5" t="str" cm="1">
        <f t="array" ref="AL105">_xlfn.IFS(AK105="Monthly",VLOOKUP($O105,PM执行时间!$A:$E,2,0),AK105="Quarterly",VLOOKUP($O105,PM执行时间!$A:$E,3,0),AK105="Semi-an",VLOOKUP($O105,PM执行时间!$A:$E,4,0),AK105="Annual",VLOOKUP($O105,PM执行时间!$A:$E,5,0),AK105="","")</f>
        <v/>
      </c>
      <c r="AM105" s="5"/>
      <c r="AN105" s="5" t="str" cm="1">
        <f t="array" ref="AN105">_xlfn.IFS(AM105="Monthly",VLOOKUP($O105,PM执行时间!$A:$E,2,0),AM105="Quarterly",VLOOKUP($O105,PM执行时间!$A:$E,3,0),AM105="Semi-an",VLOOKUP($O105,PM执行时间!$A:$E,4,0),AM105="Annual",VLOOKUP($O105,PM执行时间!$A:$E,5,0),AM105="","")</f>
        <v/>
      </c>
      <c r="AO105" s="19">
        <v>44713</v>
      </c>
      <c r="AP105" s="18"/>
    </row>
    <row r="106" spans="1:42" ht="25.15" customHeight="1" x14ac:dyDescent="0.2">
      <c r="A106" s="2">
        <v>104</v>
      </c>
      <c r="B106" s="2">
        <f>SUBTOTAL(3,G$3:G106)+0</f>
        <v>103</v>
      </c>
      <c r="C106" s="2"/>
      <c r="D106" s="5">
        <v>798</v>
      </c>
      <c r="E106" s="77" t="s">
        <v>45</v>
      </c>
      <c r="F106" s="77" t="s">
        <v>71</v>
      </c>
      <c r="G106" s="77" t="s">
        <v>1104</v>
      </c>
      <c r="H106" s="77" t="s">
        <v>75</v>
      </c>
      <c r="I106" s="77">
        <v>2015.6</v>
      </c>
      <c r="J106" s="79" t="s">
        <v>1075</v>
      </c>
      <c r="K106" s="4" t="s">
        <v>19</v>
      </c>
      <c r="L106" s="77" t="s">
        <v>48</v>
      </c>
      <c r="M106" s="24">
        <v>42156</v>
      </c>
      <c r="N106" s="77" t="s">
        <v>22</v>
      </c>
      <c r="O106" s="5" t="s">
        <v>1230</v>
      </c>
      <c r="P106" s="5" t="s">
        <v>39</v>
      </c>
      <c r="Q106" s="5"/>
      <c r="R106" s="5" t="str" cm="1">
        <f t="array" ref="R106">_xlfn.IFS(Q106="Monthly",VLOOKUP($O106,PM执行时间!$A:$E,2,0),Q106="Quarterly",VLOOKUP($O106,PM执行时间!$A:$E,3,0),Q106="Semi-an",VLOOKUP($O106,PM执行时间!$A:$E,4,0),Q106="Annual",VLOOKUP($O106,PM执行时间!$A:$E,5,0),Q106="","")</f>
        <v/>
      </c>
      <c r="S106" s="5"/>
      <c r="T106" s="5" t="str" cm="1">
        <f t="array" ref="T106">_xlfn.IFS(S106="Monthly",VLOOKUP($O106,PM执行时间!$A:$E,2,0),S106="Quarterly",VLOOKUP($O106,PM执行时间!$A:$E,3,0),S106="Semi-an",VLOOKUP($O106,PM执行时间!$A:$E,4,0),S106="Annual",VLOOKUP($O106,PM执行时间!$A:$E,5,0),S106="","")</f>
        <v/>
      </c>
      <c r="U106" s="5"/>
      <c r="V106" s="5" t="str" cm="1">
        <f t="array" ref="V106">_xlfn.IFS(U106="Monthly",VLOOKUP($O106,PM执行时间!$A:$E,2,0),U106="Quarterly",VLOOKUP($O106,PM执行时间!$A:$E,3,0),U106="Semi-an",VLOOKUP($O106,PM执行时间!$A:$E,4,0),U106="Annual",VLOOKUP($O106,PM执行时间!$A:$E,5,0),U106="","")</f>
        <v/>
      </c>
      <c r="W106" s="5"/>
      <c r="X106" s="5" t="str" cm="1">
        <f t="array" ref="X106">_xlfn.IFS(W106="Monthly",VLOOKUP($O106,PM执行时间!$A:$E,2,0),W106="Quarterly",VLOOKUP($O106,PM执行时间!$A:$E,3,0),W106="Semi-an",VLOOKUP($O106,PM执行时间!$A:$E,4,0),W106="Annual",VLOOKUP($O106,PM执行时间!$A:$E,5,0),W106="","")</f>
        <v/>
      </c>
      <c r="Y106" s="5"/>
      <c r="Z106" s="5" t="str" cm="1">
        <f t="array" ref="Z106">_xlfn.IFS(Y106="Monthly",VLOOKUP($O106,PM执行时间!$A:$E,2,0),Y106="Quarterly",VLOOKUP($O106,PM执行时间!$A:$E,3,0),Y106="Semi-an",VLOOKUP($O106,PM执行时间!$A:$E,4,0),Y106="Annual",VLOOKUP($O106,PM执行时间!$A:$E,5,0),Y106="","")</f>
        <v/>
      </c>
      <c r="AA106" s="17" t="s">
        <v>33</v>
      </c>
      <c r="AB106" s="5" cm="1">
        <f t="array" ref="AB106">_xlfn.IFS(AA106="Monthly",VLOOKUP($O106,PM执行时间!$A:$E,2,0),AA106="Quarterly",VLOOKUP($O106,PM执行时间!$A:$E,3,0),AA106="Semi-an",VLOOKUP($O106,PM执行时间!$A:$E,4,0),AA106="Annual",VLOOKUP($O106,PM执行时间!$A:$E,5,0),AA106="","")</f>
        <v>1</v>
      </c>
      <c r="AC106" s="5"/>
      <c r="AD106" s="5" t="str" cm="1">
        <f t="array" ref="AD106">_xlfn.IFS(AC106="Monthly",VLOOKUP($O106,PM执行时间!$A:$E,2,0),AC106="Quarterly",VLOOKUP($O106,PM执行时间!$A:$E,3,0),AC106="Semi-an",VLOOKUP($O106,PM执行时间!$A:$E,4,0),AC106="Annual",VLOOKUP($O106,PM执行时间!$A:$E,5,0),AC106="","")</f>
        <v/>
      </c>
      <c r="AE106" s="5"/>
      <c r="AF106" s="5" t="str" cm="1">
        <f t="array" ref="AF106">_xlfn.IFS(AE106="Monthly",VLOOKUP($O106,PM执行时间!$A:$E,2,0),AE106="Quarterly",VLOOKUP($O106,PM执行时间!$A:$E,3,0),AE106="Semi-an",VLOOKUP($O106,PM执行时间!$A:$E,4,0),AE106="Annual",VLOOKUP($O106,PM执行时间!$A:$E,5,0),AE106="","")</f>
        <v/>
      </c>
      <c r="AG106" s="5"/>
      <c r="AH106" s="5" t="str" cm="1">
        <f t="array" ref="AH106">_xlfn.IFS(AG106="Monthly",VLOOKUP($O106,PM执行时间!$A:$E,2,0),AG106="Quarterly",VLOOKUP($O106,PM执行时间!$A:$E,3,0),AG106="Semi-an",VLOOKUP($O106,PM执行时间!$A:$E,4,0),AG106="Annual",VLOOKUP($O106,PM执行时间!$A:$E,5,0),AG106="","")</f>
        <v/>
      </c>
      <c r="AI106" s="5"/>
      <c r="AJ106" s="5" t="str" cm="1">
        <f t="array" ref="AJ106">_xlfn.IFS(AI106="Monthly",VLOOKUP($O106,PM执行时间!$A:$E,2,0),AI106="Quarterly",VLOOKUP($O106,PM执行时间!$A:$E,3,0),AI106="Semi-an",VLOOKUP($O106,PM执行时间!$A:$E,4,0),AI106="Annual",VLOOKUP($O106,PM执行时间!$A:$E,5,0),AI106="","")</f>
        <v/>
      </c>
      <c r="AK106" s="5"/>
      <c r="AL106" s="5" t="str" cm="1">
        <f t="array" ref="AL106">_xlfn.IFS(AK106="Monthly",VLOOKUP($O106,PM执行时间!$A:$E,2,0),AK106="Quarterly",VLOOKUP($O106,PM执行时间!$A:$E,3,0),AK106="Semi-an",VLOOKUP($O106,PM执行时间!$A:$E,4,0),AK106="Annual",VLOOKUP($O106,PM执行时间!$A:$E,5,0),AK106="","")</f>
        <v/>
      </c>
      <c r="AM106" s="5"/>
      <c r="AN106" s="5" t="str" cm="1">
        <f t="array" ref="AN106">_xlfn.IFS(AM106="Monthly",VLOOKUP($O106,PM执行时间!$A:$E,2,0),AM106="Quarterly",VLOOKUP($O106,PM执行时间!$A:$E,3,0),AM106="Semi-an",VLOOKUP($O106,PM执行时间!$A:$E,4,0),AM106="Annual",VLOOKUP($O106,PM执行时间!$A:$E,5,0),AM106="","")</f>
        <v/>
      </c>
      <c r="AO106" s="19">
        <v>44713</v>
      </c>
      <c r="AP106" s="18"/>
    </row>
    <row r="107" spans="1:42" ht="25.15" customHeight="1" x14ac:dyDescent="0.2">
      <c r="A107" s="2">
        <v>105</v>
      </c>
      <c r="B107" s="2">
        <f>SUBTOTAL(3,G$3:G107)+0</f>
        <v>104</v>
      </c>
      <c r="C107" s="2"/>
      <c r="D107" s="5">
        <v>799</v>
      </c>
      <c r="E107" s="77" t="s">
        <v>45</v>
      </c>
      <c r="F107" s="77" t="s">
        <v>71</v>
      </c>
      <c r="G107" s="77" t="s">
        <v>1104</v>
      </c>
      <c r="H107" s="77" t="s">
        <v>76</v>
      </c>
      <c r="I107" s="77">
        <v>2015.6</v>
      </c>
      <c r="J107" s="79" t="s">
        <v>1075</v>
      </c>
      <c r="K107" s="4" t="s">
        <v>19</v>
      </c>
      <c r="L107" s="77" t="s">
        <v>48</v>
      </c>
      <c r="M107" s="24">
        <v>42156</v>
      </c>
      <c r="N107" s="77" t="s">
        <v>22</v>
      </c>
      <c r="O107" s="5" t="s">
        <v>1230</v>
      </c>
      <c r="P107" s="5" t="s">
        <v>39</v>
      </c>
      <c r="Q107" s="5"/>
      <c r="R107" s="5" t="str" cm="1">
        <f t="array" ref="R107">_xlfn.IFS(Q107="Monthly",VLOOKUP($O107,PM执行时间!$A:$E,2,0),Q107="Quarterly",VLOOKUP($O107,PM执行时间!$A:$E,3,0),Q107="Semi-an",VLOOKUP($O107,PM执行时间!$A:$E,4,0),Q107="Annual",VLOOKUP($O107,PM执行时间!$A:$E,5,0),Q107="","")</f>
        <v/>
      </c>
      <c r="S107" s="5"/>
      <c r="T107" s="5" t="str" cm="1">
        <f t="array" ref="T107">_xlfn.IFS(S107="Monthly",VLOOKUP($O107,PM执行时间!$A:$E,2,0),S107="Quarterly",VLOOKUP($O107,PM执行时间!$A:$E,3,0),S107="Semi-an",VLOOKUP($O107,PM执行时间!$A:$E,4,0),S107="Annual",VLOOKUP($O107,PM执行时间!$A:$E,5,0),S107="","")</f>
        <v/>
      </c>
      <c r="U107" s="5"/>
      <c r="V107" s="5" t="str" cm="1">
        <f t="array" ref="V107">_xlfn.IFS(U107="Monthly",VLOOKUP($O107,PM执行时间!$A:$E,2,0),U107="Quarterly",VLOOKUP($O107,PM执行时间!$A:$E,3,0),U107="Semi-an",VLOOKUP($O107,PM执行时间!$A:$E,4,0),U107="Annual",VLOOKUP($O107,PM执行时间!$A:$E,5,0),U107="","")</f>
        <v/>
      </c>
      <c r="W107" s="5"/>
      <c r="X107" s="5" t="str" cm="1">
        <f t="array" ref="X107">_xlfn.IFS(W107="Monthly",VLOOKUP($O107,PM执行时间!$A:$E,2,0),W107="Quarterly",VLOOKUP($O107,PM执行时间!$A:$E,3,0),W107="Semi-an",VLOOKUP($O107,PM执行时间!$A:$E,4,0),W107="Annual",VLOOKUP($O107,PM执行时间!$A:$E,5,0),W107="","")</f>
        <v/>
      </c>
      <c r="Y107" s="5"/>
      <c r="Z107" s="5" t="str" cm="1">
        <f t="array" ref="Z107">_xlfn.IFS(Y107="Monthly",VLOOKUP($O107,PM执行时间!$A:$E,2,0),Y107="Quarterly",VLOOKUP($O107,PM执行时间!$A:$E,3,0),Y107="Semi-an",VLOOKUP($O107,PM执行时间!$A:$E,4,0),Y107="Annual",VLOOKUP($O107,PM执行时间!$A:$E,5,0),Y107="","")</f>
        <v/>
      </c>
      <c r="AA107" s="17" t="s">
        <v>33</v>
      </c>
      <c r="AB107" s="5" cm="1">
        <f t="array" ref="AB107">_xlfn.IFS(AA107="Monthly",VLOOKUP($O107,PM执行时间!$A:$E,2,0),AA107="Quarterly",VLOOKUP($O107,PM执行时间!$A:$E,3,0),AA107="Semi-an",VLOOKUP($O107,PM执行时间!$A:$E,4,0),AA107="Annual",VLOOKUP($O107,PM执行时间!$A:$E,5,0),AA107="","")</f>
        <v>1</v>
      </c>
      <c r="AC107" s="5"/>
      <c r="AD107" s="5" t="str" cm="1">
        <f t="array" ref="AD107">_xlfn.IFS(AC107="Monthly",VLOOKUP($O107,PM执行时间!$A:$E,2,0),AC107="Quarterly",VLOOKUP($O107,PM执行时间!$A:$E,3,0),AC107="Semi-an",VLOOKUP($O107,PM执行时间!$A:$E,4,0),AC107="Annual",VLOOKUP($O107,PM执行时间!$A:$E,5,0),AC107="","")</f>
        <v/>
      </c>
      <c r="AE107" s="5"/>
      <c r="AF107" s="5" t="str" cm="1">
        <f t="array" ref="AF107">_xlfn.IFS(AE107="Monthly",VLOOKUP($O107,PM执行时间!$A:$E,2,0),AE107="Quarterly",VLOOKUP($O107,PM执行时间!$A:$E,3,0),AE107="Semi-an",VLOOKUP($O107,PM执行时间!$A:$E,4,0),AE107="Annual",VLOOKUP($O107,PM执行时间!$A:$E,5,0),AE107="","")</f>
        <v/>
      </c>
      <c r="AG107" s="5"/>
      <c r="AH107" s="5" t="str" cm="1">
        <f t="array" ref="AH107">_xlfn.IFS(AG107="Monthly",VLOOKUP($O107,PM执行时间!$A:$E,2,0),AG107="Quarterly",VLOOKUP($O107,PM执行时间!$A:$E,3,0),AG107="Semi-an",VLOOKUP($O107,PM执行时间!$A:$E,4,0),AG107="Annual",VLOOKUP($O107,PM执行时间!$A:$E,5,0),AG107="","")</f>
        <v/>
      </c>
      <c r="AI107" s="5"/>
      <c r="AJ107" s="5" t="str" cm="1">
        <f t="array" ref="AJ107">_xlfn.IFS(AI107="Monthly",VLOOKUP($O107,PM执行时间!$A:$E,2,0),AI107="Quarterly",VLOOKUP($O107,PM执行时间!$A:$E,3,0),AI107="Semi-an",VLOOKUP($O107,PM执行时间!$A:$E,4,0),AI107="Annual",VLOOKUP($O107,PM执行时间!$A:$E,5,0),AI107="","")</f>
        <v/>
      </c>
      <c r="AK107" s="5"/>
      <c r="AL107" s="5" t="str" cm="1">
        <f t="array" ref="AL107">_xlfn.IFS(AK107="Monthly",VLOOKUP($O107,PM执行时间!$A:$E,2,0),AK107="Quarterly",VLOOKUP($O107,PM执行时间!$A:$E,3,0),AK107="Semi-an",VLOOKUP($O107,PM执行时间!$A:$E,4,0),AK107="Annual",VLOOKUP($O107,PM执行时间!$A:$E,5,0),AK107="","")</f>
        <v/>
      </c>
      <c r="AM107" s="5"/>
      <c r="AN107" s="5" t="str" cm="1">
        <f t="array" ref="AN107">_xlfn.IFS(AM107="Monthly",VLOOKUP($O107,PM执行时间!$A:$E,2,0),AM107="Quarterly",VLOOKUP($O107,PM执行时间!$A:$E,3,0),AM107="Semi-an",VLOOKUP($O107,PM执行时间!$A:$E,4,0),AM107="Annual",VLOOKUP($O107,PM执行时间!$A:$E,5,0),AM107="","")</f>
        <v/>
      </c>
      <c r="AO107" s="19">
        <v>44713</v>
      </c>
      <c r="AP107" s="18"/>
    </row>
    <row r="108" spans="1:42" ht="25.15" customHeight="1" x14ac:dyDescent="0.2">
      <c r="A108" s="2">
        <v>106</v>
      </c>
      <c r="B108" s="2">
        <f>SUBTOTAL(3,G$3:G108)+0</f>
        <v>105</v>
      </c>
      <c r="C108" s="2"/>
      <c r="D108" s="5">
        <v>800</v>
      </c>
      <c r="E108" s="77" t="s">
        <v>45</v>
      </c>
      <c r="F108" s="77" t="s">
        <v>71</v>
      </c>
      <c r="G108" s="77" t="s">
        <v>1104</v>
      </c>
      <c r="H108" s="77" t="s">
        <v>77</v>
      </c>
      <c r="I108" s="77">
        <v>2015.6</v>
      </c>
      <c r="J108" s="79" t="s">
        <v>1075</v>
      </c>
      <c r="K108" s="4" t="s">
        <v>19</v>
      </c>
      <c r="L108" s="77" t="s">
        <v>48</v>
      </c>
      <c r="M108" s="24">
        <v>42156</v>
      </c>
      <c r="N108" s="77" t="s">
        <v>22</v>
      </c>
      <c r="O108" s="5" t="s">
        <v>1230</v>
      </c>
      <c r="P108" s="5" t="s">
        <v>39</v>
      </c>
      <c r="Q108" s="5"/>
      <c r="R108" s="5" t="str" cm="1">
        <f t="array" ref="R108">_xlfn.IFS(Q108="Monthly",VLOOKUP($O108,PM执行时间!$A:$E,2,0),Q108="Quarterly",VLOOKUP($O108,PM执行时间!$A:$E,3,0),Q108="Semi-an",VLOOKUP($O108,PM执行时间!$A:$E,4,0),Q108="Annual",VLOOKUP($O108,PM执行时间!$A:$E,5,0),Q108="","")</f>
        <v/>
      </c>
      <c r="S108" s="5"/>
      <c r="T108" s="5" t="str" cm="1">
        <f t="array" ref="T108">_xlfn.IFS(S108="Monthly",VLOOKUP($O108,PM执行时间!$A:$E,2,0),S108="Quarterly",VLOOKUP($O108,PM执行时间!$A:$E,3,0),S108="Semi-an",VLOOKUP($O108,PM执行时间!$A:$E,4,0),S108="Annual",VLOOKUP($O108,PM执行时间!$A:$E,5,0),S108="","")</f>
        <v/>
      </c>
      <c r="U108" s="5"/>
      <c r="V108" s="5" t="str" cm="1">
        <f t="array" ref="V108">_xlfn.IFS(U108="Monthly",VLOOKUP($O108,PM执行时间!$A:$E,2,0),U108="Quarterly",VLOOKUP($O108,PM执行时间!$A:$E,3,0),U108="Semi-an",VLOOKUP($O108,PM执行时间!$A:$E,4,0),U108="Annual",VLOOKUP($O108,PM执行时间!$A:$E,5,0),U108="","")</f>
        <v/>
      </c>
      <c r="W108" s="5"/>
      <c r="X108" s="5" t="str" cm="1">
        <f t="array" ref="X108">_xlfn.IFS(W108="Monthly",VLOOKUP($O108,PM执行时间!$A:$E,2,0),W108="Quarterly",VLOOKUP($O108,PM执行时间!$A:$E,3,0),W108="Semi-an",VLOOKUP($O108,PM执行时间!$A:$E,4,0),W108="Annual",VLOOKUP($O108,PM执行时间!$A:$E,5,0),W108="","")</f>
        <v/>
      </c>
      <c r="Y108" s="5"/>
      <c r="Z108" s="5" t="str" cm="1">
        <f t="array" ref="Z108">_xlfn.IFS(Y108="Monthly",VLOOKUP($O108,PM执行时间!$A:$E,2,0),Y108="Quarterly",VLOOKUP($O108,PM执行时间!$A:$E,3,0),Y108="Semi-an",VLOOKUP($O108,PM执行时间!$A:$E,4,0),Y108="Annual",VLOOKUP($O108,PM执行时间!$A:$E,5,0),Y108="","")</f>
        <v/>
      </c>
      <c r="AA108" s="17" t="s">
        <v>33</v>
      </c>
      <c r="AB108" s="5" cm="1">
        <f t="array" ref="AB108">_xlfn.IFS(AA108="Monthly",VLOOKUP($O108,PM执行时间!$A:$E,2,0),AA108="Quarterly",VLOOKUP($O108,PM执行时间!$A:$E,3,0),AA108="Semi-an",VLOOKUP($O108,PM执行时间!$A:$E,4,0),AA108="Annual",VLOOKUP($O108,PM执行时间!$A:$E,5,0),AA108="","")</f>
        <v>1</v>
      </c>
      <c r="AC108" s="5"/>
      <c r="AD108" s="5" t="str" cm="1">
        <f t="array" ref="AD108">_xlfn.IFS(AC108="Monthly",VLOOKUP($O108,PM执行时间!$A:$E,2,0),AC108="Quarterly",VLOOKUP($O108,PM执行时间!$A:$E,3,0),AC108="Semi-an",VLOOKUP($O108,PM执行时间!$A:$E,4,0),AC108="Annual",VLOOKUP($O108,PM执行时间!$A:$E,5,0),AC108="","")</f>
        <v/>
      </c>
      <c r="AE108" s="5"/>
      <c r="AF108" s="5" t="str" cm="1">
        <f t="array" ref="AF108">_xlfn.IFS(AE108="Monthly",VLOOKUP($O108,PM执行时间!$A:$E,2,0),AE108="Quarterly",VLOOKUP($O108,PM执行时间!$A:$E,3,0),AE108="Semi-an",VLOOKUP($O108,PM执行时间!$A:$E,4,0),AE108="Annual",VLOOKUP($O108,PM执行时间!$A:$E,5,0),AE108="","")</f>
        <v/>
      </c>
      <c r="AG108" s="5"/>
      <c r="AH108" s="5" t="str" cm="1">
        <f t="array" ref="AH108">_xlfn.IFS(AG108="Monthly",VLOOKUP($O108,PM执行时间!$A:$E,2,0),AG108="Quarterly",VLOOKUP($O108,PM执行时间!$A:$E,3,0),AG108="Semi-an",VLOOKUP($O108,PM执行时间!$A:$E,4,0),AG108="Annual",VLOOKUP($O108,PM执行时间!$A:$E,5,0),AG108="","")</f>
        <v/>
      </c>
      <c r="AI108" s="5"/>
      <c r="AJ108" s="5" t="str" cm="1">
        <f t="array" ref="AJ108">_xlfn.IFS(AI108="Monthly",VLOOKUP($O108,PM执行时间!$A:$E,2,0),AI108="Quarterly",VLOOKUP($O108,PM执行时间!$A:$E,3,0),AI108="Semi-an",VLOOKUP($O108,PM执行时间!$A:$E,4,0),AI108="Annual",VLOOKUP($O108,PM执行时间!$A:$E,5,0),AI108="","")</f>
        <v/>
      </c>
      <c r="AK108" s="5"/>
      <c r="AL108" s="5" t="str" cm="1">
        <f t="array" ref="AL108">_xlfn.IFS(AK108="Monthly",VLOOKUP($O108,PM执行时间!$A:$E,2,0),AK108="Quarterly",VLOOKUP($O108,PM执行时间!$A:$E,3,0),AK108="Semi-an",VLOOKUP($O108,PM执行时间!$A:$E,4,0),AK108="Annual",VLOOKUP($O108,PM执行时间!$A:$E,5,0),AK108="","")</f>
        <v/>
      </c>
      <c r="AM108" s="5"/>
      <c r="AN108" s="5" t="str" cm="1">
        <f t="array" ref="AN108">_xlfn.IFS(AM108="Monthly",VLOOKUP($O108,PM执行时间!$A:$E,2,0),AM108="Quarterly",VLOOKUP($O108,PM执行时间!$A:$E,3,0),AM108="Semi-an",VLOOKUP($O108,PM执行时间!$A:$E,4,0),AM108="Annual",VLOOKUP($O108,PM执行时间!$A:$E,5,0),AM108="","")</f>
        <v/>
      </c>
      <c r="AO108" s="19">
        <v>44713</v>
      </c>
      <c r="AP108" s="18"/>
    </row>
    <row r="109" spans="1:42" ht="25.15" customHeight="1" x14ac:dyDescent="0.2">
      <c r="A109" s="2">
        <v>107</v>
      </c>
      <c r="B109" s="2">
        <f>SUBTOTAL(3,G$3:G109)+0</f>
        <v>106</v>
      </c>
      <c r="C109" s="2"/>
      <c r="D109" s="5">
        <v>806</v>
      </c>
      <c r="E109" s="77" t="s">
        <v>17</v>
      </c>
      <c r="F109" s="77" t="s">
        <v>26</v>
      </c>
      <c r="G109" s="77" t="s">
        <v>1100</v>
      </c>
      <c r="H109" s="77">
        <v>17250403</v>
      </c>
      <c r="I109" s="77">
        <v>2015.12</v>
      </c>
      <c r="J109" s="79" t="s">
        <v>1058</v>
      </c>
      <c r="K109" s="4" t="s">
        <v>19</v>
      </c>
      <c r="L109" s="77" t="s">
        <v>51</v>
      </c>
      <c r="M109" s="24">
        <v>42095</v>
      </c>
      <c r="N109" s="77" t="s">
        <v>22</v>
      </c>
      <c r="O109" s="5" t="s">
        <v>23</v>
      </c>
      <c r="P109" s="5" t="s">
        <v>1225</v>
      </c>
      <c r="Q109" s="16" t="s">
        <v>24</v>
      </c>
      <c r="R109" s="5" cm="1">
        <f t="array" ref="R109">_xlfn.IFS(Q109="Monthly",VLOOKUP($O109,PM执行时间!$A:$E,2,0),Q109="Quarterly",VLOOKUP($O109,PM执行时间!$A:$E,3,0),Q109="Semi-an",VLOOKUP($O109,PM执行时间!$A:$E,4,0),Q109="Annual",VLOOKUP($O109,PM执行时间!$A:$E,5,0),Q109="","")</f>
        <v>1.58</v>
      </c>
      <c r="S109" s="5"/>
      <c r="T109" s="5" t="str" cm="1">
        <f t="array" ref="T109">_xlfn.IFS(S109="Monthly",VLOOKUP($O109,PM执行时间!$A:$E,2,0),S109="Quarterly",VLOOKUP($O109,PM执行时间!$A:$E,3,0),S109="Semi-an",VLOOKUP($O109,PM执行时间!$A:$E,4,0),S109="Annual",VLOOKUP($O109,PM执行时间!$A:$E,5,0),S109="","")</f>
        <v/>
      </c>
      <c r="U109" s="5"/>
      <c r="V109" s="5" t="str" cm="1">
        <f t="array" ref="V109">_xlfn.IFS(U109="Monthly",VLOOKUP($O109,PM执行时间!$A:$E,2,0),U109="Quarterly",VLOOKUP($O109,PM执行时间!$A:$E,3,0),U109="Semi-an",VLOOKUP($O109,PM执行时间!$A:$E,4,0),U109="Annual",VLOOKUP($O109,PM执行时间!$A:$E,5,0),U109="","")</f>
        <v/>
      </c>
      <c r="W109" s="20" t="s">
        <v>25</v>
      </c>
      <c r="X109" s="5" cm="1">
        <f t="array" ref="X109">_xlfn.IFS(W109="Monthly",VLOOKUP($O109,PM执行时间!$A:$E,2,0),W109="Quarterly",VLOOKUP($O109,PM执行时间!$A:$E,3,0),W109="Semi-an",VLOOKUP($O109,PM执行时间!$A:$E,4,0),W109="Annual",VLOOKUP($O109,PM执行时间!$A:$E,5,0),W109="","")</f>
        <v>2</v>
      </c>
      <c r="Y109" s="5"/>
      <c r="Z109" s="5" t="str" cm="1">
        <f t="array" ref="Z109">_xlfn.IFS(Y109="Monthly",VLOOKUP($O109,PM执行时间!$A:$E,2,0),Y109="Quarterly",VLOOKUP($O109,PM执行时间!$A:$E,3,0),Y109="Semi-an",VLOOKUP($O109,PM执行时间!$A:$E,4,0),Y109="Annual",VLOOKUP($O109,PM执行时间!$A:$E,5,0),Y109="","")</f>
        <v/>
      </c>
      <c r="AA109" s="5"/>
      <c r="AB109" s="5" t="str" cm="1">
        <f t="array" ref="AB109">_xlfn.IFS(AA109="Monthly",VLOOKUP($O109,PM执行时间!$A:$E,2,0),AA109="Quarterly",VLOOKUP($O109,PM执行时间!$A:$E,3,0),AA109="Semi-an",VLOOKUP($O109,PM执行时间!$A:$E,4,0),AA109="Annual",VLOOKUP($O109,PM执行时间!$A:$E,5,0),AA109="","")</f>
        <v/>
      </c>
      <c r="AC109" s="16" t="s">
        <v>24</v>
      </c>
      <c r="AD109" s="5" cm="1">
        <f t="array" ref="AD109">_xlfn.IFS(AC109="Monthly",VLOOKUP($O109,PM执行时间!$A:$E,2,0),AC109="Quarterly",VLOOKUP($O109,PM执行时间!$A:$E,3,0),AC109="Semi-an",VLOOKUP($O109,PM执行时间!$A:$E,4,0),AC109="Annual",VLOOKUP($O109,PM执行时间!$A:$E,5,0),AC109="","")</f>
        <v>1.58</v>
      </c>
      <c r="AE109" s="5"/>
      <c r="AF109" s="5" t="str" cm="1">
        <f t="array" ref="AF109">_xlfn.IFS(AE109="Monthly",VLOOKUP($O109,PM执行时间!$A:$E,2,0),AE109="Quarterly",VLOOKUP($O109,PM执行时间!$A:$E,3,0),AE109="Semi-an",VLOOKUP($O109,PM执行时间!$A:$E,4,0),AE109="Annual",VLOOKUP($O109,PM执行时间!$A:$E,5,0),AE109="","")</f>
        <v/>
      </c>
      <c r="AG109" s="5"/>
      <c r="AH109" s="5" t="str" cm="1">
        <f t="array" ref="AH109">_xlfn.IFS(AG109="Monthly",VLOOKUP($O109,PM执行时间!$A:$E,2,0),AG109="Quarterly",VLOOKUP($O109,PM执行时间!$A:$E,3,0),AG109="Semi-an",VLOOKUP($O109,PM执行时间!$A:$E,4,0),AG109="Annual",VLOOKUP($O109,PM执行时间!$A:$E,5,0),AG109="","")</f>
        <v/>
      </c>
      <c r="AI109" s="20" t="s">
        <v>25</v>
      </c>
      <c r="AJ109" s="5" cm="1">
        <f t="array" ref="AJ109">_xlfn.IFS(AI109="Monthly",VLOOKUP($O109,PM执行时间!$A:$E,2,0),AI109="Quarterly",VLOOKUP($O109,PM执行时间!$A:$E,3,0),AI109="Semi-an",VLOOKUP($O109,PM执行时间!$A:$E,4,0),AI109="Annual",VLOOKUP($O109,PM执行时间!$A:$E,5,0),AI109="","")</f>
        <v>2</v>
      </c>
      <c r="AK109" s="5"/>
      <c r="AL109" s="5" t="str" cm="1">
        <f t="array" ref="AL109">_xlfn.IFS(AK109="Monthly",VLOOKUP($O109,PM执行时间!$A:$E,2,0),AK109="Quarterly",VLOOKUP($O109,PM执行时间!$A:$E,3,0),AK109="Semi-an",VLOOKUP($O109,PM执行时间!$A:$E,4,0),AK109="Annual",VLOOKUP($O109,PM执行时间!$A:$E,5,0),AK109="","")</f>
        <v/>
      </c>
      <c r="AM109" s="5"/>
      <c r="AN109" s="5" t="str" cm="1">
        <f t="array" ref="AN109">_xlfn.IFS(AM109="Monthly",VLOOKUP($O109,PM执行时间!$A:$E,2,0),AM109="Quarterly",VLOOKUP($O109,PM执行时间!$A:$E,3,0),AM109="Semi-an",VLOOKUP($O109,PM执行时间!$A:$E,4,0),AM109="Annual",VLOOKUP($O109,PM执行时间!$A:$E,5,0),AM109="","")</f>
        <v/>
      </c>
      <c r="AO109" s="19">
        <v>44835</v>
      </c>
      <c r="AP109" s="18"/>
    </row>
    <row r="110" spans="1:42" ht="25.15" customHeight="1" x14ac:dyDescent="0.2">
      <c r="A110" s="2">
        <v>108</v>
      </c>
      <c r="B110" s="2">
        <f>SUBTOTAL(3,G$3:G110)+0</f>
        <v>107</v>
      </c>
      <c r="C110" s="2"/>
      <c r="D110" s="5">
        <v>807</v>
      </c>
      <c r="E110" s="77" t="s">
        <v>17</v>
      </c>
      <c r="F110" s="77" t="s">
        <v>26</v>
      </c>
      <c r="G110" s="77" t="s">
        <v>1100</v>
      </c>
      <c r="H110" s="77">
        <v>1725141104</v>
      </c>
      <c r="I110" s="77">
        <v>2015.12</v>
      </c>
      <c r="J110" s="79" t="s">
        <v>1058</v>
      </c>
      <c r="K110" s="4" t="s">
        <v>19</v>
      </c>
      <c r="L110" s="77" t="s">
        <v>51</v>
      </c>
      <c r="M110" s="24">
        <v>41944</v>
      </c>
      <c r="N110" s="77" t="s">
        <v>22</v>
      </c>
      <c r="O110" s="5" t="s">
        <v>23</v>
      </c>
      <c r="P110" s="5" t="s">
        <v>1225</v>
      </c>
      <c r="Q110" s="16" t="s">
        <v>24</v>
      </c>
      <c r="R110" s="5" cm="1">
        <f t="array" ref="R110">_xlfn.IFS(Q110="Monthly",VLOOKUP($O110,PM执行时间!$A:$E,2,0),Q110="Quarterly",VLOOKUP($O110,PM执行时间!$A:$E,3,0),Q110="Semi-an",VLOOKUP($O110,PM执行时间!$A:$E,4,0),Q110="Annual",VLOOKUP($O110,PM执行时间!$A:$E,5,0),Q110="","")</f>
        <v>1.58</v>
      </c>
      <c r="S110" s="5"/>
      <c r="T110" s="5" t="str" cm="1">
        <f t="array" ref="T110">_xlfn.IFS(S110="Monthly",VLOOKUP($O110,PM执行时间!$A:$E,2,0),S110="Quarterly",VLOOKUP($O110,PM执行时间!$A:$E,3,0),S110="Semi-an",VLOOKUP($O110,PM执行时间!$A:$E,4,0),S110="Annual",VLOOKUP($O110,PM执行时间!$A:$E,5,0),S110="","")</f>
        <v/>
      </c>
      <c r="U110" s="5"/>
      <c r="V110" s="5" t="str" cm="1">
        <f t="array" ref="V110">_xlfn.IFS(U110="Monthly",VLOOKUP($O110,PM执行时间!$A:$E,2,0),U110="Quarterly",VLOOKUP($O110,PM执行时间!$A:$E,3,0),U110="Semi-an",VLOOKUP($O110,PM执行时间!$A:$E,4,0),U110="Annual",VLOOKUP($O110,PM执行时间!$A:$E,5,0),U110="","")</f>
        <v/>
      </c>
      <c r="W110" s="20" t="s">
        <v>25</v>
      </c>
      <c r="X110" s="5" cm="1">
        <f t="array" ref="X110">_xlfn.IFS(W110="Monthly",VLOOKUP($O110,PM执行时间!$A:$E,2,0),W110="Quarterly",VLOOKUP($O110,PM执行时间!$A:$E,3,0),W110="Semi-an",VLOOKUP($O110,PM执行时间!$A:$E,4,0),W110="Annual",VLOOKUP($O110,PM执行时间!$A:$E,5,0),W110="","")</f>
        <v>2</v>
      </c>
      <c r="Y110" s="5"/>
      <c r="Z110" s="5" t="str" cm="1">
        <f t="array" ref="Z110">_xlfn.IFS(Y110="Monthly",VLOOKUP($O110,PM执行时间!$A:$E,2,0),Y110="Quarterly",VLOOKUP($O110,PM执行时间!$A:$E,3,0),Y110="Semi-an",VLOOKUP($O110,PM执行时间!$A:$E,4,0),Y110="Annual",VLOOKUP($O110,PM执行时间!$A:$E,5,0),Y110="","")</f>
        <v/>
      </c>
      <c r="AA110" s="5"/>
      <c r="AB110" s="5" t="str" cm="1">
        <f t="array" ref="AB110">_xlfn.IFS(AA110="Monthly",VLOOKUP($O110,PM执行时间!$A:$E,2,0),AA110="Quarterly",VLOOKUP($O110,PM执行时间!$A:$E,3,0),AA110="Semi-an",VLOOKUP($O110,PM执行时间!$A:$E,4,0),AA110="Annual",VLOOKUP($O110,PM执行时间!$A:$E,5,0),AA110="","")</f>
        <v/>
      </c>
      <c r="AC110" s="16" t="s">
        <v>24</v>
      </c>
      <c r="AD110" s="5" cm="1">
        <f t="array" ref="AD110">_xlfn.IFS(AC110="Monthly",VLOOKUP($O110,PM执行时间!$A:$E,2,0),AC110="Quarterly",VLOOKUP($O110,PM执行时间!$A:$E,3,0),AC110="Semi-an",VLOOKUP($O110,PM执行时间!$A:$E,4,0),AC110="Annual",VLOOKUP($O110,PM执行时间!$A:$E,5,0),AC110="","")</f>
        <v>1.58</v>
      </c>
      <c r="AE110" s="5"/>
      <c r="AF110" s="5" t="str" cm="1">
        <f t="array" ref="AF110">_xlfn.IFS(AE110="Monthly",VLOOKUP($O110,PM执行时间!$A:$E,2,0),AE110="Quarterly",VLOOKUP($O110,PM执行时间!$A:$E,3,0),AE110="Semi-an",VLOOKUP($O110,PM执行时间!$A:$E,4,0),AE110="Annual",VLOOKUP($O110,PM执行时间!$A:$E,5,0),AE110="","")</f>
        <v/>
      </c>
      <c r="AG110" s="5"/>
      <c r="AH110" s="5" t="str" cm="1">
        <f t="array" ref="AH110">_xlfn.IFS(AG110="Monthly",VLOOKUP($O110,PM执行时间!$A:$E,2,0),AG110="Quarterly",VLOOKUP($O110,PM执行时间!$A:$E,3,0),AG110="Semi-an",VLOOKUP($O110,PM执行时间!$A:$E,4,0),AG110="Annual",VLOOKUP($O110,PM执行时间!$A:$E,5,0),AG110="","")</f>
        <v/>
      </c>
      <c r="AI110" s="20" t="s">
        <v>25</v>
      </c>
      <c r="AJ110" s="5" cm="1">
        <f t="array" ref="AJ110">_xlfn.IFS(AI110="Monthly",VLOOKUP($O110,PM执行时间!$A:$E,2,0),AI110="Quarterly",VLOOKUP($O110,PM执行时间!$A:$E,3,0),AI110="Semi-an",VLOOKUP($O110,PM执行时间!$A:$E,4,0),AI110="Annual",VLOOKUP($O110,PM执行时间!$A:$E,5,0),AI110="","")</f>
        <v>2</v>
      </c>
      <c r="AK110" s="5"/>
      <c r="AL110" s="5" t="str" cm="1">
        <f t="array" ref="AL110">_xlfn.IFS(AK110="Monthly",VLOOKUP($O110,PM执行时间!$A:$E,2,0),AK110="Quarterly",VLOOKUP($O110,PM执行时间!$A:$E,3,0),AK110="Semi-an",VLOOKUP($O110,PM执行时间!$A:$E,4,0),AK110="Annual",VLOOKUP($O110,PM执行时间!$A:$E,5,0),AK110="","")</f>
        <v/>
      </c>
      <c r="AM110" s="5"/>
      <c r="AN110" s="5" t="str" cm="1">
        <f t="array" ref="AN110">_xlfn.IFS(AM110="Monthly",VLOOKUP($O110,PM执行时间!$A:$E,2,0),AM110="Quarterly",VLOOKUP($O110,PM执行时间!$A:$E,3,0),AM110="Semi-an",VLOOKUP($O110,PM执行时间!$A:$E,4,0),AM110="Annual",VLOOKUP($O110,PM执行时间!$A:$E,5,0),AM110="","")</f>
        <v/>
      </c>
      <c r="AO110" s="19">
        <v>44835</v>
      </c>
      <c r="AP110" s="18"/>
    </row>
    <row r="111" spans="1:42" ht="25.15" customHeight="1" x14ac:dyDescent="0.2">
      <c r="A111" s="2">
        <v>109</v>
      </c>
      <c r="B111" s="2">
        <f>SUBTOTAL(3,G$3:G111)+0</f>
        <v>108</v>
      </c>
      <c r="C111" s="2"/>
      <c r="D111" s="5">
        <v>808</v>
      </c>
      <c r="E111" s="77" t="s">
        <v>17</v>
      </c>
      <c r="F111" s="77" t="s">
        <v>26</v>
      </c>
      <c r="G111" s="77" t="s">
        <v>1100</v>
      </c>
      <c r="H111" s="77">
        <v>1725141105</v>
      </c>
      <c r="I111" s="77">
        <v>2015.12</v>
      </c>
      <c r="J111" s="79" t="s">
        <v>1058</v>
      </c>
      <c r="K111" s="4" t="s">
        <v>19</v>
      </c>
      <c r="L111" s="77" t="s">
        <v>51</v>
      </c>
      <c r="M111" s="24">
        <v>41944</v>
      </c>
      <c r="N111" s="77" t="s">
        <v>22</v>
      </c>
      <c r="O111" s="5" t="s">
        <v>23</v>
      </c>
      <c r="P111" s="5" t="s">
        <v>1225</v>
      </c>
      <c r="Q111" s="16" t="s">
        <v>24</v>
      </c>
      <c r="R111" s="5" cm="1">
        <f t="array" ref="R111">_xlfn.IFS(Q111="Monthly",VLOOKUP($O111,PM执行时间!$A:$E,2,0),Q111="Quarterly",VLOOKUP($O111,PM执行时间!$A:$E,3,0),Q111="Semi-an",VLOOKUP($O111,PM执行时间!$A:$E,4,0),Q111="Annual",VLOOKUP($O111,PM执行时间!$A:$E,5,0),Q111="","")</f>
        <v>1.58</v>
      </c>
      <c r="S111" s="5"/>
      <c r="T111" s="5" t="str" cm="1">
        <f t="array" ref="T111">_xlfn.IFS(S111="Monthly",VLOOKUP($O111,PM执行时间!$A:$E,2,0),S111="Quarterly",VLOOKUP($O111,PM执行时间!$A:$E,3,0),S111="Semi-an",VLOOKUP($O111,PM执行时间!$A:$E,4,0),S111="Annual",VLOOKUP($O111,PM执行时间!$A:$E,5,0),S111="","")</f>
        <v/>
      </c>
      <c r="U111" s="5"/>
      <c r="V111" s="5" t="str" cm="1">
        <f t="array" ref="V111">_xlfn.IFS(U111="Monthly",VLOOKUP($O111,PM执行时间!$A:$E,2,0),U111="Quarterly",VLOOKUP($O111,PM执行时间!$A:$E,3,0),U111="Semi-an",VLOOKUP($O111,PM执行时间!$A:$E,4,0),U111="Annual",VLOOKUP($O111,PM执行时间!$A:$E,5,0),U111="","")</f>
        <v/>
      </c>
      <c r="W111" s="20" t="s">
        <v>25</v>
      </c>
      <c r="X111" s="5" cm="1">
        <f t="array" ref="X111">_xlfn.IFS(W111="Monthly",VLOOKUP($O111,PM执行时间!$A:$E,2,0),W111="Quarterly",VLOOKUP($O111,PM执行时间!$A:$E,3,0),W111="Semi-an",VLOOKUP($O111,PM执行时间!$A:$E,4,0),W111="Annual",VLOOKUP($O111,PM执行时间!$A:$E,5,0),W111="","")</f>
        <v>2</v>
      </c>
      <c r="Y111" s="5"/>
      <c r="Z111" s="5" t="str" cm="1">
        <f t="array" ref="Z111">_xlfn.IFS(Y111="Monthly",VLOOKUP($O111,PM执行时间!$A:$E,2,0),Y111="Quarterly",VLOOKUP($O111,PM执行时间!$A:$E,3,0),Y111="Semi-an",VLOOKUP($O111,PM执行时间!$A:$E,4,0),Y111="Annual",VLOOKUP($O111,PM执行时间!$A:$E,5,0),Y111="","")</f>
        <v/>
      </c>
      <c r="AA111" s="5"/>
      <c r="AB111" s="5" t="str" cm="1">
        <f t="array" ref="AB111">_xlfn.IFS(AA111="Monthly",VLOOKUP($O111,PM执行时间!$A:$E,2,0),AA111="Quarterly",VLOOKUP($O111,PM执行时间!$A:$E,3,0),AA111="Semi-an",VLOOKUP($O111,PM执行时间!$A:$E,4,0),AA111="Annual",VLOOKUP($O111,PM执行时间!$A:$E,5,0),AA111="","")</f>
        <v/>
      </c>
      <c r="AC111" s="16" t="s">
        <v>24</v>
      </c>
      <c r="AD111" s="5" cm="1">
        <f t="array" ref="AD111">_xlfn.IFS(AC111="Monthly",VLOOKUP($O111,PM执行时间!$A:$E,2,0),AC111="Quarterly",VLOOKUP($O111,PM执行时间!$A:$E,3,0),AC111="Semi-an",VLOOKUP($O111,PM执行时间!$A:$E,4,0),AC111="Annual",VLOOKUP($O111,PM执行时间!$A:$E,5,0),AC111="","")</f>
        <v>1.58</v>
      </c>
      <c r="AE111" s="5"/>
      <c r="AF111" s="5" t="str" cm="1">
        <f t="array" ref="AF111">_xlfn.IFS(AE111="Monthly",VLOOKUP($O111,PM执行时间!$A:$E,2,0),AE111="Quarterly",VLOOKUP($O111,PM执行时间!$A:$E,3,0),AE111="Semi-an",VLOOKUP($O111,PM执行时间!$A:$E,4,0),AE111="Annual",VLOOKUP($O111,PM执行时间!$A:$E,5,0),AE111="","")</f>
        <v/>
      </c>
      <c r="AG111" s="5"/>
      <c r="AH111" s="5" t="str" cm="1">
        <f t="array" ref="AH111">_xlfn.IFS(AG111="Monthly",VLOOKUP($O111,PM执行时间!$A:$E,2,0),AG111="Quarterly",VLOOKUP($O111,PM执行时间!$A:$E,3,0),AG111="Semi-an",VLOOKUP($O111,PM执行时间!$A:$E,4,0),AG111="Annual",VLOOKUP($O111,PM执行时间!$A:$E,5,0),AG111="","")</f>
        <v/>
      </c>
      <c r="AI111" s="20" t="s">
        <v>25</v>
      </c>
      <c r="AJ111" s="5" cm="1">
        <f t="array" ref="AJ111">_xlfn.IFS(AI111="Monthly",VLOOKUP($O111,PM执行时间!$A:$E,2,0),AI111="Quarterly",VLOOKUP($O111,PM执行时间!$A:$E,3,0),AI111="Semi-an",VLOOKUP($O111,PM执行时间!$A:$E,4,0),AI111="Annual",VLOOKUP($O111,PM执行时间!$A:$E,5,0),AI111="","")</f>
        <v>2</v>
      </c>
      <c r="AK111" s="5"/>
      <c r="AL111" s="5" t="str" cm="1">
        <f t="array" ref="AL111">_xlfn.IFS(AK111="Monthly",VLOOKUP($O111,PM执行时间!$A:$E,2,0),AK111="Quarterly",VLOOKUP($O111,PM执行时间!$A:$E,3,0),AK111="Semi-an",VLOOKUP($O111,PM执行时间!$A:$E,4,0),AK111="Annual",VLOOKUP($O111,PM执行时间!$A:$E,5,0),AK111="","")</f>
        <v/>
      </c>
      <c r="AM111" s="5"/>
      <c r="AN111" s="5" t="str" cm="1">
        <f t="array" ref="AN111">_xlfn.IFS(AM111="Monthly",VLOOKUP($O111,PM执行时间!$A:$E,2,0),AM111="Quarterly",VLOOKUP($O111,PM执行时间!$A:$E,3,0),AM111="Semi-an",VLOOKUP($O111,PM执行时间!$A:$E,4,0),AM111="Annual",VLOOKUP($O111,PM执行时间!$A:$E,5,0),AM111="","")</f>
        <v/>
      </c>
      <c r="AO111" s="19">
        <v>44835</v>
      </c>
      <c r="AP111" s="18"/>
    </row>
    <row r="112" spans="1:42" ht="25.15" customHeight="1" x14ac:dyDescent="0.2">
      <c r="A112" s="2">
        <v>110</v>
      </c>
      <c r="B112" s="2">
        <f>SUBTOTAL(3,G$3:G112)+0</f>
        <v>109</v>
      </c>
      <c r="C112" s="2"/>
      <c r="D112" s="5">
        <v>816</v>
      </c>
      <c r="E112" s="77" t="s">
        <v>17</v>
      </c>
      <c r="F112" s="77" t="s">
        <v>52</v>
      </c>
      <c r="G112" s="77" t="s">
        <v>1100</v>
      </c>
      <c r="H112" s="77">
        <v>1726160101</v>
      </c>
      <c r="I112" s="77">
        <v>2016.4</v>
      </c>
      <c r="J112" s="79" t="s">
        <v>1058</v>
      </c>
      <c r="K112" s="4" t="s">
        <v>19</v>
      </c>
      <c r="L112" s="77" t="s">
        <v>51</v>
      </c>
      <c r="M112" s="24">
        <v>42370</v>
      </c>
      <c r="N112" s="77" t="s">
        <v>22</v>
      </c>
      <c r="O112" s="5" t="s">
        <v>23</v>
      </c>
      <c r="P112" s="5" t="s">
        <v>1225</v>
      </c>
      <c r="Q112" s="16" t="s">
        <v>24</v>
      </c>
      <c r="R112" s="5" cm="1">
        <f t="array" ref="R112">_xlfn.IFS(Q112="Monthly",VLOOKUP($O112,PM执行时间!$A:$E,2,0),Q112="Quarterly",VLOOKUP($O112,PM执行时间!$A:$E,3,0),Q112="Semi-an",VLOOKUP($O112,PM执行时间!$A:$E,4,0),Q112="Annual",VLOOKUP($O112,PM执行时间!$A:$E,5,0),Q112="","")</f>
        <v>1.58</v>
      </c>
      <c r="S112" s="5"/>
      <c r="T112" s="5" t="str" cm="1">
        <f t="array" ref="T112">_xlfn.IFS(S112="Monthly",VLOOKUP($O112,PM执行时间!$A:$E,2,0),S112="Quarterly",VLOOKUP($O112,PM执行时间!$A:$E,3,0),S112="Semi-an",VLOOKUP($O112,PM执行时间!$A:$E,4,0),S112="Annual",VLOOKUP($O112,PM执行时间!$A:$E,5,0),S112="","")</f>
        <v/>
      </c>
      <c r="U112" s="5"/>
      <c r="V112" s="5" t="str" cm="1">
        <f t="array" ref="V112">_xlfn.IFS(U112="Monthly",VLOOKUP($O112,PM执行时间!$A:$E,2,0),U112="Quarterly",VLOOKUP($O112,PM执行时间!$A:$E,3,0),U112="Semi-an",VLOOKUP($O112,PM执行时间!$A:$E,4,0),U112="Annual",VLOOKUP($O112,PM执行时间!$A:$E,5,0),U112="","")</f>
        <v/>
      </c>
      <c r="W112" s="20" t="s">
        <v>25</v>
      </c>
      <c r="X112" s="5" cm="1">
        <f t="array" ref="X112">_xlfn.IFS(W112="Monthly",VLOOKUP($O112,PM执行时间!$A:$E,2,0),W112="Quarterly",VLOOKUP($O112,PM执行时间!$A:$E,3,0),W112="Semi-an",VLOOKUP($O112,PM执行时间!$A:$E,4,0),W112="Annual",VLOOKUP($O112,PM执行时间!$A:$E,5,0),W112="","")</f>
        <v>2</v>
      </c>
      <c r="Y112" s="5"/>
      <c r="Z112" s="5" t="str" cm="1">
        <f t="array" ref="Z112">_xlfn.IFS(Y112="Monthly",VLOOKUP($O112,PM执行时间!$A:$E,2,0),Y112="Quarterly",VLOOKUP($O112,PM执行时间!$A:$E,3,0),Y112="Semi-an",VLOOKUP($O112,PM执行时间!$A:$E,4,0),Y112="Annual",VLOOKUP($O112,PM执行时间!$A:$E,5,0),Y112="","")</f>
        <v/>
      </c>
      <c r="AA112" s="5"/>
      <c r="AB112" s="5" t="str" cm="1">
        <f t="array" ref="AB112">_xlfn.IFS(AA112="Monthly",VLOOKUP($O112,PM执行时间!$A:$E,2,0),AA112="Quarterly",VLOOKUP($O112,PM执行时间!$A:$E,3,0),AA112="Semi-an",VLOOKUP($O112,PM执行时间!$A:$E,4,0),AA112="Annual",VLOOKUP($O112,PM执行时间!$A:$E,5,0),AA112="","")</f>
        <v/>
      </c>
      <c r="AC112" s="16" t="s">
        <v>24</v>
      </c>
      <c r="AD112" s="5" cm="1">
        <f t="array" ref="AD112">_xlfn.IFS(AC112="Monthly",VLOOKUP($O112,PM执行时间!$A:$E,2,0),AC112="Quarterly",VLOOKUP($O112,PM执行时间!$A:$E,3,0),AC112="Semi-an",VLOOKUP($O112,PM执行时间!$A:$E,4,0),AC112="Annual",VLOOKUP($O112,PM执行时间!$A:$E,5,0),AC112="","")</f>
        <v>1.58</v>
      </c>
      <c r="AE112" s="5"/>
      <c r="AF112" s="5" t="str" cm="1">
        <f t="array" ref="AF112">_xlfn.IFS(AE112="Monthly",VLOOKUP($O112,PM执行时间!$A:$E,2,0),AE112="Quarterly",VLOOKUP($O112,PM执行时间!$A:$E,3,0),AE112="Semi-an",VLOOKUP($O112,PM执行时间!$A:$E,4,0),AE112="Annual",VLOOKUP($O112,PM执行时间!$A:$E,5,0),AE112="","")</f>
        <v/>
      </c>
      <c r="AG112" s="5"/>
      <c r="AH112" s="5" t="str" cm="1">
        <f t="array" ref="AH112">_xlfn.IFS(AG112="Monthly",VLOOKUP($O112,PM执行时间!$A:$E,2,0),AG112="Quarterly",VLOOKUP($O112,PM执行时间!$A:$E,3,0),AG112="Semi-an",VLOOKUP($O112,PM执行时间!$A:$E,4,0),AG112="Annual",VLOOKUP($O112,PM执行时间!$A:$E,5,0),AG112="","")</f>
        <v/>
      </c>
      <c r="AI112" s="20" t="s">
        <v>25</v>
      </c>
      <c r="AJ112" s="5" cm="1">
        <f t="array" ref="AJ112">_xlfn.IFS(AI112="Monthly",VLOOKUP($O112,PM执行时间!$A:$E,2,0),AI112="Quarterly",VLOOKUP($O112,PM执行时间!$A:$E,3,0),AI112="Semi-an",VLOOKUP($O112,PM执行时间!$A:$E,4,0),AI112="Annual",VLOOKUP($O112,PM执行时间!$A:$E,5,0),AI112="","")</f>
        <v>2</v>
      </c>
      <c r="AK112" s="5"/>
      <c r="AL112" s="5" t="str" cm="1">
        <f t="array" ref="AL112">_xlfn.IFS(AK112="Monthly",VLOOKUP($O112,PM执行时间!$A:$E,2,0),AK112="Quarterly",VLOOKUP($O112,PM执行时间!$A:$E,3,0),AK112="Semi-an",VLOOKUP($O112,PM执行时间!$A:$E,4,0),AK112="Annual",VLOOKUP($O112,PM执行时间!$A:$E,5,0),AK112="","")</f>
        <v/>
      </c>
      <c r="AM112" s="5"/>
      <c r="AN112" s="5" t="str" cm="1">
        <f t="array" ref="AN112">_xlfn.IFS(AM112="Monthly",VLOOKUP($O112,PM执行时间!$A:$E,2,0),AM112="Quarterly",VLOOKUP($O112,PM执行时间!$A:$E,3,0),AM112="Semi-an",VLOOKUP($O112,PM执行时间!$A:$E,4,0),AM112="Annual",VLOOKUP($O112,PM执行时间!$A:$E,5,0),AM112="","")</f>
        <v/>
      </c>
      <c r="AO112" s="19">
        <v>44835</v>
      </c>
      <c r="AP112" s="18"/>
    </row>
    <row r="113" spans="1:42" ht="25.15" customHeight="1" x14ac:dyDescent="0.2">
      <c r="A113" s="2">
        <v>111</v>
      </c>
      <c r="B113" s="2">
        <f>SUBTOTAL(3,G$3:G113)+0</f>
        <v>110</v>
      </c>
      <c r="C113" s="2"/>
      <c r="D113" s="5">
        <v>817</v>
      </c>
      <c r="E113" s="77" t="s">
        <v>17</v>
      </c>
      <c r="F113" s="77" t="s">
        <v>52</v>
      </c>
      <c r="G113" s="77" t="s">
        <v>1100</v>
      </c>
      <c r="H113" s="77">
        <v>1726160102</v>
      </c>
      <c r="I113" s="77">
        <v>2016.4</v>
      </c>
      <c r="J113" s="79" t="s">
        <v>1058</v>
      </c>
      <c r="K113" s="4" t="s">
        <v>19</v>
      </c>
      <c r="L113" s="77" t="s">
        <v>51</v>
      </c>
      <c r="M113" s="24">
        <v>42370</v>
      </c>
      <c r="N113" s="77" t="s">
        <v>22</v>
      </c>
      <c r="O113" s="5" t="s">
        <v>23</v>
      </c>
      <c r="P113" s="5" t="s">
        <v>1225</v>
      </c>
      <c r="Q113" s="16" t="s">
        <v>24</v>
      </c>
      <c r="R113" s="5" cm="1">
        <f t="array" ref="R113">_xlfn.IFS(Q113="Monthly",VLOOKUP($O113,PM执行时间!$A:$E,2,0),Q113="Quarterly",VLOOKUP($O113,PM执行时间!$A:$E,3,0),Q113="Semi-an",VLOOKUP($O113,PM执行时间!$A:$E,4,0),Q113="Annual",VLOOKUP($O113,PM执行时间!$A:$E,5,0),Q113="","")</f>
        <v>1.58</v>
      </c>
      <c r="S113" s="5"/>
      <c r="T113" s="5" t="str" cm="1">
        <f t="array" ref="T113">_xlfn.IFS(S113="Monthly",VLOOKUP($O113,PM执行时间!$A:$E,2,0),S113="Quarterly",VLOOKUP($O113,PM执行时间!$A:$E,3,0),S113="Semi-an",VLOOKUP($O113,PM执行时间!$A:$E,4,0),S113="Annual",VLOOKUP($O113,PM执行时间!$A:$E,5,0),S113="","")</f>
        <v/>
      </c>
      <c r="U113" s="5"/>
      <c r="V113" s="5" t="str" cm="1">
        <f t="array" ref="V113">_xlfn.IFS(U113="Monthly",VLOOKUP($O113,PM执行时间!$A:$E,2,0),U113="Quarterly",VLOOKUP($O113,PM执行时间!$A:$E,3,0),U113="Semi-an",VLOOKUP($O113,PM执行时间!$A:$E,4,0),U113="Annual",VLOOKUP($O113,PM执行时间!$A:$E,5,0),U113="","")</f>
        <v/>
      </c>
      <c r="W113" s="20" t="s">
        <v>25</v>
      </c>
      <c r="X113" s="5" cm="1">
        <f t="array" ref="X113">_xlfn.IFS(W113="Monthly",VLOOKUP($O113,PM执行时间!$A:$E,2,0),W113="Quarterly",VLOOKUP($O113,PM执行时间!$A:$E,3,0),W113="Semi-an",VLOOKUP($O113,PM执行时间!$A:$E,4,0),W113="Annual",VLOOKUP($O113,PM执行时间!$A:$E,5,0),W113="","")</f>
        <v>2</v>
      </c>
      <c r="Y113" s="5"/>
      <c r="Z113" s="5" t="str" cm="1">
        <f t="array" ref="Z113">_xlfn.IFS(Y113="Monthly",VLOOKUP($O113,PM执行时间!$A:$E,2,0),Y113="Quarterly",VLOOKUP($O113,PM执行时间!$A:$E,3,0),Y113="Semi-an",VLOOKUP($O113,PM执行时间!$A:$E,4,0),Y113="Annual",VLOOKUP($O113,PM执行时间!$A:$E,5,0),Y113="","")</f>
        <v/>
      </c>
      <c r="AA113" s="5"/>
      <c r="AB113" s="5" t="str" cm="1">
        <f t="array" ref="AB113">_xlfn.IFS(AA113="Monthly",VLOOKUP($O113,PM执行时间!$A:$E,2,0),AA113="Quarterly",VLOOKUP($O113,PM执行时间!$A:$E,3,0),AA113="Semi-an",VLOOKUP($O113,PM执行时间!$A:$E,4,0),AA113="Annual",VLOOKUP($O113,PM执行时间!$A:$E,5,0),AA113="","")</f>
        <v/>
      </c>
      <c r="AC113" s="16" t="s">
        <v>24</v>
      </c>
      <c r="AD113" s="5" cm="1">
        <f t="array" ref="AD113">_xlfn.IFS(AC113="Monthly",VLOOKUP($O113,PM执行时间!$A:$E,2,0),AC113="Quarterly",VLOOKUP($O113,PM执行时间!$A:$E,3,0),AC113="Semi-an",VLOOKUP($O113,PM执行时间!$A:$E,4,0),AC113="Annual",VLOOKUP($O113,PM执行时间!$A:$E,5,0),AC113="","")</f>
        <v>1.58</v>
      </c>
      <c r="AE113" s="5"/>
      <c r="AF113" s="5" t="str" cm="1">
        <f t="array" ref="AF113">_xlfn.IFS(AE113="Monthly",VLOOKUP($O113,PM执行时间!$A:$E,2,0),AE113="Quarterly",VLOOKUP($O113,PM执行时间!$A:$E,3,0),AE113="Semi-an",VLOOKUP($O113,PM执行时间!$A:$E,4,0),AE113="Annual",VLOOKUP($O113,PM执行时间!$A:$E,5,0),AE113="","")</f>
        <v/>
      </c>
      <c r="AG113" s="5"/>
      <c r="AH113" s="5" t="str" cm="1">
        <f t="array" ref="AH113">_xlfn.IFS(AG113="Monthly",VLOOKUP($O113,PM执行时间!$A:$E,2,0),AG113="Quarterly",VLOOKUP($O113,PM执行时间!$A:$E,3,0),AG113="Semi-an",VLOOKUP($O113,PM执行时间!$A:$E,4,0),AG113="Annual",VLOOKUP($O113,PM执行时间!$A:$E,5,0),AG113="","")</f>
        <v/>
      </c>
      <c r="AI113" s="20" t="s">
        <v>25</v>
      </c>
      <c r="AJ113" s="5" cm="1">
        <f t="array" ref="AJ113">_xlfn.IFS(AI113="Monthly",VLOOKUP($O113,PM执行时间!$A:$E,2,0),AI113="Quarterly",VLOOKUP($O113,PM执行时间!$A:$E,3,0),AI113="Semi-an",VLOOKUP($O113,PM执行时间!$A:$E,4,0),AI113="Annual",VLOOKUP($O113,PM执行时间!$A:$E,5,0),AI113="","")</f>
        <v>2</v>
      </c>
      <c r="AK113" s="5"/>
      <c r="AL113" s="5" t="str" cm="1">
        <f t="array" ref="AL113">_xlfn.IFS(AK113="Monthly",VLOOKUP($O113,PM执行时间!$A:$E,2,0),AK113="Quarterly",VLOOKUP($O113,PM执行时间!$A:$E,3,0),AK113="Semi-an",VLOOKUP($O113,PM执行时间!$A:$E,4,0),AK113="Annual",VLOOKUP($O113,PM执行时间!$A:$E,5,0),AK113="","")</f>
        <v/>
      </c>
      <c r="AM113" s="5"/>
      <c r="AN113" s="5" t="str" cm="1">
        <f t="array" ref="AN113">_xlfn.IFS(AM113="Monthly",VLOOKUP($O113,PM执行时间!$A:$E,2,0),AM113="Quarterly",VLOOKUP($O113,PM执行时间!$A:$E,3,0),AM113="Semi-an",VLOOKUP($O113,PM执行时间!$A:$E,4,0),AM113="Annual",VLOOKUP($O113,PM执行时间!$A:$E,5,0),AM113="","")</f>
        <v/>
      </c>
      <c r="AO113" s="19">
        <v>44835</v>
      </c>
      <c r="AP113" s="18"/>
    </row>
    <row r="114" spans="1:42" ht="25.15" customHeight="1" x14ac:dyDescent="0.2">
      <c r="A114" s="2">
        <v>112</v>
      </c>
      <c r="B114" s="2">
        <f>SUBTOTAL(3,G$3:G114)+0</f>
        <v>111</v>
      </c>
      <c r="C114" s="2"/>
      <c r="D114" s="5">
        <v>818</v>
      </c>
      <c r="E114" s="77" t="s">
        <v>17</v>
      </c>
      <c r="F114" s="77" t="s">
        <v>52</v>
      </c>
      <c r="G114" s="77" t="s">
        <v>1100</v>
      </c>
      <c r="H114" s="77">
        <v>1726160103</v>
      </c>
      <c r="I114" s="77">
        <v>2016.4</v>
      </c>
      <c r="J114" s="79" t="s">
        <v>1058</v>
      </c>
      <c r="K114" s="4" t="s">
        <v>19</v>
      </c>
      <c r="L114" s="77" t="s">
        <v>51</v>
      </c>
      <c r="M114" s="24">
        <v>42370</v>
      </c>
      <c r="N114" s="77" t="s">
        <v>22</v>
      </c>
      <c r="O114" s="5" t="s">
        <v>23</v>
      </c>
      <c r="P114" s="5" t="s">
        <v>1225</v>
      </c>
      <c r="Q114" s="16" t="s">
        <v>24</v>
      </c>
      <c r="R114" s="5" cm="1">
        <f t="array" ref="R114">_xlfn.IFS(Q114="Monthly",VLOOKUP($O114,PM执行时间!$A:$E,2,0),Q114="Quarterly",VLOOKUP($O114,PM执行时间!$A:$E,3,0),Q114="Semi-an",VLOOKUP($O114,PM执行时间!$A:$E,4,0),Q114="Annual",VLOOKUP($O114,PM执行时间!$A:$E,5,0),Q114="","")</f>
        <v>1.58</v>
      </c>
      <c r="S114" s="5"/>
      <c r="T114" s="5" t="str" cm="1">
        <f t="array" ref="T114">_xlfn.IFS(S114="Monthly",VLOOKUP($O114,PM执行时间!$A:$E,2,0),S114="Quarterly",VLOOKUP($O114,PM执行时间!$A:$E,3,0),S114="Semi-an",VLOOKUP($O114,PM执行时间!$A:$E,4,0),S114="Annual",VLOOKUP($O114,PM执行时间!$A:$E,5,0),S114="","")</f>
        <v/>
      </c>
      <c r="U114" s="5"/>
      <c r="V114" s="5" t="str" cm="1">
        <f t="array" ref="V114">_xlfn.IFS(U114="Monthly",VLOOKUP($O114,PM执行时间!$A:$E,2,0),U114="Quarterly",VLOOKUP($O114,PM执行时间!$A:$E,3,0),U114="Semi-an",VLOOKUP($O114,PM执行时间!$A:$E,4,0),U114="Annual",VLOOKUP($O114,PM执行时间!$A:$E,5,0),U114="","")</f>
        <v/>
      </c>
      <c r="W114" s="20" t="s">
        <v>25</v>
      </c>
      <c r="X114" s="5" cm="1">
        <f t="array" ref="X114">_xlfn.IFS(W114="Monthly",VLOOKUP($O114,PM执行时间!$A:$E,2,0),W114="Quarterly",VLOOKUP($O114,PM执行时间!$A:$E,3,0),W114="Semi-an",VLOOKUP($O114,PM执行时间!$A:$E,4,0),W114="Annual",VLOOKUP($O114,PM执行时间!$A:$E,5,0),W114="","")</f>
        <v>2</v>
      </c>
      <c r="Y114" s="5"/>
      <c r="Z114" s="5" t="str" cm="1">
        <f t="array" ref="Z114">_xlfn.IFS(Y114="Monthly",VLOOKUP($O114,PM执行时间!$A:$E,2,0),Y114="Quarterly",VLOOKUP($O114,PM执行时间!$A:$E,3,0),Y114="Semi-an",VLOOKUP($O114,PM执行时间!$A:$E,4,0),Y114="Annual",VLOOKUP($O114,PM执行时间!$A:$E,5,0),Y114="","")</f>
        <v/>
      </c>
      <c r="AA114" s="5"/>
      <c r="AB114" s="5" t="str" cm="1">
        <f t="array" ref="AB114">_xlfn.IFS(AA114="Monthly",VLOOKUP($O114,PM执行时间!$A:$E,2,0),AA114="Quarterly",VLOOKUP($O114,PM执行时间!$A:$E,3,0),AA114="Semi-an",VLOOKUP($O114,PM执行时间!$A:$E,4,0),AA114="Annual",VLOOKUP($O114,PM执行时间!$A:$E,5,0),AA114="","")</f>
        <v/>
      </c>
      <c r="AC114" s="16" t="s">
        <v>24</v>
      </c>
      <c r="AD114" s="5" cm="1">
        <f t="array" ref="AD114">_xlfn.IFS(AC114="Monthly",VLOOKUP($O114,PM执行时间!$A:$E,2,0),AC114="Quarterly",VLOOKUP($O114,PM执行时间!$A:$E,3,0),AC114="Semi-an",VLOOKUP($O114,PM执行时间!$A:$E,4,0),AC114="Annual",VLOOKUP($O114,PM执行时间!$A:$E,5,0),AC114="","")</f>
        <v>1.58</v>
      </c>
      <c r="AE114" s="5"/>
      <c r="AF114" s="5" t="str" cm="1">
        <f t="array" ref="AF114">_xlfn.IFS(AE114="Monthly",VLOOKUP($O114,PM执行时间!$A:$E,2,0),AE114="Quarterly",VLOOKUP($O114,PM执行时间!$A:$E,3,0),AE114="Semi-an",VLOOKUP($O114,PM执行时间!$A:$E,4,0),AE114="Annual",VLOOKUP($O114,PM执行时间!$A:$E,5,0),AE114="","")</f>
        <v/>
      </c>
      <c r="AG114" s="5"/>
      <c r="AH114" s="5" t="str" cm="1">
        <f t="array" ref="AH114">_xlfn.IFS(AG114="Monthly",VLOOKUP($O114,PM执行时间!$A:$E,2,0),AG114="Quarterly",VLOOKUP($O114,PM执行时间!$A:$E,3,0),AG114="Semi-an",VLOOKUP($O114,PM执行时间!$A:$E,4,0),AG114="Annual",VLOOKUP($O114,PM执行时间!$A:$E,5,0),AG114="","")</f>
        <v/>
      </c>
      <c r="AI114" s="20" t="s">
        <v>25</v>
      </c>
      <c r="AJ114" s="5" cm="1">
        <f t="array" ref="AJ114">_xlfn.IFS(AI114="Monthly",VLOOKUP($O114,PM执行时间!$A:$E,2,0),AI114="Quarterly",VLOOKUP($O114,PM执行时间!$A:$E,3,0),AI114="Semi-an",VLOOKUP($O114,PM执行时间!$A:$E,4,0),AI114="Annual",VLOOKUP($O114,PM执行时间!$A:$E,5,0),AI114="","")</f>
        <v>2</v>
      </c>
      <c r="AK114" s="5"/>
      <c r="AL114" s="5" t="str" cm="1">
        <f t="array" ref="AL114">_xlfn.IFS(AK114="Monthly",VLOOKUP($O114,PM执行时间!$A:$E,2,0),AK114="Quarterly",VLOOKUP($O114,PM执行时间!$A:$E,3,0),AK114="Semi-an",VLOOKUP($O114,PM执行时间!$A:$E,4,0),AK114="Annual",VLOOKUP($O114,PM执行时间!$A:$E,5,0),AK114="","")</f>
        <v/>
      </c>
      <c r="AM114" s="5"/>
      <c r="AN114" s="5" t="str" cm="1">
        <f t="array" ref="AN114">_xlfn.IFS(AM114="Monthly",VLOOKUP($O114,PM执行时间!$A:$E,2,0),AM114="Quarterly",VLOOKUP($O114,PM执行时间!$A:$E,3,0),AM114="Semi-an",VLOOKUP($O114,PM执行时间!$A:$E,4,0),AM114="Annual",VLOOKUP($O114,PM执行时间!$A:$E,5,0),AM114="","")</f>
        <v/>
      </c>
      <c r="AO114" s="19">
        <v>44835</v>
      </c>
      <c r="AP114" s="18"/>
    </row>
    <row r="115" spans="1:42" ht="25.15" customHeight="1" x14ac:dyDescent="0.2">
      <c r="A115" s="2">
        <v>113</v>
      </c>
      <c r="B115" s="2">
        <f>SUBTOTAL(3,G$3:G115)+0</f>
        <v>112</v>
      </c>
      <c r="C115" s="2"/>
      <c r="D115" s="5">
        <v>823</v>
      </c>
      <c r="E115" s="77" t="s">
        <v>107</v>
      </c>
      <c r="F115" s="77" t="s">
        <v>112</v>
      </c>
      <c r="G115" s="77" t="s">
        <v>113</v>
      </c>
      <c r="H115" s="77" t="s">
        <v>20</v>
      </c>
      <c r="I115" s="77">
        <v>2016.4</v>
      </c>
      <c r="J115" s="79" t="s">
        <v>1075</v>
      </c>
      <c r="K115" s="4" t="s">
        <v>19</v>
      </c>
      <c r="L115" s="77" t="s">
        <v>21</v>
      </c>
      <c r="M115" s="24" t="s">
        <v>54</v>
      </c>
      <c r="N115" s="77" t="s">
        <v>179</v>
      </c>
      <c r="O115" s="5" t="s">
        <v>95</v>
      </c>
      <c r="P115" s="5" t="s">
        <v>39</v>
      </c>
      <c r="Q115" s="5"/>
      <c r="R115" s="5" t="str" cm="1">
        <f t="array" ref="R115">_xlfn.IFS(Q115="Monthly",VLOOKUP($O115,PM执行时间!$A:$E,2,0),Q115="Quarterly",VLOOKUP($O115,PM执行时间!$A:$E,3,0),Q115="Semi-an",VLOOKUP($O115,PM执行时间!$A:$E,4,0),Q115="Annual",VLOOKUP($O115,PM执行时间!$A:$E,5,0),Q115="","")</f>
        <v/>
      </c>
      <c r="S115" s="5"/>
      <c r="T115" s="5" t="str" cm="1">
        <f t="array" ref="T115">_xlfn.IFS(S115="Monthly",VLOOKUP($O115,PM执行时间!$A:$E,2,0),S115="Quarterly",VLOOKUP($O115,PM执行时间!$A:$E,3,0),S115="Semi-an",VLOOKUP($O115,PM执行时间!$A:$E,4,0),S115="Annual",VLOOKUP($O115,PM执行时间!$A:$E,5,0),S115="","")</f>
        <v/>
      </c>
      <c r="U115" s="17" t="s">
        <v>33</v>
      </c>
      <c r="V115" s="5" cm="1">
        <f t="array" ref="V115">_xlfn.IFS(U115="Monthly",VLOOKUP($O115,PM执行时间!$A:$E,2,0),U115="Quarterly",VLOOKUP($O115,PM执行时间!$A:$E,3,0),U115="Semi-an",VLOOKUP($O115,PM执行时间!$A:$E,4,0),U115="Annual",VLOOKUP($O115,PM执行时间!$A:$E,5,0),U115="","")</f>
        <v>1</v>
      </c>
      <c r="W115" s="5"/>
      <c r="X115" s="5" t="str" cm="1">
        <f t="array" ref="X115">_xlfn.IFS(W115="Monthly",VLOOKUP($O115,PM执行时间!$A:$E,2,0),W115="Quarterly",VLOOKUP($O115,PM执行时间!$A:$E,3,0),W115="Semi-an",VLOOKUP($O115,PM执行时间!$A:$E,4,0),W115="Annual",VLOOKUP($O115,PM执行时间!$A:$E,5,0),W115="","")</f>
        <v/>
      </c>
      <c r="Y115" s="5"/>
      <c r="Z115" s="5" t="str" cm="1">
        <f t="array" ref="Z115">_xlfn.IFS(Y115="Monthly",VLOOKUP($O115,PM执行时间!$A:$E,2,0),Y115="Quarterly",VLOOKUP($O115,PM执行时间!$A:$E,3,0),Y115="Semi-an",VLOOKUP($O115,PM执行时间!$A:$E,4,0),Y115="Annual",VLOOKUP($O115,PM执行时间!$A:$E,5,0),Y115="","")</f>
        <v/>
      </c>
      <c r="AA115" s="5"/>
      <c r="AB115" s="5" t="str" cm="1">
        <f t="array" ref="AB115">_xlfn.IFS(AA115="Monthly",VLOOKUP($O115,PM执行时间!$A:$E,2,0),AA115="Quarterly",VLOOKUP($O115,PM执行时间!$A:$E,3,0),AA115="Semi-an",VLOOKUP($O115,PM执行时间!$A:$E,4,0),AA115="Annual",VLOOKUP($O115,PM执行时间!$A:$E,5,0),AA115="","")</f>
        <v/>
      </c>
      <c r="AC115" s="5"/>
      <c r="AD115" s="5" t="str" cm="1">
        <f t="array" ref="AD115">_xlfn.IFS(AC115="Monthly",VLOOKUP($O115,PM执行时间!$A:$E,2,0),AC115="Quarterly",VLOOKUP($O115,PM执行时间!$A:$E,3,0),AC115="Semi-an",VLOOKUP($O115,PM执行时间!$A:$E,4,0),AC115="Annual",VLOOKUP($O115,PM执行时间!$A:$E,5,0),AC115="","")</f>
        <v/>
      </c>
      <c r="AE115" s="5"/>
      <c r="AF115" s="5" t="str" cm="1">
        <f t="array" ref="AF115">_xlfn.IFS(AE115="Monthly",VLOOKUP($O115,PM执行时间!$A:$E,2,0),AE115="Quarterly",VLOOKUP($O115,PM执行时间!$A:$E,3,0),AE115="Semi-an",VLOOKUP($O115,PM执行时间!$A:$E,4,0),AE115="Annual",VLOOKUP($O115,PM执行时间!$A:$E,5,0),AE115="","")</f>
        <v/>
      </c>
      <c r="AG115" s="5"/>
      <c r="AH115" s="5" t="str" cm="1">
        <f t="array" ref="AH115">_xlfn.IFS(AG115="Monthly",VLOOKUP($O115,PM执行时间!$A:$E,2,0),AG115="Quarterly",VLOOKUP($O115,PM执行时间!$A:$E,3,0),AG115="Semi-an",VLOOKUP($O115,PM执行时间!$A:$E,4,0),AG115="Annual",VLOOKUP($O115,PM执行时间!$A:$E,5,0),AG115="","")</f>
        <v/>
      </c>
      <c r="AI115" s="5"/>
      <c r="AJ115" s="5" t="str" cm="1">
        <f t="array" ref="AJ115">_xlfn.IFS(AI115="Monthly",VLOOKUP($O115,PM执行时间!$A:$E,2,0),AI115="Quarterly",VLOOKUP($O115,PM执行时间!$A:$E,3,0),AI115="Semi-an",VLOOKUP($O115,PM执行时间!$A:$E,4,0),AI115="Annual",VLOOKUP($O115,PM执行时间!$A:$E,5,0),AI115="","")</f>
        <v/>
      </c>
      <c r="AK115" s="5"/>
      <c r="AL115" s="5" t="str" cm="1">
        <f t="array" ref="AL115">_xlfn.IFS(AK115="Monthly",VLOOKUP($O115,PM执行时间!$A:$E,2,0),AK115="Quarterly",VLOOKUP($O115,PM执行时间!$A:$E,3,0),AK115="Semi-an",VLOOKUP($O115,PM执行时间!$A:$E,4,0),AK115="Annual",VLOOKUP($O115,PM执行时间!$A:$E,5,0),AK115="","")</f>
        <v/>
      </c>
      <c r="AM115" s="5"/>
      <c r="AN115" s="5" t="str" cm="1">
        <f t="array" ref="AN115">_xlfn.IFS(AM115="Monthly",VLOOKUP($O115,PM执行时间!$A:$E,2,0),AM115="Quarterly",VLOOKUP($O115,PM执行时间!$A:$E,3,0),AM115="Semi-an",VLOOKUP($O115,PM执行时间!$A:$E,4,0),AM115="Annual",VLOOKUP($O115,PM执行时间!$A:$E,5,0),AM115="","")</f>
        <v/>
      </c>
      <c r="AO115" s="19">
        <v>44621</v>
      </c>
      <c r="AP115" s="18"/>
    </row>
    <row r="116" spans="1:42" ht="25.15" customHeight="1" x14ac:dyDescent="0.2">
      <c r="A116" s="2">
        <v>114</v>
      </c>
      <c r="B116" s="2">
        <f>SUBTOTAL(3,G$3:G116)+0</f>
        <v>113</v>
      </c>
      <c r="C116" s="2"/>
      <c r="D116" s="5">
        <v>828</v>
      </c>
      <c r="E116" s="77" t="s">
        <v>64</v>
      </c>
      <c r="F116" s="77" t="s">
        <v>52</v>
      </c>
      <c r="G116" s="77" t="s">
        <v>1100</v>
      </c>
      <c r="H116" s="77">
        <v>1726160406</v>
      </c>
      <c r="I116" s="77">
        <v>2016.7</v>
      </c>
      <c r="J116" s="79" t="s">
        <v>1058</v>
      </c>
      <c r="K116" s="4" t="s">
        <v>19</v>
      </c>
      <c r="L116" s="77" t="s">
        <v>51</v>
      </c>
      <c r="M116" s="24">
        <v>42461</v>
      </c>
      <c r="N116" s="77" t="s">
        <v>22</v>
      </c>
      <c r="O116" s="5" t="s">
        <v>23</v>
      </c>
      <c r="P116" s="5" t="s">
        <v>1225</v>
      </c>
      <c r="Q116" s="16" t="s">
        <v>24</v>
      </c>
      <c r="R116" s="5" cm="1">
        <f t="array" ref="R116">_xlfn.IFS(Q116="Monthly",VLOOKUP($O116,PM执行时间!$A:$E,2,0),Q116="Quarterly",VLOOKUP($O116,PM执行时间!$A:$E,3,0),Q116="Semi-an",VLOOKUP($O116,PM执行时间!$A:$E,4,0),Q116="Annual",VLOOKUP($O116,PM执行时间!$A:$E,5,0),Q116="","")</f>
        <v>1.58</v>
      </c>
      <c r="S116" s="5"/>
      <c r="T116" s="5" t="str" cm="1">
        <f t="array" ref="T116">_xlfn.IFS(S116="Monthly",VLOOKUP($O116,PM执行时间!$A:$E,2,0),S116="Quarterly",VLOOKUP($O116,PM执行时间!$A:$E,3,0),S116="Semi-an",VLOOKUP($O116,PM执行时间!$A:$E,4,0),S116="Annual",VLOOKUP($O116,PM执行时间!$A:$E,5,0),S116="","")</f>
        <v/>
      </c>
      <c r="U116" s="5"/>
      <c r="V116" s="5" t="str" cm="1">
        <f t="array" ref="V116">_xlfn.IFS(U116="Monthly",VLOOKUP($O116,PM执行时间!$A:$E,2,0),U116="Quarterly",VLOOKUP($O116,PM执行时间!$A:$E,3,0),U116="Semi-an",VLOOKUP($O116,PM执行时间!$A:$E,4,0),U116="Annual",VLOOKUP($O116,PM执行时间!$A:$E,5,0),U116="","")</f>
        <v/>
      </c>
      <c r="W116" s="20" t="s">
        <v>25</v>
      </c>
      <c r="X116" s="5" cm="1">
        <f t="array" ref="X116">_xlfn.IFS(W116="Monthly",VLOOKUP($O116,PM执行时间!$A:$E,2,0),W116="Quarterly",VLOOKUP($O116,PM执行时间!$A:$E,3,0),W116="Semi-an",VLOOKUP($O116,PM执行时间!$A:$E,4,0),W116="Annual",VLOOKUP($O116,PM执行时间!$A:$E,5,0),W116="","")</f>
        <v>2</v>
      </c>
      <c r="Y116" s="5"/>
      <c r="Z116" s="5" t="str" cm="1">
        <f t="array" ref="Z116">_xlfn.IFS(Y116="Monthly",VLOOKUP($O116,PM执行时间!$A:$E,2,0),Y116="Quarterly",VLOOKUP($O116,PM执行时间!$A:$E,3,0),Y116="Semi-an",VLOOKUP($O116,PM执行时间!$A:$E,4,0),Y116="Annual",VLOOKUP($O116,PM执行时间!$A:$E,5,0),Y116="","")</f>
        <v/>
      </c>
      <c r="AA116" s="5"/>
      <c r="AB116" s="5" t="str" cm="1">
        <f t="array" ref="AB116">_xlfn.IFS(AA116="Monthly",VLOOKUP($O116,PM执行时间!$A:$E,2,0),AA116="Quarterly",VLOOKUP($O116,PM执行时间!$A:$E,3,0),AA116="Semi-an",VLOOKUP($O116,PM执行时间!$A:$E,4,0),AA116="Annual",VLOOKUP($O116,PM执行时间!$A:$E,5,0),AA116="","")</f>
        <v/>
      </c>
      <c r="AC116" s="16" t="s">
        <v>24</v>
      </c>
      <c r="AD116" s="5" cm="1">
        <f t="array" ref="AD116">_xlfn.IFS(AC116="Monthly",VLOOKUP($O116,PM执行时间!$A:$E,2,0),AC116="Quarterly",VLOOKUP($O116,PM执行时间!$A:$E,3,0),AC116="Semi-an",VLOOKUP($O116,PM执行时间!$A:$E,4,0),AC116="Annual",VLOOKUP($O116,PM执行时间!$A:$E,5,0),AC116="","")</f>
        <v>1.58</v>
      </c>
      <c r="AE116" s="5"/>
      <c r="AF116" s="5" t="str" cm="1">
        <f t="array" ref="AF116">_xlfn.IFS(AE116="Monthly",VLOOKUP($O116,PM执行时间!$A:$E,2,0),AE116="Quarterly",VLOOKUP($O116,PM执行时间!$A:$E,3,0),AE116="Semi-an",VLOOKUP($O116,PM执行时间!$A:$E,4,0),AE116="Annual",VLOOKUP($O116,PM执行时间!$A:$E,5,0),AE116="","")</f>
        <v/>
      </c>
      <c r="AG116" s="5"/>
      <c r="AH116" s="5" t="str" cm="1">
        <f t="array" ref="AH116">_xlfn.IFS(AG116="Monthly",VLOOKUP($O116,PM执行时间!$A:$E,2,0),AG116="Quarterly",VLOOKUP($O116,PM执行时间!$A:$E,3,0),AG116="Semi-an",VLOOKUP($O116,PM执行时间!$A:$E,4,0),AG116="Annual",VLOOKUP($O116,PM执行时间!$A:$E,5,0),AG116="","")</f>
        <v/>
      </c>
      <c r="AI116" s="20" t="s">
        <v>25</v>
      </c>
      <c r="AJ116" s="5" cm="1">
        <f t="array" ref="AJ116">_xlfn.IFS(AI116="Monthly",VLOOKUP($O116,PM执行时间!$A:$E,2,0),AI116="Quarterly",VLOOKUP($O116,PM执行时间!$A:$E,3,0),AI116="Semi-an",VLOOKUP($O116,PM执行时间!$A:$E,4,0),AI116="Annual",VLOOKUP($O116,PM执行时间!$A:$E,5,0),AI116="","")</f>
        <v>2</v>
      </c>
      <c r="AK116" s="5"/>
      <c r="AL116" s="5" t="str" cm="1">
        <f t="array" ref="AL116">_xlfn.IFS(AK116="Monthly",VLOOKUP($O116,PM执行时间!$A:$E,2,0),AK116="Quarterly",VLOOKUP($O116,PM执行时间!$A:$E,3,0),AK116="Semi-an",VLOOKUP($O116,PM执行时间!$A:$E,4,0),AK116="Annual",VLOOKUP($O116,PM执行时间!$A:$E,5,0),AK116="","")</f>
        <v/>
      </c>
      <c r="AM116" s="5"/>
      <c r="AN116" s="5" t="str" cm="1">
        <f t="array" ref="AN116">_xlfn.IFS(AM116="Monthly",VLOOKUP($O116,PM执行时间!$A:$E,2,0),AM116="Quarterly",VLOOKUP($O116,PM执行时间!$A:$E,3,0),AM116="Semi-an",VLOOKUP($O116,PM执行时间!$A:$E,4,0),AM116="Annual",VLOOKUP($O116,PM执行时间!$A:$E,5,0),AM116="","")</f>
        <v/>
      </c>
      <c r="AO116" s="19">
        <v>44835</v>
      </c>
      <c r="AP116" s="18"/>
    </row>
    <row r="117" spans="1:42" ht="25.15" customHeight="1" x14ac:dyDescent="0.2">
      <c r="A117" s="2">
        <v>115</v>
      </c>
      <c r="B117" s="2">
        <f>SUBTOTAL(3,G$3:G117)+0</f>
        <v>114</v>
      </c>
      <c r="C117" s="2"/>
      <c r="D117" s="5">
        <v>829</v>
      </c>
      <c r="E117" s="77" t="s">
        <v>64</v>
      </c>
      <c r="F117" s="77" t="s">
        <v>52</v>
      </c>
      <c r="G117" s="77" t="s">
        <v>1100</v>
      </c>
      <c r="H117" s="77">
        <v>1726160407</v>
      </c>
      <c r="I117" s="77">
        <v>2016.7</v>
      </c>
      <c r="J117" s="79" t="s">
        <v>1058</v>
      </c>
      <c r="K117" s="4" t="s">
        <v>19</v>
      </c>
      <c r="L117" s="77" t="s">
        <v>51</v>
      </c>
      <c r="M117" s="24">
        <v>42461</v>
      </c>
      <c r="N117" s="77" t="s">
        <v>22</v>
      </c>
      <c r="O117" s="5" t="s">
        <v>23</v>
      </c>
      <c r="P117" s="5" t="s">
        <v>1225</v>
      </c>
      <c r="Q117" s="16" t="s">
        <v>24</v>
      </c>
      <c r="R117" s="5" cm="1">
        <f t="array" ref="R117">_xlfn.IFS(Q117="Monthly",VLOOKUP($O117,PM执行时间!$A:$E,2,0),Q117="Quarterly",VLOOKUP($O117,PM执行时间!$A:$E,3,0),Q117="Semi-an",VLOOKUP($O117,PM执行时间!$A:$E,4,0),Q117="Annual",VLOOKUP($O117,PM执行时间!$A:$E,5,0),Q117="","")</f>
        <v>1.58</v>
      </c>
      <c r="S117" s="5"/>
      <c r="T117" s="5" t="str" cm="1">
        <f t="array" ref="T117">_xlfn.IFS(S117="Monthly",VLOOKUP($O117,PM执行时间!$A:$E,2,0),S117="Quarterly",VLOOKUP($O117,PM执行时间!$A:$E,3,0),S117="Semi-an",VLOOKUP($O117,PM执行时间!$A:$E,4,0),S117="Annual",VLOOKUP($O117,PM执行时间!$A:$E,5,0),S117="","")</f>
        <v/>
      </c>
      <c r="U117" s="5"/>
      <c r="V117" s="5" t="str" cm="1">
        <f t="array" ref="V117">_xlfn.IFS(U117="Monthly",VLOOKUP($O117,PM执行时间!$A:$E,2,0),U117="Quarterly",VLOOKUP($O117,PM执行时间!$A:$E,3,0),U117="Semi-an",VLOOKUP($O117,PM执行时间!$A:$E,4,0),U117="Annual",VLOOKUP($O117,PM执行时间!$A:$E,5,0),U117="","")</f>
        <v/>
      </c>
      <c r="W117" s="20" t="s">
        <v>25</v>
      </c>
      <c r="X117" s="5" cm="1">
        <f t="array" ref="X117">_xlfn.IFS(W117="Monthly",VLOOKUP($O117,PM执行时间!$A:$E,2,0),W117="Quarterly",VLOOKUP($O117,PM执行时间!$A:$E,3,0),W117="Semi-an",VLOOKUP($O117,PM执行时间!$A:$E,4,0),W117="Annual",VLOOKUP($O117,PM执行时间!$A:$E,5,0),W117="","")</f>
        <v>2</v>
      </c>
      <c r="Y117" s="5"/>
      <c r="Z117" s="5" t="str" cm="1">
        <f t="array" ref="Z117">_xlfn.IFS(Y117="Monthly",VLOOKUP($O117,PM执行时间!$A:$E,2,0),Y117="Quarterly",VLOOKUP($O117,PM执行时间!$A:$E,3,0),Y117="Semi-an",VLOOKUP($O117,PM执行时间!$A:$E,4,0),Y117="Annual",VLOOKUP($O117,PM执行时间!$A:$E,5,0),Y117="","")</f>
        <v/>
      </c>
      <c r="AA117" s="5"/>
      <c r="AB117" s="5" t="str" cm="1">
        <f t="array" ref="AB117">_xlfn.IFS(AA117="Monthly",VLOOKUP($O117,PM执行时间!$A:$E,2,0),AA117="Quarterly",VLOOKUP($O117,PM执行时间!$A:$E,3,0),AA117="Semi-an",VLOOKUP($O117,PM执行时间!$A:$E,4,0),AA117="Annual",VLOOKUP($O117,PM执行时间!$A:$E,5,0),AA117="","")</f>
        <v/>
      </c>
      <c r="AC117" s="16" t="s">
        <v>24</v>
      </c>
      <c r="AD117" s="5" cm="1">
        <f t="array" ref="AD117">_xlfn.IFS(AC117="Monthly",VLOOKUP($O117,PM执行时间!$A:$E,2,0),AC117="Quarterly",VLOOKUP($O117,PM执行时间!$A:$E,3,0),AC117="Semi-an",VLOOKUP($O117,PM执行时间!$A:$E,4,0),AC117="Annual",VLOOKUP($O117,PM执行时间!$A:$E,5,0),AC117="","")</f>
        <v>1.58</v>
      </c>
      <c r="AE117" s="5"/>
      <c r="AF117" s="5" t="str" cm="1">
        <f t="array" ref="AF117">_xlfn.IFS(AE117="Monthly",VLOOKUP($O117,PM执行时间!$A:$E,2,0),AE117="Quarterly",VLOOKUP($O117,PM执行时间!$A:$E,3,0),AE117="Semi-an",VLOOKUP($O117,PM执行时间!$A:$E,4,0),AE117="Annual",VLOOKUP($O117,PM执行时间!$A:$E,5,0),AE117="","")</f>
        <v/>
      </c>
      <c r="AG117" s="5"/>
      <c r="AH117" s="5" t="str" cm="1">
        <f t="array" ref="AH117">_xlfn.IFS(AG117="Monthly",VLOOKUP($O117,PM执行时间!$A:$E,2,0),AG117="Quarterly",VLOOKUP($O117,PM执行时间!$A:$E,3,0),AG117="Semi-an",VLOOKUP($O117,PM执行时间!$A:$E,4,0),AG117="Annual",VLOOKUP($O117,PM执行时间!$A:$E,5,0),AG117="","")</f>
        <v/>
      </c>
      <c r="AI117" s="20" t="s">
        <v>25</v>
      </c>
      <c r="AJ117" s="5" cm="1">
        <f t="array" ref="AJ117">_xlfn.IFS(AI117="Monthly",VLOOKUP($O117,PM执行时间!$A:$E,2,0),AI117="Quarterly",VLOOKUP($O117,PM执行时间!$A:$E,3,0),AI117="Semi-an",VLOOKUP($O117,PM执行时间!$A:$E,4,0),AI117="Annual",VLOOKUP($O117,PM执行时间!$A:$E,5,0),AI117="","")</f>
        <v>2</v>
      </c>
      <c r="AK117" s="5"/>
      <c r="AL117" s="5" t="str" cm="1">
        <f t="array" ref="AL117">_xlfn.IFS(AK117="Monthly",VLOOKUP($O117,PM执行时间!$A:$E,2,0),AK117="Quarterly",VLOOKUP($O117,PM执行时间!$A:$E,3,0),AK117="Semi-an",VLOOKUP($O117,PM执行时间!$A:$E,4,0),AK117="Annual",VLOOKUP($O117,PM执行时间!$A:$E,5,0),AK117="","")</f>
        <v/>
      </c>
      <c r="AM117" s="5"/>
      <c r="AN117" s="5" t="str" cm="1">
        <f t="array" ref="AN117">_xlfn.IFS(AM117="Monthly",VLOOKUP($O117,PM执行时间!$A:$E,2,0),AM117="Quarterly",VLOOKUP($O117,PM执行时间!$A:$E,3,0),AM117="Semi-an",VLOOKUP($O117,PM执行时间!$A:$E,4,0),AM117="Annual",VLOOKUP($O117,PM执行时间!$A:$E,5,0),AM117="","")</f>
        <v/>
      </c>
      <c r="AO117" s="19">
        <v>44835</v>
      </c>
      <c r="AP117" s="18"/>
    </row>
    <row r="118" spans="1:42" ht="25.15" customHeight="1" x14ac:dyDescent="0.2">
      <c r="A118" s="2">
        <v>116</v>
      </c>
      <c r="B118" s="2">
        <f>SUBTOTAL(3,G$3:G118)+0</f>
        <v>115</v>
      </c>
      <c r="C118" s="2"/>
      <c r="D118" s="5">
        <v>830</v>
      </c>
      <c r="E118" s="77" t="s">
        <v>64</v>
      </c>
      <c r="F118" s="77" t="s">
        <v>52</v>
      </c>
      <c r="G118" s="77" t="s">
        <v>1100</v>
      </c>
      <c r="H118" s="77">
        <v>1726160408</v>
      </c>
      <c r="I118" s="77">
        <v>2016.7</v>
      </c>
      <c r="J118" s="79" t="s">
        <v>1058</v>
      </c>
      <c r="K118" s="4" t="s">
        <v>19</v>
      </c>
      <c r="L118" s="77" t="s">
        <v>51</v>
      </c>
      <c r="M118" s="24">
        <v>42461</v>
      </c>
      <c r="N118" s="77" t="s">
        <v>22</v>
      </c>
      <c r="O118" s="5" t="s">
        <v>23</v>
      </c>
      <c r="P118" s="5" t="s">
        <v>1225</v>
      </c>
      <c r="Q118" s="16" t="s">
        <v>24</v>
      </c>
      <c r="R118" s="5" cm="1">
        <f t="array" ref="R118">_xlfn.IFS(Q118="Monthly",VLOOKUP($O118,PM执行时间!$A:$E,2,0),Q118="Quarterly",VLOOKUP($O118,PM执行时间!$A:$E,3,0),Q118="Semi-an",VLOOKUP($O118,PM执行时间!$A:$E,4,0),Q118="Annual",VLOOKUP($O118,PM执行时间!$A:$E,5,0),Q118="","")</f>
        <v>1.58</v>
      </c>
      <c r="S118" s="5"/>
      <c r="T118" s="5" t="str" cm="1">
        <f t="array" ref="T118">_xlfn.IFS(S118="Monthly",VLOOKUP($O118,PM执行时间!$A:$E,2,0),S118="Quarterly",VLOOKUP($O118,PM执行时间!$A:$E,3,0),S118="Semi-an",VLOOKUP($O118,PM执行时间!$A:$E,4,0),S118="Annual",VLOOKUP($O118,PM执行时间!$A:$E,5,0),S118="","")</f>
        <v/>
      </c>
      <c r="U118" s="5"/>
      <c r="V118" s="5" t="str" cm="1">
        <f t="array" ref="V118">_xlfn.IFS(U118="Monthly",VLOOKUP($O118,PM执行时间!$A:$E,2,0),U118="Quarterly",VLOOKUP($O118,PM执行时间!$A:$E,3,0),U118="Semi-an",VLOOKUP($O118,PM执行时间!$A:$E,4,0),U118="Annual",VLOOKUP($O118,PM执行时间!$A:$E,5,0),U118="","")</f>
        <v/>
      </c>
      <c r="W118" s="20" t="s">
        <v>25</v>
      </c>
      <c r="X118" s="5" cm="1">
        <f t="array" ref="X118">_xlfn.IFS(W118="Monthly",VLOOKUP($O118,PM执行时间!$A:$E,2,0),W118="Quarterly",VLOOKUP($O118,PM执行时间!$A:$E,3,0),W118="Semi-an",VLOOKUP($O118,PM执行时间!$A:$E,4,0),W118="Annual",VLOOKUP($O118,PM执行时间!$A:$E,5,0),W118="","")</f>
        <v>2</v>
      </c>
      <c r="Y118" s="5"/>
      <c r="Z118" s="5" t="str" cm="1">
        <f t="array" ref="Z118">_xlfn.IFS(Y118="Monthly",VLOOKUP($O118,PM执行时间!$A:$E,2,0),Y118="Quarterly",VLOOKUP($O118,PM执行时间!$A:$E,3,0),Y118="Semi-an",VLOOKUP($O118,PM执行时间!$A:$E,4,0),Y118="Annual",VLOOKUP($O118,PM执行时间!$A:$E,5,0),Y118="","")</f>
        <v/>
      </c>
      <c r="AA118" s="5"/>
      <c r="AB118" s="5" t="str" cm="1">
        <f t="array" ref="AB118">_xlfn.IFS(AA118="Monthly",VLOOKUP($O118,PM执行时间!$A:$E,2,0),AA118="Quarterly",VLOOKUP($O118,PM执行时间!$A:$E,3,0),AA118="Semi-an",VLOOKUP($O118,PM执行时间!$A:$E,4,0),AA118="Annual",VLOOKUP($O118,PM执行时间!$A:$E,5,0),AA118="","")</f>
        <v/>
      </c>
      <c r="AC118" s="16" t="s">
        <v>24</v>
      </c>
      <c r="AD118" s="5" cm="1">
        <f t="array" ref="AD118">_xlfn.IFS(AC118="Monthly",VLOOKUP($O118,PM执行时间!$A:$E,2,0),AC118="Quarterly",VLOOKUP($O118,PM执行时间!$A:$E,3,0),AC118="Semi-an",VLOOKUP($O118,PM执行时间!$A:$E,4,0),AC118="Annual",VLOOKUP($O118,PM执行时间!$A:$E,5,0),AC118="","")</f>
        <v>1.58</v>
      </c>
      <c r="AE118" s="5"/>
      <c r="AF118" s="5" t="str" cm="1">
        <f t="array" ref="AF118">_xlfn.IFS(AE118="Monthly",VLOOKUP($O118,PM执行时间!$A:$E,2,0),AE118="Quarterly",VLOOKUP($O118,PM执行时间!$A:$E,3,0),AE118="Semi-an",VLOOKUP($O118,PM执行时间!$A:$E,4,0),AE118="Annual",VLOOKUP($O118,PM执行时间!$A:$E,5,0),AE118="","")</f>
        <v/>
      </c>
      <c r="AG118" s="5"/>
      <c r="AH118" s="5" t="str" cm="1">
        <f t="array" ref="AH118">_xlfn.IFS(AG118="Monthly",VLOOKUP($O118,PM执行时间!$A:$E,2,0),AG118="Quarterly",VLOOKUP($O118,PM执行时间!$A:$E,3,0),AG118="Semi-an",VLOOKUP($O118,PM执行时间!$A:$E,4,0),AG118="Annual",VLOOKUP($O118,PM执行时间!$A:$E,5,0),AG118="","")</f>
        <v/>
      </c>
      <c r="AI118" s="20" t="s">
        <v>25</v>
      </c>
      <c r="AJ118" s="5" cm="1">
        <f t="array" ref="AJ118">_xlfn.IFS(AI118="Monthly",VLOOKUP($O118,PM执行时间!$A:$E,2,0),AI118="Quarterly",VLOOKUP($O118,PM执行时间!$A:$E,3,0),AI118="Semi-an",VLOOKUP($O118,PM执行时间!$A:$E,4,0),AI118="Annual",VLOOKUP($O118,PM执行时间!$A:$E,5,0),AI118="","")</f>
        <v>2</v>
      </c>
      <c r="AK118" s="5"/>
      <c r="AL118" s="5" t="str" cm="1">
        <f t="array" ref="AL118">_xlfn.IFS(AK118="Monthly",VLOOKUP($O118,PM执行时间!$A:$E,2,0),AK118="Quarterly",VLOOKUP($O118,PM执行时间!$A:$E,3,0),AK118="Semi-an",VLOOKUP($O118,PM执行时间!$A:$E,4,0),AK118="Annual",VLOOKUP($O118,PM执行时间!$A:$E,5,0),AK118="","")</f>
        <v/>
      </c>
      <c r="AM118" s="5"/>
      <c r="AN118" s="5" t="str" cm="1">
        <f t="array" ref="AN118">_xlfn.IFS(AM118="Monthly",VLOOKUP($O118,PM执行时间!$A:$E,2,0),AM118="Quarterly",VLOOKUP($O118,PM执行时间!$A:$E,3,0),AM118="Semi-an",VLOOKUP($O118,PM执行时间!$A:$E,4,0),AM118="Annual",VLOOKUP($O118,PM执行时间!$A:$E,5,0),AM118="","")</f>
        <v/>
      </c>
      <c r="AO118" s="19">
        <v>44835</v>
      </c>
      <c r="AP118" s="18"/>
    </row>
    <row r="119" spans="1:42" ht="25.15" customHeight="1" x14ac:dyDescent="0.2">
      <c r="A119" s="2">
        <v>117</v>
      </c>
      <c r="B119" s="2">
        <f>SUBTOTAL(3,G$3:G119)+0</f>
        <v>116</v>
      </c>
      <c r="C119" s="2"/>
      <c r="D119" s="2">
        <v>835</v>
      </c>
      <c r="E119" s="77" t="s">
        <v>64</v>
      </c>
      <c r="F119" s="77" t="s">
        <v>80</v>
      </c>
      <c r="G119" s="77" t="s">
        <v>1100</v>
      </c>
      <c r="H119" s="77">
        <v>1726160703</v>
      </c>
      <c r="I119" s="77">
        <v>2016.1</v>
      </c>
      <c r="J119" s="79" t="s">
        <v>1058</v>
      </c>
      <c r="K119" s="4" t="s">
        <v>19</v>
      </c>
      <c r="L119" s="77" t="s">
        <v>51</v>
      </c>
      <c r="M119" s="24">
        <v>42552</v>
      </c>
      <c r="N119" s="77" t="s">
        <v>22</v>
      </c>
      <c r="O119" s="5" t="s">
        <v>23</v>
      </c>
      <c r="P119" s="5" t="s">
        <v>1225</v>
      </c>
      <c r="Q119" s="16" t="s">
        <v>24</v>
      </c>
      <c r="R119" s="5" cm="1">
        <f t="array" ref="R119">_xlfn.IFS(Q119="Monthly",VLOOKUP($O119,PM执行时间!$A:$E,2,0),Q119="Quarterly",VLOOKUP($O119,PM执行时间!$A:$E,3,0),Q119="Semi-an",VLOOKUP($O119,PM执行时间!$A:$E,4,0),Q119="Annual",VLOOKUP($O119,PM执行时间!$A:$E,5,0),Q119="","")</f>
        <v>1.58</v>
      </c>
      <c r="S119" s="5"/>
      <c r="T119" s="5" t="str" cm="1">
        <f t="array" ref="T119">_xlfn.IFS(S119="Monthly",VLOOKUP($O119,PM执行时间!$A:$E,2,0),S119="Quarterly",VLOOKUP($O119,PM执行时间!$A:$E,3,0),S119="Semi-an",VLOOKUP($O119,PM执行时间!$A:$E,4,0),S119="Annual",VLOOKUP($O119,PM执行时间!$A:$E,5,0),S119="","")</f>
        <v/>
      </c>
      <c r="U119" s="5"/>
      <c r="V119" s="5" t="str" cm="1">
        <f t="array" ref="V119">_xlfn.IFS(U119="Monthly",VLOOKUP($O119,PM执行时间!$A:$E,2,0),U119="Quarterly",VLOOKUP($O119,PM执行时间!$A:$E,3,0),U119="Semi-an",VLOOKUP($O119,PM执行时间!$A:$E,4,0),U119="Annual",VLOOKUP($O119,PM执行时间!$A:$E,5,0),U119="","")</f>
        <v/>
      </c>
      <c r="W119" s="20" t="s">
        <v>25</v>
      </c>
      <c r="X119" s="5" cm="1">
        <f t="array" ref="X119">_xlfn.IFS(W119="Monthly",VLOOKUP($O119,PM执行时间!$A:$E,2,0),W119="Quarterly",VLOOKUP($O119,PM执行时间!$A:$E,3,0),W119="Semi-an",VLOOKUP($O119,PM执行时间!$A:$E,4,0),W119="Annual",VLOOKUP($O119,PM执行时间!$A:$E,5,0),W119="","")</f>
        <v>2</v>
      </c>
      <c r="Y119" s="5"/>
      <c r="Z119" s="5" t="str" cm="1">
        <f t="array" ref="Z119">_xlfn.IFS(Y119="Monthly",VLOOKUP($O119,PM执行时间!$A:$E,2,0),Y119="Quarterly",VLOOKUP($O119,PM执行时间!$A:$E,3,0),Y119="Semi-an",VLOOKUP($O119,PM执行时间!$A:$E,4,0),Y119="Annual",VLOOKUP($O119,PM执行时间!$A:$E,5,0),Y119="","")</f>
        <v/>
      </c>
      <c r="AA119" s="5"/>
      <c r="AB119" s="5" t="str" cm="1">
        <f t="array" ref="AB119">_xlfn.IFS(AA119="Monthly",VLOOKUP($O119,PM执行时间!$A:$E,2,0),AA119="Quarterly",VLOOKUP($O119,PM执行时间!$A:$E,3,0),AA119="Semi-an",VLOOKUP($O119,PM执行时间!$A:$E,4,0),AA119="Annual",VLOOKUP($O119,PM执行时间!$A:$E,5,0),AA119="","")</f>
        <v/>
      </c>
      <c r="AC119" s="16" t="s">
        <v>24</v>
      </c>
      <c r="AD119" s="5" cm="1">
        <f t="array" ref="AD119">_xlfn.IFS(AC119="Monthly",VLOOKUP($O119,PM执行时间!$A:$E,2,0),AC119="Quarterly",VLOOKUP($O119,PM执行时间!$A:$E,3,0),AC119="Semi-an",VLOOKUP($O119,PM执行时间!$A:$E,4,0),AC119="Annual",VLOOKUP($O119,PM执行时间!$A:$E,5,0),AC119="","")</f>
        <v>1.58</v>
      </c>
      <c r="AE119" s="5"/>
      <c r="AF119" s="5" t="str" cm="1">
        <f t="array" ref="AF119">_xlfn.IFS(AE119="Monthly",VLOOKUP($O119,PM执行时间!$A:$E,2,0),AE119="Quarterly",VLOOKUP($O119,PM执行时间!$A:$E,3,0),AE119="Semi-an",VLOOKUP($O119,PM执行时间!$A:$E,4,0),AE119="Annual",VLOOKUP($O119,PM执行时间!$A:$E,5,0),AE119="","")</f>
        <v/>
      </c>
      <c r="AG119" s="5"/>
      <c r="AH119" s="5" t="str" cm="1">
        <f t="array" ref="AH119">_xlfn.IFS(AG119="Monthly",VLOOKUP($O119,PM执行时间!$A:$E,2,0),AG119="Quarterly",VLOOKUP($O119,PM执行时间!$A:$E,3,0),AG119="Semi-an",VLOOKUP($O119,PM执行时间!$A:$E,4,0),AG119="Annual",VLOOKUP($O119,PM执行时间!$A:$E,5,0),AG119="","")</f>
        <v/>
      </c>
      <c r="AI119" s="20" t="s">
        <v>25</v>
      </c>
      <c r="AJ119" s="5" cm="1">
        <f t="array" ref="AJ119">_xlfn.IFS(AI119="Monthly",VLOOKUP($O119,PM执行时间!$A:$E,2,0),AI119="Quarterly",VLOOKUP($O119,PM执行时间!$A:$E,3,0),AI119="Semi-an",VLOOKUP($O119,PM执行时间!$A:$E,4,0),AI119="Annual",VLOOKUP($O119,PM执行时间!$A:$E,5,0),AI119="","")</f>
        <v>2</v>
      </c>
      <c r="AK119" s="5"/>
      <c r="AL119" s="5" t="str" cm="1">
        <f t="array" ref="AL119">_xlfn.IFS(AK119="Monthly",VLOOKUP($O119,PM执行时间!$A:$E,2,0),AK119="Quarterly",VLOOKUP($O119,PM执行时间!$A:$E,3,0),AK119="Semi-an",VLOOKUP($O119,PM执行时间!$A:$E,4,0),AK119="Annual",VLOOKUP($O119,PM执行时间!$A:$E,5,0),AK119="","")</f>
        <v/>
      </c>
      <c r="AM119" s="5"/>
      <c r="AN119" s="5" t="str" cm="1">
        <f t="array" ref="AN119">_xlfn.IFS(AM119="Monthly",VLOOKUP($O119,PM执行时间!$A:$E,2,0),AM119="Quarterly",VLOOKUP($O119,PM执行时间!$A:$E,3,0),AM119="Semi-an",VLOOKUP($O119,PM执行时间!$A:$E,4,0),AM119="Annual",VLOOKUP($O119,PM执行时间!$A:$E,5,0),AM119="","")</f>
        <v/>
      </c>
      <c r="AO119" s="19">
        <v>44835</v>
      </c>
      <c r="AP119" s="18"/>
    </row>
    <row r="120" spans="1:42" ht="25.15" customHeight="1" x14ac:dyDescent="0.2">
      <c r="A120" s="2">
        <v>118</v>
      </c>
      <c r="B120" s="2">
        <f>SUBTOTAL(3,G$3:G120)+0</f>
        <v>117</v>
      </c>
      <c r="C120" s="2"/>
      <c r="D120" s="2">
        <v>836</v>
      </c>
      <c r="E120" s="77" t="s">
        <v>17</v>
      </c>
      <c r="F120" s="77" t="s">
        <v>80</v>
      </c>
      <c r="G120" s="77" t="s">
        <v>1100</v>
      </c>
      <c r="H120" s="77">
        <v>1726160704</v>
      </c>
      <c r="I120" s="77">
        <v>2016.1</v>
      </c>
      <c r="J120" s="79" t="s">
        <v>1058</v>
      </c>
      <c r="K120" s="4" t="s">
        <v>19</v>
      </c>
      <c r="L120" s="77" t="s">
        <v>51</v>
      </c>
      <c r="M120" s="24">
        <v>42552</v>
      </c>
      <c r="N120" s="77" t="s">
        <v>22</v>
      </c>
      <c r="O120" s="5" t="s">
        <v>23</v>
      </c>
      <c r="P120" s="5" t="s">
        <v>1225</v>
      </c>
      <c r="Q120" s="16" t="s">
        <v>24</v>
      </c>
      <c r="R120" s="5" cm="1">
        <f t="array" ref="R120">_xlfn.IFS(Q120="Monthly",VLOOKUP($O120,PM执行时间!$A:$E,2,0),Q120="Quarterly",VLOOKUP($O120,PM执行时间!$A:$E,3,0),Q120="Semi-an",VLOOKUP($O120,PM执行时间!$A:$E,4,0),Q120="Annual",VLOOKUP($O120,PM执行时间!$A:$E,5,0),Q120="","")</f>
        <v>1.58</v>
      </c>
      <c r="S120" s="27"/>
      <c r="T120" s="5" t="str" cm="1">
        <f t="array" ref="T120">_xlfn.IFS(S120="Monthly",VLOOKUP($O120,PM执行时间!$A:$E,2,0),S120="Quarterly",VLOOKUP($O120,PM执行时间!$A:$E,3,0),S120="Semi-an",VLOOKUP($O120,PM执行时间!$A:$E,4,0),S120="Annual",VLOOKUP($O120,PM执行时间!$A:$E,5,0),S120="","")</f>
        <v/>
      </c>
      <c r="U120" s="27"/>
      <c r="V120" s="5" t="str" cm="1">
        <f t="array" ref="V120">_xlfn.IFS(U120="Monthly",VLOOKUP($O120,PM执行时间!$A:$E,2,0),U120="Quarterly",VLOOKUP($O120,PM执行时间!$A:$E,3,0),U120="Semi-an",VLOOKUP($O120,PM执行时间!$A:$E,4,0),U120="Annual",VLOOKUP($O120,PM执行时间!$A:$E,5,0),U120="","")</f>
        <v/>
      </c>
      <c r="W120" s="20" t="s">
        <v>25</v>
      </c>
      <c r="X120" s="5" cm="1">
        <f t="array" ref="X120">_xlfn.IFS(W120="Monthly",VLOOKUP($O120,PM执行时间!$A:$E,2,0),W120="Quarterly",VLOOKUP($O120,PM执行时间!$A:$E,3,0),W120="Semi-an",VLOOKUP($O120,PM执行时间!$A:$E,4,0),W120="Annual",VLOOKUP($O120,PM执行时间!$A:$E,5,0),W120="","")</f>
        <v>2</v>
      </c>
      <c r="Y120" s="5"/>
      <c r="Z120" s="5" t="str" cm="1">
        <f t="array" ref="Z120">_xlfn.IFS(Y120="Monthly",VLOOKUP($O120,PM执行时间!$A:$E,2,0),Y120="Quarterly",VLOOKUP($O120,PM执行时间!$A:$E,3,0),Y120="Semi-an",VLOOKUP($O120,PM执行时间!$A:$E,4,0),Y120="Annual",VLOOKUP($O120,PM执行时间!$A:$E,5,0),Y120="","")</f>
        <v/>
      </c>
      <c r="AA120" s="5"/>
      <c r="AB120" s="5" t="str" cm="1">
        <f t="array" ref="AB120">_xlfn.IFS(AA120="Monthly",VLOOKUP($O120,PM执行时间!$A:$E,2,0),AA120="Quarterly",VLOOKUP($O120,PM执行时间!$A:$E,3,0),AA120="Semi-an",VLOOKUP($O120,PM执行时间!$A:$E,4,0),AA120="Annual",VLOOKUP($O120,PM执行时间!$A:$E,5,0),AA120="","")</f>
        <v/>
      </c>
      <c r="AC120" s="16" t="s">
        <v>24</v>
      </c>
      <c r="AD120" s="5" cm="1">
        <f t="array" ref="AD120">_xlfn.IFS(AC120="Monthly",VLOOKUP($O120,PM执行时间!$A:$E,2,0),AC120="Quarterly",VLOOKUP($O120,PM执行时间!$A:$E,3,0),AC120="Semi-an",VLOOKUP($O120,PM执行时间!$A:$E,4,0),AC120="Annual",VLOOKUP($O120,PM执行时间!$A:$E,5,0),AC120="","")</f>
        <v>1.58</v>
      </c>
      <c r="AE120" s="5"/>
      <c r="AF120" s="5" t="str" cm="1">
        <f t="array" ref="AF120">_xlfn.IFS(AE120="Monthly",VLOOKUP($O120,PM执行时间!$A:$E,2,0),AE120="Quarterly",VLOOKUP($O120,PM执行时间!$A:$E,3,0),AE120="Semi-an",VLOOKUP($O120,PM执行时间!$A:$E,4,0),AE120="Annual",VLOOKUP($O120,PM执行时间!$A:$E,5,0),AE120="","")</f>
        <v/>
      </c>
      <c r="AG120" s="5"/>
      <c r="AH120" s="5" t="str" cm="1">
        <f t="array" ref="AH120">_xlfn.IFS(AG120="Monthly",VLOOKUP($O120,PM执行时间!$A:$E,2,0),AG120="Quarterly",VLOOKUP($O120,PM执行时间!$A:$E,3,0),AG120="Semi-an",VLOOKUP($O120,PM执行时间!$A:$E,4,0),AG120="Annual",VLOOKUP($O120,PM执行时间!$A:$E,5,0),AG120="","")</f>
        <v/>
      </c>
      <c r="AI120" s="20" t="s">
        <v>25</v>
      </c>
      <c r="AJ120" s="5" cm="1">
        <f t="array" ref="AJ120">_xlfn.IFS(AI120="Monthly",VLOOKUP($O120,PM执行时间!$A:$E,2,0),AI120="Quarterly",VLOOKUP($O120,PM执行时间!$A:$E,3,0),AI120="Semi-an",VLOOKUP($O120,PM执行时间!$A:$E,4,0),AI120="Annual",VLOOKUP($O120,PM执行时间!$A:$E,5,0),AI120="","")</f>
        <v>2</v>
      </c>
      <c r="AK120" s="5"/>
      <c r="AL120" s="5" t="str" cm="1">
        <f t="array" ref="AL120">_xlfn.IFS(AK120="Monthly",VLOOKUP($O120,PM执行时间!$A:$E,2,0),AK120="Quarterly",VLOOKUP($O120,PM执行时间!$A:$E,3,0),AK120="Semi-an",VLOOKUP($O120,PM执行时间!$A:$E,4,0),AK120="Annual",VLOOKUP($O120,PM执行时间!$A:$E,5,0),AK120="","")</f>
        <v/>
      </c>
      <c r="AM120" s="5"/>
      <c r="AN120" s="5" t="str" cm="1">
        <f t="array" ref="AN120">_xlfn.IFS(AM120="Monthly",VLOOKUP($O120,PM执行时间!$A:$E,2,0),AM120="Quarterly",VLOOKUP($O120,PM执行时间!$A:$E,3,0),AM120="Semi-an",VLOOKUP($O120,PM执行时间!$A:$E,4,0),AM120="Annual",VLOOKUP($O120,PM执行时间!$A:$E,5,0),AM120="","")</f>
        <v/>
      </c>
      <c r="AO120" s="19">
        <v>44835</v>
      </c>
      <c r="AP120" s="18"/>
    </row>
    <row r="121" spans="1:42" ht="25.15" customHeight="1" x14ac:dyDescent="0.2">
      <c r="A121" s="2">
        <v>119</v>
      </c>
      <c r="B121" s="2">
        <f>SUBTOTAL(3,G$3:G121)+0</f>
        <v>118</v>
      </c>
      <c r="C121" s="2"/>
      <c r="D121" s="2">
        <v>837</v>
      </c>
      <c r="E121" s="77" t="s">
        <v>64</v>
      </c>
      <c r="F121" s="77" t="s">
        <v>80</v>
      </c>
      <c r="G121" s="77" t="s">
        <v>1100</v>
      </c>
      <c r="H121" s="77">
        <v>1726160705</v>
      </c>
      <c r="I121" s="77">
        <v>2016.1</v>
      </c>
      <c r="J121" s="79" t="s">
        <v>1058</v>
      </c>
      <c r="K121" s="4" t="s">
        <v>19</v>
      </c>
      <c r="L121" s="77" t="s">
        <v>51</v>
      </c>
      <c r="M121" s="24">
        <v>42552</v>
      </c>
      <c r="N121" s="77" t="s">
        <v>22</v>
      </c>
      <c r="O121" s="5" t="s">
        <v>23</v>
      </c>
      <c r="P121" s="5" t="s">
        <v>1225</v>
      </c>
      <c r="Q121" s="16" t="s">
        <v>24</v>
      </c>
      <c r="R121" s="5" cm="1">
        <f t="array" ref="R121">_xlfn.IFS(Q121="Monthly",VLOOKUP($O121,PM执行时间!$A:$E,2,0),Q121="Quarterly",VLOOKUP($O121,PM执行时间!$A:$E,3,0),Q121="Semi-an",VLOOKUP($O121,PM执行时间!$A:$E,4,0),Q121="Annual",VLOOKUP($O121,PM执行时间!$A:$E,5,0),Q121="","")</f>
        <v>1.58</v>
      </c>
      <c r="S121" s="27"/>
      <c r="T121" s="5" t="str" cm="1">
        <f t="array" ref="T121">_xlfn.IFS(S121="Monthly",VLOOKUP($O121,PM执行时间!$A:$E,2,0),S121="Quarterly",VLOOKUP($O121,PM执行时间!$A:$E,3,0),S121="Semi-an",VLOOKUP($O121,PM执行时间!$A:$E,4,0),S121="Annual",VLOOKUP($O121,PM执行时间!$A:$E,5,0),S121="","")</f>
        <v/>
      </c>
      <c r="U121" s="27"/>
      <c r="V121" s="5" t="str" cm="1">
        <f t="array" ref="V121">_xlfn.IFS(U121="Monthly",VLOOKUP($O121,PM执行时间!$A:$E,2,0),U121="Quarterly",VLOOKUP($O121,PM执行时间!$A:$E,3,0),U121="Semi-an",VLOOKUP($O121,PM执行时间!$A:$E,4,0),U121="Annual",VLOOKUP($O121,PM执行时间!$A:$E,5,0),U121="","")</f>
        <v/>
      </c>
      <c r="W121" s="20" t="s">
        <v>25</v>
      </c>
      <c r="X121" s="5" cm="1">
        <f t="array" ref="X121">_xlfn.IFS(W121="Monthly",VLOOKUP($O121,PM执行时间!$A:$E,2,0),W121="Quarterly",VLOOKUP($O121,PM执行时间!$A:$E,3,0),W121="Semi-an",VLOOKUP($O121,PM执行时间!$A:$E,4,0),W121="Annual",VLOOKUP($O121,PM执行时间!$A:$E,5,0),W121="","")</f>
        <v>2</v>
      </c>
      <c r="Y121" s="5"/>
      <c r="Z121" s="5" t="str" cm="1">
        <f t="array" ref="Z121">_xlfn.IFS(Y121="Monthly",VLOOKUP($O121,PM执行时间!$A:$E,2,0),Y121="Quarterly",VLOOKUP($O121,PM执行时间!$A:$E,3,0),Y121="Semi-an",VLOOKUP($O121,PM执行时间!$A:$E,4,0),Y121="Annual",VLOOKUP($O121,PM执行时间!$A:$E,5,0),Y121="","")</f>
        <v/>
      </c>
      <c r="AA121" s="5"/>
      <c r="AB121" s="5" t="str" cm="1">
        <f t="array" ref="AB121">_xlfn.IFS(AA121="Monthly",VLOOKUP($O121,PM执行时间!$A:$E,2,0),AA121="Quarterly",VLOOKUP($O121,PM执行时间!$A:$E,3,0),AA121="Semi-an",VLOOKUP($O121,PM执行时间!$A:$E,4,0),AA121="Annual",VLOOKUP($O121,PM执行时间!$A:$E,5,0),AA121="","")</f>
        <v/>
      </c>
      <c r="AC121" s="16" t="s">
        <v>24</v>
      </c>
      <c r="AD121" s="5" cm="1">
        <f t="array" ref="AD121">_xlfn.IFS(AC121="Monthly",VLOOKUP($O121,PM执行时间!$A:$E,2,0),AC121="Quarterly",VLOOKUP($O121,PM执行时间!$A:$E,3,0),AC121="Semi-an",VLOOKUP($O121,PM执行时间!$A:$E,4,0),AC121="Annual",VLOOKUP($O121,PM执行时间!$A:$E,5,0),AC121="","")</f>
        <v>1.58</v>
      </c>
      <c r="AE121" s="5"/>
      <c r="AF121" s="5" t="str" cm="1">
        <f t="array" ref="AF121">_xlfn.IFS(AE121="Monthly",VLOOKUP($O121,PM执行时间!$A:$E,2,0),AE121="Quarterly",VLOOKUP($O121,PM执行时间!$A:$E,3,0),AE121="Semi-an",VLOOKUP($O121,PM执行时间!$A:$E,4,0),AE121="Annual",VLOOKUP($O121,PM执行时间!$A:$E,5,0),AE121="","")</f>
        <v/>
      </c>
      <c r="AG121" s="5"/>
      <c r="AH121" s="5" t="str" cm="1">
        <f t="array" ref="AH121">_xlfn.IFS(AG121="Monthly",VLOOKUP($O121,PM执行时间!$A:$E,2,0),AG121="Quarterly",VLOOKUP($O121,PM执行时间!$A:$E,3,0),AG121="Semi-an",VLOOKUP($O121,PM执行时间!$A:$E,4,0),AG121="Annual",VLOOKUP($O121,PM执行时间!$A:$E,5,0),AG121="","")</f>
        <v/>
      </c>
      <c r="AI121" s="20" t="s">
        <v>25</v>
      </c>
      <c r="AJ121" s="5" cm="1">
        <f t="array" ref="AJ121">_xlfn.IFS(AI121="Monthly",VLOOKUP($O121,PM执行时间!$A:$E,2,0),AI121="Quarterly",VLOOKUP($O121,PM执行时间!$A:$E,3,0),AI121="Semi-an",VLOOKUP($O121,PM执行时间!$A:$E,4,0),AI121="Annual",VLOOKUP($O121,PM执行时间!$A:$E,5,0),AI121="","")</f>
        <v>2</v>
      </c>
      <c r="AK121" s="5"/>
      <c r="AL121" s="5" t="str" cm="1">
        <f t="array" ref="AL121">_xlfn.IFS(AK121="Monthly",VLOOKUP($O121,PM执行时间!$A:$E,2,0),AK121="Quarterly",VLOOKUP($O121,PM执行时间!$A:$E,3,0),AK121="Semi-an",VLOOKUP($O121,PM执行时间!$A:$E,4,0),AK121="Annual",VLOOKUP($O121,PM执行时间!$A:$E,5,0),AK121="","")</f>
        <v/>
      </c>
      <c r="AM121" s="5"/>
      <c r="AN121" s="5" t="str" cm="1">
        <f t="array" ref="AN121">_xlfn.IFS(AM121="Monthly",VLOOKUP($O121,PM执行时间!$A:$E,2,0),AM121="Quarterly",VLOOKUP($O121,PM执行时间!$A:$E,3,0),AM121="Semi-an",VLOOKUP($O121,PM执行时间!$A:$E,4,0),AM121="Annual",VLOOKUP($O121,PM执行时间!$A:$E,5,0),AM121="","")</f>
        <v/>
      </c>
      <c r="AO121" s="19">
        <v>44835</v>
      </c>
      <c r="AP121" s="18"/>
    </row>
    <row r="122" spans="1:42" ht="25.15" customHeight="1" x14ac:dyDescent="0.2">
      <c r="A122" s="2">
        <v>120</v>
      </c>
      <c r="B122" s="2">
        <f>SUBTOTAL(3,G$3:G122)+0</f>
        <v>119</v>
      </c>
      <c r="C122" s="2"/>
      <c r="D122" s="2">
        <v>838</v>
      </c>
      <c r="E122" s="77" t="s">
        <v>17</v>
      </c>
      <c r="F122" s="77" t="s">
        <v>80</v>
      </c>
      <c r="G122" s="77" t="s">
        <v>1100</v>
      </c>
      <c r="H122" s="77">
        <v>1726160706</v>
      </c>
      <c r="I122" s="77">
        <v>2016.1</v>
      </c>
      <c r="J122" s="79" t="s">
        <v>1058</v>
      </c>
      <c r="K122" s="4" t="s">
        <v>19</v>
      </c>
      <c r="L122" s="77" t="s">
        <v>51</v>
      </c>
      <c r="M122" s="24">
        <v>42552</v>
      </c>
      <c r="N122" s="77" t="s">
        <v>22</v>
      </c>
      <c r="O122" s="5" t="s">
        <v>23</v>
      </c>
      <c r="P122" s="5" t="s">
        <v>1225</v>
      </c>
      <c r="Q122" s="16" t="s">
        <v>24</v>
      </c>
      <c r="R122" s="5" cm="1">
        <f t="array" ref="R122">_xlfn.IFS(Q122="Monthly",VLOOKUP($O122,PM执行时间!$A:$E,2,0),Q122="Quarterly",VLOOKUP($O122,PM执行时间!$A:$E,3,0),Q122="Semi-an",VLOOKUP($O122,PM执行时间!$A:$E,4,0),Q122="Annual",VLOOKUP($O122,PM执行时间!$A:$E,5,0),Q122="","")</f>
        <v>1.58</v>
      </c>
      <c r="S122" s="27"/>
      <c r="T122" s="5" t="str" cm="1">
        <f t="array" ref="T122">_xlfn.IFS(S122="Monthly",VLOOKUP($O122,PM执行时间!$A:$E,2,0),S122="Quarterly",VLOOKUP($O122,PM执行时间!$A:$E,3,0),S122="Semi-an",VLOOKUP($O122,PM执行时间!$A:$E,4,0),S122="Annual",VLOOKUP($O122,PM执行时间!$A:$E,5,0),S122="","")</f>
        <v/>
      </c>
      <c r="U122" s="27"/>
      <c r="V122" s="5" t="str" cm="1">
        <f t="array" ref="V122">_xlfn.IFS(U122="Monthly",VLOOKUP($O122,PM执行时间!$A:$E,2,0),U122="Quarterly",VLOOKUP($O122,PM执行时间!$A:$E,3,0),U122="Semi-an",VLOOKUP($O122,PM执行时间!$A:$E,4,0),U122="Annual",VLOOKUP($O122,PM执行时间!$A:$E,5,0),U122="","")</f>
        <v/>
      </c>
      <c r="W122" s="20" t="s">
        <v>25</v>
      </c>
      <c r="X122" s="5" cm="1">
        <f t="array" ref="X122">_xlfn.IFS(W122="Monthly",VLOOKUP($O122,PM执行时间!$A:$E,2,0),W122="Quarterly",VLOOKUP($O122,PM执行时间!$A:$E,3,0),W122="Semi-an",VLOOKUP($O122,PM执行时间!$A:$E,4,0),W122="Annual",VLOOKUP($O122,PM执行时间!$A:$E,5,0),W122="","")</f>
        <v>2</v>
      </c>
      <c r="Y122" s="5"/>
      <c r="Z122" s="5" t="str" cm="1">
        <f t="array" ref="Z122">_xlfn.IFS(Y122="Monthly",VLOOKUP($O122,PM执行时间!$A:$E,2,0),Y122="Quarterly",VLOOKUP($O122,PM执行时间!$A:$E,3,0),Y122="Semi-an",VLOOKUP($O122,PM执行时间!$A:$E,4,0),Y122="Annual",VLOOKUP($O122,PM执行时间!$A:$E,5,0),Y122="","")</f>
        <v/>
      </c>
      <c r="AA122" s="5"/>
      <c r="AB122" s="5" t="str" cm="1">
        <f t="array" ref="AB122">_xlfn.IFS(AA122="Monthly",VLOOKUP($O122,PM执行时间!$A:$E,2,0),AA122="Quarterly",VLOOKUP($O122,PM执行时间!$A:$E,3,0),AA122="Semi-an",VLOOKUP($O122,PM执行时间!$A:$E,4,0),AA122="Annual",VLOOKUP($O122,PM执行时间!$A:$E,5,0),AA122="","")</f>
        <v/>
      </c>
      <c r="AC122" s="16" t="s">
        <v>24</v>
      </c>
      <c r="AD122" s="5" cm="1">
        <f t="array" ref="AD122">_xlfn.IFS(AC122="Monthly",VLOOKUP($O122,PM执行时间!$A:$E,2,0),AC122="Quarterly",VLOOKUP($O122,PM执行时间!$A:$E,3,0),AC122="Semi-an",VLOOKUP($O122,PM执行时间!$A:$E,4,0),AC122="Annual",VLOOKUP($O122,PM执行时间!$A:$E,5,0),AC122="","")</f>
        <v>1.58</v>
      </c>
      <c r="AE122" s="5"/>
      <c r="AF122" s="5" t="str" cm="1">
        <f t="array" ref="AF122">_xlfn.IFS(AE122="Monthly",VLOOKUP($O122,PM执行时间!$A:$E,2,0),AE122="Quarterly",VLOOKUP($O122,PM执行时间!$A:$E,3,0),AE122="Semi-an",VLOOKUP($O122,PM执行时间!$A:$E,4,0),AE122="Annual",VLOOKUP($O122,PM执行时间!$A:$E,5,0),AE122="","")</f>
        <v/>
      </c>
      <c r="AG122" s="5"/>
      <c r="AH122" s="5" t="str" cm="1">
        <f t="array" ref="AH122">_xlfn.IFS(AG122="Monthly",VLOOKUP($O122,PM执行时间!$A:$E,2,0),AG122="Quarterly",VLOOKUP($O122,PM执行时间!$A:$E,3,0),AG122="Semi-an",VLOOKUP($O122,PM执行时间!$A:$E,4,0),AG122="Annual",VLOOKUP($O122,PM执行时间!$A:$E,5,0),AG122="","")</f>
        <v/>
      </c>
      <c r="AI122" s="20" t="s">
        <v>25</v>
      </c>
      <c r="AJ122" s="5" cm="1">
        <f t="array" ref="AJ122">_xlfn.IFS(AI122="Monthly",VLOOKUP($O122,PM执行时间!$A:$E,2,0),AI122="Quarterly",VLOOKUP($O122,PM执行时间!$A:$E,3,0),AI122="Semi-an",VLOOKUP($O122,PM执行时间!$A:$E,4,0),AI122="Annual",VLOOKUP($O122,PM执行时间!$A:$E,5,0),AI122="","")</f>
        <v>2</v>
      </c>
      <c r="AK122" s="5"/>
      <c r="AL122" s="5" t="str" cm="1">
        <f t="array" ref="AL122">_xlfn.IFS(AK122="Monthly",VLOOKUP($O122,PM执行时间!$A:$E,2,0),AK122="Quarterly",VLOOKUP($O122,PM执行时间!$A:$E,3,0),AK122="Semi-an",VLOOKUP($O122,PM执行时间!$A:$E,4,0),AK122="Annual",VLOOKUP($O122,PM执行时间!$A:$E,5,0),AK122="","")</f>
        <v/>
      </c>
      <c r="AM122" s="5"/>
      <c r="AN122" s="5" t="str" cm="1">
        <f t="array" ref="AN122">_xlfn.IFS(AM122="Monthly",VLOOKUP($O122,PM执行时间!$A:$E,2,0),AM122="Quarterly",VLOOKUP($O122,PM执行时间!$A:$E,3,0),AM122="Semi-an",VLOOKUP($O122,PM执行时间!$A:$E,4,0),AM122="Annual",VLOOKUP($O122,PM执行时间!$A:$E,5,0),AM122="","")</f>
        <v/>
      </c>
      <c r="AO122" s="19">
        <v>44835</v>
      </c>
      <c r="AP122" s="18"/>
    </row>
    <row r="123" spans="1:42" ht="25.15" customHeight="1" x14ac:dyDescent="0.2">
      <c r="A123" s="2">
        <v>121</v>
      </c>
      <c r="B123" s="2">
        <f>SUBTOTAL(3,G$3:G123)+0</f>
        <v>120</v>
      </c>
      <c r="C123" s="2"/>
      <c r="D123" s="2">
        <v>839</v>
      </c>
      <c r="E123" s="77" t="s">
        <v>64</v>
      </c>
      <c r="F123" s="77" t="s">
        <v>80</v>
      </c>
      <c r="G123" s="77" t="s">
        <v>1100</v>
      </c>
      <c r="H123" s="77">
        <v>1726160707</v>
      </c>
      <c r="I123" s="77">
        <v>2016.1</v>
      </c>
      <c r="J123" s="79" t="s">
        <v>1058</v>
      </c>
      <c r="K123" s="4" t="s">
        <v>19</v>
      </c>
      <c r="L123" s="77" t="s">
        <v>51</v>
      </c>
      <c r="M123" s="24">
        <v>42552</v>
      </c>
      <c r="N123" s="77" t="s">
        <v>22</v>
      </c>
      <c r="O123" s="5" t="s">
        <v>23</v>
      </c>
      <c r="P123" s="5" t="s">
        <v>1225</v>
      </c>
      <c r="Q123" s="16" t="s">
        <v>24</v>
      </c>
      <c r="R123" s="5" cm="1">
        <f t="array" ref="R123">_xlfn.IFS(Q123="Monthly",VLOOKUP($O123,PM执行时间!$A:$E,2,0),Q123="Quarterly",VLOOKUP($O123,PM执行时间!$A:$E,3,0),Q123="Semi-an",VLOOKUP($O123,PM执行时间!$A:$E,4,0),Q123="Annual",VLOOKUP($O123,PM执行时间!$A:$E,5,0),Q123="","")</f>
        <v>1.58</v>
      </c>
      <c r="S123" s="27"/>
      <c r="T123" s="5" t="str" cm="1">
        <f t="array" ref="T123">_xlfn.IFS(S123="Monthly",VLOOKUP($O123,PM执行时间!$A:$E,2,0),S123="Quarterly",VLOOKUP($O123,PM执行时间!$A:$E,3,0),S123="Semi-an",VLOOKUP($O123,PM执行时间!$A:$E,4,0),S123="Annual",VLOOKUP($O123,PM执行时间!$A:$E,5,0),S123="","")</f>
        <v/>
      </c>
      <c r="U123" s="27"/>
      <c r="V123" s="5" t="str" cm="1">
        <f t="array" ref="V123">_xlfn.IFS(U123="Monthly",VLOOKUP($O123,PM执行时间!$A:$E,2,0),U123="Quarterly",VLOOKUP($O123,PM执行时间!$A:$E,3,0),U123="Semi-an",VLOOKUP($O123,PM执行时间!$A:$E,4,0),U123="Annual",VLOOKUP($O123,PM执行时间!$A:$E,5,0),U123="","")</f>
        <v/>
      </c>
      <c r="W123" s="20" t="s">
        <v>25</v>
      </c>
      <c r="X123" s="5" cm="1">
        <f t="array" ref="X123">_xlfn.IFS(W123="Monthly",VLOOKUP($O123,PM执行时间!$A:$E,2,0),W123="Quarterly",VLOOKUP($O123,PM执行时间!$A:$E,3,0),W123="Semi-an",VLOOKUP($O123,PM执行时间!$A:$E,4,0),W123="Annual",VLOOKUP($O123,PM执行时间!$A:$E,5,0),W123="","")</f>
        <v>2</v>
      </c>
      <c r="Y123" s="5"/>
      <c r="Z123" s="5" t="str" cm="1">
        <f t="array" ref="Z123">_xlfn.IFS(Y123="Monthly",VLOOKUP($O123,PM执行时间!$A:$E,2,0),Y123="Quarterly",VLOOKUP($O123,PM执行时间!$A:$E,3,0),Y123="Semi-an",VLOOKUP($O123,PM执行时间!$A:$E,4,0),Y123="Annual",VLOOKUP($O123,PM执行时间!$A:$E,5,0),Y123="","")</f>
        <v/>
      </c>
      <c r="AA123" s="5"/>
      <c r="AB123" s="5" t="str" cm="1">
        <f t="array" ref="AB123">_xlfn.IFS(AA123="Monthly",VLOOKUP($O123,PM执行时间!$A:$E,2,0),AA123="Quarterly",VLOOKUP($O123,PM执行时间!$A:$E,3,0),AA123="Semi-an",VLOOKUP($O123,PM执行时间!$A:$E,4,0),AA123="Annual",VLOOKUP($O123,PM执行时间!$A:$E,5,0),AA123="","")</f>
        <v/>
      </c>
      <c r="AC123" s="16" t="s">
        <v>24</v>
      </c>
      <c r="AD123" s="5" cm="1">
        <f t="array" ref="AD123">_xlfn.IFS(AC123="Monthly",VLOOKUP($O123,PM执行时间!$A:$E,2,0),AC123="Quarterly",VLOOKUP($O123,PM执行时间!$A:$E,3,0),AC123="Semi-an",VLOOKUP($O123,PM执行时间!$A:$E,4,0),AC123="Annual",VLOOKUP($O123,PM执行时间!$A:$E,5,0),AC123="","")</f>
        <v>1.58</v>
      </c>
      <c r="AE123" s="5"/>
      <c r="AF123" s="5" t="str" cm="1">
        <f t="array" ref="AF123">_xlfn.IFS(AE123="Monthly",VLOOKUP($O123,PM执行时间!$A:$E,2,0),AE123="Quarterly",VLOOKUP($O123,PM执行时间!$A:$E,3,0),AE123="Semi-an",VLOOKUP($O123,PM执行时间!$A:$E,4,0),AE123="Annual",VLOOKUP($O123,PM执行时间!$A:$E,5,0),AE123="","")</f>
        <v/>
      </c>
      <c r="AG123" s="5"/>
      <c r="AH123" s="5" t="str" cm="1">
        <f t="array" ref="AH123">_xlfn.IFS(AG123="Monthly",VLOOKUP($O123,PM执行时间!$A:$E,2,0),AG123="Quarterly",VLOOKUP($O123,PM执行时间!$A:$E,3,0),AG123="Semi-an",VLOOKUP($O123,PM执行时间!$A:$E,4,0),AG123="Annual",VLOOKUP($O123,PM执行时间!$A:$E,5,0),AG123="","")</f>
        <v/>
      </c>
      <c r="AI123" s="20" t="s">
        <v>25</v>
      </c>
      <c r="AJ123" s="5" cm="1">
        <f t="array" ref="AJ123">_xlfn.IFS(AI123="Monthly",VLOOKUP($O123,PM执行时间!$A:$E,2,0),AI123="Quarterly",VLOOKUP($O123,PM执行时间!$A:$E,3,0),AI123="Semi-an",VLOOKUP($O123,PM执行时间!$A:$E,4,0),AI123="Annual",VLOOKUP($O123,PM执行时间!$A:$E,5,0),AI123="","")</f>
        <v>2</v>
      </c>
      <c r="AK123" s="5"/>
      <c r="AL123" s="5" t="str" cm="1">
        <f t="array" ref="AL123">_xlfn.IFS(AK123="Monthly",VLOOKUP($O123,PM执行时间!$A:$E,2,0),AK123="Quarterly",VLOOKUP($O123,PM执行时间!$A:$E,3,0),AK123="Semi-an",VLOOKUP($O123,PM执行时间!$A:$E,4,0),AK123="Annual",VLOOKUP($O123,PM执行时间!$A:$E,5,0),AK123="","")</f>
        <v/>
      </c>
      <c r="AM123" s="5"/>
      <c r="AN123" s="5" t="str" cm="1">
        <f t="array" ref="AN123">_xlfn.IFS(AM123="Monthly",VLOOKUP($O123,PM执行时间!$A:$E,2,0),AM123="Quarterly",VLOOKUP($O123,PM执行时间!$A:$E,3,0),AM123="Semi-an",VLOOKUP($O123,PM执行时间!$A:$E,4,0),AM123="Annual",VLOOKUP($O123,PM执行时间!$A:$E,5,0),AM123="","")</f>
        <v/>
      </c>
      <c r="AO123" s="19">
        <v>44835</v>
      </c>
      <c r="AP123" s="18"/>
    </row>
    <row r="124" spans="1:42" ht="25.15" customHeight="1" x14ac:dyDescent="0.2">
      <c r="A124" s="2">
        <v>122</v>
      </c>
      <c r="B124" s="2">
        <f>SUBTOTAL(3,G$3:G124)+0</f>
        <v>121</v>
      </c>
      <c r="C124" s="2"/>
      <c r="D124" s="11">
        <v>840</v>
      </c>
      <c r="E124" s="83" t="s">
        <v>107</v>
      </c>
      <c r="F124" s="83" t="s">
        <v>119</v>
      </c>
      <c r="G124" s="83" t="s">
        <v>1102</v>
      </c>
      <c r="H124" s="83">
        <v>150</v>
      </c>
      <c r="I124" s="83">
        <v>2016.1</v>
      </c>
      <c r="J124" s="84" t="s">
        <v>1075</v>
      </c>
      <c r="K124" s="73" t="s">
        <v>1311</v>
      </c>
      <c r="L124" s="83" t="s">
        <v>21</v>
      </c>
      <c r="M124" s="74">
        <v>42583</v>
      </c>
      <c r="N124" s="110" t="s">
        <v>179</v>
      </c>
      <c r="O124" s="5" t="s">
        <v>95</v>
      </c>
      <c r="P124" s="5" t="s">
        <v>39</v>
      </c>
      <c r="Q124" s="5"/>
      <c r="R124" s="5" t="str" cm="1">
        <f t="array" ref="R124">_xlfn.IFS(Q124="Monthly",VLOOKUP($O124,PM执行时间!$A:$E,2,0),Q124="Quarterly",VLOOKUP($O124,PM执行时间!$A:$E,3,0),Q124="Semi-an",VLOOKUP($O124,PM执行时间!$A:$E,4,0),Q124="Annual",VLOOKUP($O124,PM执行时间!$A:$E,5,0),Q124="","")</f>
        <v/>
      </c>
      <c r="S124" s="5"/>
      <c r="T124" s="5" t="str" cm="1">
        <f t="array" ref="T124">_xlfn.IFS(S124="Monthly",VLOOKUP($O124,PM执行时间!$A:$E,2,0),S124="Quarterly",VLOOKUP($O124,PM执行时间!$A:$E,3,0),S124="Semi-an",VLOOKUP($O124,PM执行时间!$A:$E,4,0),S124="Annual",VLOOKUP($O124,PM执行时间!$A:$E,5,0),S124="","")</f>
        <v/>
      </c>
      <c r="U124" s="17" t="s">
        <v>33</v>
      </c>
      <c r="V124" s="5" cm="1">
        <f t="array" ref="V124">_xlfn.IFS(U124="Monthly",VLOOKUP($O124,PM执行时间!$A:$E,2,0),U124="Quarterly",VLOOKUP($O124,PM执行时间!$A:$E,3,0),U124="Semi-an",VLOOKUP($O124,PM执行时间!$A:$E,4,0),U124="Annual",VLOOKUP($O124,PM执行时间!$A:$E,5,0),U124="","")</f>
        <v>1</v>
      </c>
      <c r="W124" s="5"/>
      <c r="X124" s="5" t="str" cm="1">
        <f t="array" ref="X124">_xlfn.IFS(W124="Monthly",VLOOKUP($O124,PM执行时间!$A:$E,2,0),W124="Quarterly",VLOOKUP($O124,PM执行时间!$A:$E,3,0),W124="Semi-an",VLOOKUP($O124,PM执行时间!$A:$E,4,0),W124="Annual",VLOOKUP($O124,PM执行时间!$A:$E,5,0),W124="","")</f>
        <v/>
      </c>
      <c r="Y124" s="5"/>
      <c r="Z124" s="5" t="str" cm="1">
        <f t="array" ref="Z124">_xlfn.IFS(Y124="Monthly",VLOOKUP($O124,PM执行时间!$A:$E,2,0),Y124="Quarterly",VLOOKUP($O124,PM执行时间!$A:$E,3,0),Y124="Semi-an",VLOOKUP($O124,PM执行时间!$A:$E,4,0),Y124="Annual",VLOOKUP($O124,PM执行时间!$A:$E,5,0),Y124="","")</f>
        <v/>
      </c>
      <c r="AA124" s="5"/>
      <c r="AB124" s="5" t="str" cm="1">
        <f t="array" ref="AB124">_xlfn.IFS(AA124="Monthly",VLOOKUP($O124,PM执行时间!$A:$E,2,0),AA124="Quarterly",VLOOKUP($O124,PM执行时间!$A:$E,3,0),AA124="Semi-an",VLOOKUP($O124,PM执行时间!$A:$E,4,0),AA124="Annual",VLOOKUP($O124,PM执行时间!$A:$E,5,0),AA124="","")</f>
        <v/>
      </c>
      <c r="AC124" s="5"/>
      <c r="AD124" s="5" t="str" cm="1">
        <f t="array" ref="AD124">_xlfn.IFS(AC124="Monthly",VLOOKUP($O124,PM执行时间!$A:$E,2,0),AC124="Quarterly",VLOOKUP($O124,PM执行时间!$A:$E,3,0),AC124="Semi-an",VLOOKUP($O124,PM执行时间!$A:$E,4,0),AC124="Annual",VLOOKUP($O124,PM执行时间!$A:$E,5,0),AC124="","")</f>
        <v/>
      </c>
      <c r="AE124" s="5"/>
      <c r="AF124" s="5" t="str" cm="1">
        <f t="array" ref="AF124">_xlfn.IFS(AE124="Monthly",VLOOKUP($O124,PM执行时间!$A:$E,2,0),AE124="Quarterly",VLOOKUP($O124,PM执行时间!$A:$E,3,0),AE124="Semi-an",VLOOKUP($O124,PM执行时间!$A:$E,4,0),AE124="Annual",VLOOKUP($O124,PM执行时间!$A:$E,5,0),AE124="","")</f>
        <v/>
      </c>
      <c r="AG124" s="5"/>
      <c r="AH124" s="5" t="str" cm="1">
        <f t="array" ref="AH124">_xlfn.IFS(AG124="Monthly",VLOOKUP($O124,PM执行时间!$A:$E,2,0),AG124="Quarterly",VLOOKUP($O124,PM执行时间!$A:$E,3,0),AG124="Semi-an",VLOOKUP($O124,PM执行时间!$A:$E,4,0),AG124="Annual",VLOOKUP($O124,PM执行时间!$A:$E,5,0),AG124="","")</f>
        <v/>
      </c>
      <c r="AI124" s="5"/>
      <c r="AJ124" s="5" t="str" cm="1">
        <f t="array" ref="AJ124">_xlfn.IFS(AI124="Monthly",VLOOKUP($O124,PM执行时间!$A:$E,2,0),AI124="Quarterly",VLOOKUP($O124,PM执行时间!$A:$E,3,0),AI124="Semi-an",VLOOKUP($O124,PM执行时间!$A:$E,4,0),AI124="Annual",VLOOKUP($O124,PM执行时间!$A:$E,5,0),AI124="","")</f>
        <v/>
      </c>
      <c r="AK124" s="5"/>
      <c r="AL124" s="5" t="str" cm="1">
        <f t="array" ref="AL124">_xlfn.IFS(AK124="Monthly",VLOOKUP($O124,PM执行时间!$A:$E,2,0),AK124="Quarterly",VLOOKUP($O124,PM执行时间!$A:$E,3,0),AK124="Semi-an",VLOOKUP($O124,PM执行时间!$A:$E,4,0),AK124="Annual",VLOOKUP($O124,PM执行时间!$A:$E,5,0),AK124="","")</f>
        <v/>
      </c>
      <c r="AM124" s="5"/>
      <c r="AN124" s="5" t="str" cm="1">
        <f t="array" ref="AN124">_xlfn.IFS(AM124="Monthly",VLOOKUP($O124,PM执行时间!$A:$E,2,0),AM124="Quarterly",VLOOKUP($O124,PM执行时间!$A:$E,3,0),AM124="Semi-an",VLOOKUP($O124,PM执行时间!$A:$E,4,0),AM124="Annual",VLOOKUP($O124,PM执行时间!$A:$E,5,0),AM124="","")</f>
        <v/>
      </c>
      <c r="AO124" s="19">
        <v>44621</v>
      </c>
      <c r="AP124" s="18"/>
    </row>
    <row r="125" spans="1:42" ht="25.15" customHeight="1" x14ac:dyDescent="0.2">
      <c r="A125" s="2">
        <v>123</v>
      </c>
      <c r="B125" s="2">
        <f>SUBTOTAL(3,G$3:G125)+0</f>
        <v>122</v>
      </c>
      <c r="C125" s="2"/>
      <c r="D125" s="2">
        <v>847</v>
      </c>
      <c r="E125" s="77" t="s">
        <v>64</v>
      </c>
      <c r="F125" s="77" t="s">
        <v>80</v>
      </c>
      <c r="G125" s="77" t="s">
        <v>1100</v>
      </c>
      <c r="H125" s="77">
        <v>1726160708</v>
      </c>
      <c r="I125" s="77">
        <v>2016.1</v>
      </c>
      <c r="J125" s="79" t="s">
        <v>1058</v>
      </c>
      <c r="K125" s="4" t="s">
        <v>19</v>
      </c>
      <c r="L125" s="77" t="s">
        <v>51</v>
      </c>
      <c r="M125" s="24">
        <v>42552</v>
      </c>
      <c r="N125" s="77" t="s">
        <v>22</v>
      </c>
      <c r="O125" s="5" t="s">
        <v>23</v>
      </c>
      <c r="P125" s="5" t="s">
        <v>1225</v>
      </c>
      <c r="Q125" s="16" t="s">
        <v>24</v>
      </c>
      <c r="R125" s="5" cm="1">
        <f t="array" ref="R125">_xlfn.IFS(Q125="Monthly",VLOOKUP($O125,PM执行时间!$A:$E,2,0),Q125="Quarterly",VLOOKUP($O125,PM执行时间!$A:$E,3,0),Q125="Semi-an",VLOOKUP($O125,PM执行时间!$A:$E,4,0),Q125="Annual",VLOOKUP($O125,PM执行时间!$A:$E,5,0),Q125="","")</f>
        <v>1.58</v>
      </c>
      <c r="S125" s="27"/>
      <c r="T125" s="5" t="str" cm="1">
        <f t="array" ref="T125">_xlfn.IFS(S125="Monthly",VLOOKUP($O125,PM执行时间!$A:$E,2,0),S125="Quarterly",VLOOKUP($O125,PM执行时间!$A:$E,3,0),S125="Semi-an",VLOOKUP($O125,PM执行时间!$A:$E,4,0),S125="Annual",VLOOKUP($O125,PM执行时间!$A:$E,5,0),S125="","")</f>
        <v/>
      </c>
      <c r="U125" s="27"/>
      <c r="V125" s="5" t="str" cm="1">
        <f t="array" ref="V125">_xlfn.IFS(U125="Monthly",VLOOKUP($O125,PM执行时间!$A:$E,2,0),U125="Quarterly",VLOOKUP($O125,PM执行时间!$A:$E,3,0),U125="Semi-an",VLOOKUP($O125,PM执行时间!$A:$E,4,0),U125="Annual",VLOOKUP($O125,PM执行时间!$A:$E,5,0),U125="","")</f>
        <v/>
      </c>
      <c r="W125" s="20" t="s">
        <v>25</v>
      </c>
      <c r="X125" s="5" cm="1">
        <f t="array" ref="X125">_xlfn.IFS(W125="Monthly",VLOOKUP($O125,PM执行时间!$A:$E,2,0),W125="Quarterly",VLOOKUP($O125,PM执行时间!$A:$E,3,0),W125="Semi-an",VLOOKUP($O125,PM执行时间!$A:$E,4,0),W125="Annual",VLOOKUP($O125,PM执行时间!$A:$E,5,0),W125="","")</f>
        <v>2</v>
      </c>
      <c r="Y125" s="5"/>
      <c r="Z125" s="5" t="str" cm="1">
        <f t="array" ref="Z125">_xlfn.IFS(Y125="Monthly",VLOOKUP($O125,PM执行时间!$A:$E,2,0),Y125="Quarterly",VLOOKUP($O125,PM执行时间!$A:$E,3,0),Y125="Semi-an",VLOOKUP($O125,PM执行时间!$A:$E,4,0),Y125="Annual",VLOOKUP($O125,PM执行时间!$A:$E,5,0),Y125="","")</f>
        <v/>
      </c>
      <c r="AA125" s="5"/>
      <c r="AB125" s="5" t="str" cm="1">
        <f t="array" ref="AB125">_xlfn.IFS(AA125="Monthly",VLOOKUP($O125,PM执行时间!$A:$E,2,0),AA125="Quarterly",VLOOKUP($O125,PM执行时间!$A:$E,3,0),AA125="Semi-an",VLOOKUP($O125,PM执行时间!$A:$E,4,0),AA125="Annual",VLOOKUP($O125,PM执行时间!$A:$E,5,0),AA125="","")</f>
        <v/>
      </c>
      <c r="AC125" s="16" t="s">
        <v>24</v>
      </c>
      <c r="AD125" s="5" cm="1">
        <f t="array" ref="AD125">_xlfn.IFS(AC125="Monthly",VLOOKUP($O125,PM执行时间!$A:$E,2,0),AC125="Quarterly",VLOOKUP($O125,PM执行时间!$A:$E,3,0),AC125="Semi-an",VLOOKUP($O125,PM执行时间!$A:$E,4,0),AC125="Annual",VLOOKUP($O125,PM执行时间!$A:$E,5,0),AC125="","")</f>
        <v>1.58</v>
      </c>
      <c r="AE125" s="5"/>
      <c r="AF125" s="5" t="str" cm="1">
        <f t="array" ref="AF125">_xlfn.IFS(AE125="Monthly",VLOOKUP($O125,PM执行时间!$A:$E,2,0),AE125="Quarterly",VLOOKUP($O125,PM执行时间!$A:$E,3,0),AE125="Semi-an",VLOOKUP($O125,PM执行时间!$A:$E,4,0),AE125="Annual",VLOOKUP($O125,PM执行时间!$A:$E,5,0),AE125="","")</f>
        <v/>
      </c>
      <c r="AG125" s="5"/>
      <c r="AH125" s="5" t="str" cm="1">
        <f t="array" ref="AH125">_xlfn.IFS(AG125="Monthly",VLOOKUP($O125,PM执行时间!$A:$E,2,0),AG125="Quarterly",VLOOKUP($O125,PM执行时间!$A:$E,3,0),AG125="Semi-an",VLOOKUP($O125,PM执行时间!$A:$E,4,0),AG125="Annual",VLOOKUP($O125,PM执行时间!$A:$E,5,0),AG125="","")</f>
        <v/>
      </c>
      <c r="AI125" s="20" t="s">
        <v>25</v>
      </c>
      <c r="AJ125" s="5" cm="1">
        <f t="array" ref="AJ125">_xlfn.IFS(AI125="Monthly",VLOOKUP($O125,PM执行时间!$A:$E,2,0),AI125="Quarterly",VLOOKUP($O125,PM执行时间!$A:$E,3,0),AI125="Semi-an",VLOOKUP($O125,PM执行时间!$A:$E,4,0),AI125="Annual",VLOOKUP($O125,PM执行时间!$A:$E,5,0),AI125="","")</f>
        <v>2</v>
      </c>
      <c r="AK125" s="5"/>
      <c r="AL125" s="5" t="str" cm="1">
        <f t="array" ref="AL125">_xlfn.IFS(AK125="Monthly",VLOOKUP($O125,PM执行时间!$A:$E,2,0),AK125="Quarterly",VLOOKUP($O125,PM执行时间!$A:$E,3,0),AK125="Semi-an",VLOOKUP($O125,PM执行时间!$A:$E,4,0),AK125="Annual",VLOOKUP($O125,PM执行时间!$A:$E,5,0),AK125="","")</f>
        <v/>
      </c>
      <c r="AM125" s="5"/>
      <c r="AN125" s="5" t="str" cm="1">
        <f t="array" ref="AN125">_xlfn.IFS(AM125="Monthly",VLOOKUP($O125,PM执行时间!$A:$E,2,0),AM125="Quarterly",VLOOKUP($O125,PM执行时间!$A:$E,3,0),AM125="Semi-an",VLOOKUP($O125,PM执行时间!$A:$E,4,0),AM125="Annual",VLOOKUP($O125,PM执行时间!$A:$E,5,0),AM125="","")</f>
        <v/>
      </c>
      <c r="AO125" s="19">
        <v>44835</v>
      </c>
      <c r="AP125" s="18"/>
    </row>
    <row r="126" spans="1:42" ht="25.15" customHeight="1" x14ac:dyDescent="0.2">
      <c r="A126" s="2">
        <v>124</v>
      </c>
      <c r="B126" s="2">
        <f>SUBTOTAL(3,G$3:G126)+0</f>
        <v>123</v>
      </c>
      <c r="C126" s="2"/>
      <c r="D126" s="2">
        <v>848</v>
      </c>
      <c r="E126" s="77" t="s">
        <v>17</v>
      </c>
      <c r="F126" s="77" t="s">
        <v>101</v>
      </c>
      <c r="G126" s="77" t="s">
        <v>1100</v>
      </c>
      <c r="H126" s="77">
        <v>1726160709</v>
      </c>
      <c r="I126" s="77">
        <v>2016.1</v>
      </c>
      <c r="J126" s="79" t="s">
        <v>1058</v>
      </c>
      <c r="K126" s="4" t="s">
        <v>19</v>
      </c>
      <c r="L126" s="77" t="s">
        <v>51</v>
      </c>
      <c r="M126" s="24">
        <v>42552</v>
      </c>
      <c r="N126" s="77" t="s">
        <v>22</v>
      </c>
      <c r="O126" s="5" t="s">
        <v>23</v>
      </c>
      <c r="P126" s="5" t="s">
        <v>1225</v>
      </c>
      <c r="Q126" s="16" t="s">
        <v>24</v>
      </c>
      <c r="R126" s="5" cm="1">
        <f t="array" ref="R126">_xlfn.IFS(Q126="Monthly",VLOOKUP($O126,PM执行时间!$A:$E,2,0),Q126="Quarterly",VLOOKUP($O126,PM执行时间!$A:$E,3,0),Q126="Semi-an",VLOOKUP($O126,PM执行时间!$A:$E,4,0),Q126="Annual",VLOOKUP($O126,PM执行时间!$A:$E,5,0),Q126="","")</f>
        <v>1.58</v>
      </c>
      <c r="S126" s="27"/>
      <c r="T126" s="5" t="str" cm="1">
        <f t="array" ref="T126">_xlfn.IFS(S126="Monthly",VLOOKUP($O126,PM执行时间!$A:$E,2,0),S126="Quarterly",VLOOKUP($O126,PM执行时间!$A:$E,3,0),S126="Semi-an",VLOOKUP($O126,PM执行时间!$A:$E,4,0),S126="Annual",VLOOKUP($O126,PM执行时间!$A:$E,5,0),S126="","")</f>
        <v/>
      </c>
      <c r="U126" s="27"/>
      <c r="V126" s="5" t="str" cm="1">
        <f t="array" ref="V126">_xlfn.IFS(U126="Monthly",VLOOKUP($O126,PM执行时间!$A:$E,2,0),U126="Quarterly",VLOOKUP($O126,PM执行时间!$A:$E,3,0),U126="Semi-an",VLOOKUP($O126,PM执行时间!$A:$E,4,0),U126="Annual",VLOOKUP($O126,PM执行时间!$A:$E,5,0),U126="","")</f>
        <v/>
      </c>
      <c r="W126" s="20" t="s">
        <v>25</v>
      </c>
      <c r="X126" s="5" cm="1">
        <f t="array" ref="X126">_xlfn.IFS(W126="Monthly",VLOOKUP($O126,PM执行时间!$A:$E,2,0),W126="Quarterly",VLOOKUP($O126,PM执行时间!$A:$E,3,0),W126="Semi-an",VLOOKUP($O126,PM执行时间!$A:$E,4,0),W126="Annual",VLOOKUP($O126,PM执行时间!$A:$E,5,0),W126="","")</f>
        <v>2</v>
      </c>
      <c r="Y126" s="5"/>
      <c r="Z126" s="5" t="str" cm="1">
        <f t="array" ref="Z126">_xlfn.IFS(Y126="Monthly",VLOOKUP($O126,PM执行时间!$A:$E,2,0),Y126="Quarterly",VLOOKUP($O126,PM执行时间!$A:$E,3,0),Y126="Semi-an",VLOOKUP($O126,PM执行时间!$A:$E,4,0),Y126="Annual",VLOOKUP($O126,PM执行时间!$A:$E,5,0),Y126="","")</f>
        <v/>
      </c>
      <c r="AA126" s="5"/>
      <c r="AB126" s="5" t="str" cm="1">
        <f t="array" ref="AB126">_xlfn.IFS(AA126="Monthly",VLOOKUP($O126,PM执行时间!$A:$E,2,0),AA126="Quarterly",VLOOKUP($O126,PM执行时间!$A:$E,3,0),AA126="Semi-an",VLOOKUP($O126,PM执行时间!$A:$E,4,0),AA126="Annual",VLOOKUP($O126,PM执行时间!$A:$E,5,0),AA126="","")</f>
        <v/>
      </c>
      <c r="AC126" s="16" t="s">
        <v>24</v>
      </c>
      <c r="AD126" s="5" cm="1">
        <f t="array" ref="AD126">_xlfn.IFS(AC126="Monthly",VLOOKUP($O126,PM执行时间!$A:$E,2,0),AC126="Quarterly",VLOOKUP($O126,PM执行时间!$A:$E,3,0),AC126="Semi-an",VLOOKUP($O126,PM执行时间!$A:$E,4,0),AC126="Annual",VLOOKUP($O126,PM执行时间!$A:$E,5,0),AC126="","")</f>
        <v>1.58</v>
      </c>
      <c r="AE126" s="5"/>
      <c r="AF126" s="5" t="str" cm="1">
        <f t="array" ref="AF126">_xlfn.IFS(AE126="Monthly",VLOOKUP($O126,PM执行时间!$A:$E,2,0),AE126="Quarterly",VLOOKUP($O126,PM执行时间!$A:$E,3,0),AE126="Semi-an",VLOOKUP($O126,PM执行时间!$A:$E,4,0),AE126="Annual",VLOOKUP($O126,PM执行时间!$A:$E,5,0),AE126="","")</f>
        <v/>
      </c>
      <c r="AG126" s="5"/>
      <c r="AH126" s="5" t="str" cm="1">
        <f t="array" ref="AH126">_xlfn.IFS(AG126="Monthly",VLOOKUP($O126,PM执行时间!$A:$E,2,0),AG126="Quarterly",VLOOKUP($O126,PM执行时间!$A:$E,3,0),AG126="Semi-an",VLOOKUP($O126,PM执行时间!$A:$E,4,0),AG126="Annual",VLOOKUP($O126,PM执行时间!$A:$E,5,0),AG126="","")</f>
        <v/>
      </c>
      <c r="AI126" s="20" t="s">
        <v>25</v>
      </c>
      <c r="AJ126" s="5" cm="1">
        <f t="array" ref="AJ126">_xlfn.IFS(AI126="Monthly",VLOOKUP($O126,PM执行时间!$A:$E,2,0),AI126="Quarterly",VLOOKUP($O126,PM执行时间!$A:$E,3,0),AI126="Semi-an",VLOOKUP($O126,PM执行时间!$A:$E,4,0),AI126="Annual",VLOOKUP($O126,PM执行时间!$A:$E,5,0),AI126="","")</f>
        <v>2</v>
      </c>
      <c r="AK126" s="5"/>
      <c r="AL126" s="5" t="str" cm="1">
        <f t="array" ref="AL126">_xlfn.IFS(AK126="Monthly",VLOOKUP($O126,PM执行时间!$A:$E,2,0),AK126="Quarterly",VLOOKUP($O126,PM执行时间!$A:$E,3,0),AK126="Semi-an",VLOOKUP($O126,PM执行时间!$A:$E,4,0),AK126="Annual",VLOOKUP($O126,PM执行时间!$A:$E,5,0),AK126="","")</f>
        <v/>
      </c>
      <c r="AM126" s="5"/>
      <c r="AN126" s="5" t="str" cm="1">
        <f t="array" ref="AN126">_xlfn.IFS(AM126="Monthly",VLOOKUP($O126,PM执行时间!$A:$E,2,0),AM126="Quarterly",VLOOKUP($O126,PM执行时间!$A:$E,3,0),AM126="Semi-an",VLOOKUP($O126,PM执行时间!$A:$E,4,0),AM126="Annual",VLOOKUP($O126,PM执行时间!$A:$E,5,0),AM126="","")</f>
        <v/>
      </c>
      <c r="AO126" s="19">
        <v>44835</v>
      </c>
      <c r="AP126" s="18"/>
    </row>
    <row r="127" spans="1:42" ht="25.15" customHeight="1" x14ac:dyDescent="0.2">
      <c r="A127" s="2">
        <v>125</v>
      </c>
      <c r="B127" s="2">
        <f>SUBTOTAL(3,G$3:G127)+0</f>
        <v>124</v>
      </c>
      <c r="C127" s="2"/>
      <c r="D127" s="2">
        <v>849</v>
      </c>
      <c r="E127" s="77" t="s">
        <v>64</v>
      </c>
      <c r="F127" s="77" t="s">
        <v>101</v>
      </c>
      <c r="G127" s="77" t="s">
        <v>1100</v>
      </c>
      <c r="H127" s="77">
        <v>1726160710</v>
      </c>
      <c r="I127" s="77">
        <v>2016.1</v>
      </c>
      <c r="J127" s="79" t="s">
        <v>1058</v>
      </c>
      <c r="K127" s="4" t="s">
        <v>19</v>
      </c>
      <c r="L127" s="77" t="s">
        <v>51</v>
      </c>
      <c r="M127" s="24">
        <v>42552</v>
      </c>
      <c r="N127" s="77" t="s">
        <v>22</v>
      </c>
      <c r="O127" s="5" t="s">
        <v>23</v>
      </c>
      <c r="P127" s="5" t="s">
        <v>1225</v>
      </c>
      <c r="Q127" s="16" t="s">
        <v>24</v>
      </c>
      <c r="R127" s="5" cm="1">
        <f t="array" ref="R127">_xlfn.IFS(Q127="Monthly",VLOOKUP($O127,PM执行时间!$A:$E,2,0),Q127="Quarterly",VLOOKUP($O127,PM执行时间!$A:$E,3,0),Q127="Semi-an",VLOOKUP($O127,PM执行时间!$A:$E,4,0),Q127="Annual",VLOOKUP($O127,PM执行时间!$A:$E,5,0),Q127="","")</f>
        <v>1.58</v>
      </c>
      <c r="S127" s="27"/>
      <c r="T127" s="5" t="str" cm="1">
        <f t="array" ref="T127">_xlfn.IFS(S127="Monthly",VLOOKUP($O127,PM执行时间!$A:$E,2,0),S127="Quarterly",VLOOKUP($O127,PM执行时间!$A:$E,3,0),S127="Semi-an",VLOOKUP($O127,PM执行时间!$A:$E,4,0),S127="Annual",VLOOKUP($O127,PM执行时间!$A:$E,5,0),S127="","")</f>
        <v/>
      </c>
      <c r="U127" s="27"/>
      <c r="V127" s="5" t="str" cm="1">
        <f t="array" ref="V127">_xlfn.IFS(U127="Monthly",VLOOKUP($O127,PM执行时间!$A:$E,2,0),U127="Quarterly",VLOOKUP($O127,PM执行时间!$A:$E,3,0),U127="Semi-an",VLOOKUP($O127,PM执行时间!$A:$E,4,0),U127="Annual",VLOOKUP($O127,PM执行时间!$A:$E,5,0),U127="","")</f>
        <v/>
      </c>
      <c r="W127" s="20" t="s">
        <v>25</v>
      </c>
      <c r="X127" s="5" cm="1">
        <f t="array" ref="X127">_xlfn.IFS(W127="Monthly",VLOOKUP($O127,PM执行时间!$A:$E,2,0),W127="Quarterly",VLOOKUP($O127,PM执行时间!$A:$E,3,0),W127="Semi-an",VLOOKUP($O127,PM执行时间!$A:$E,4,0),W127="Annual",VLOOKUP($O127,PM执行时间!$A:$E,5,0),W127="","")</f>
        <v>2</v>
      </c>
      <c r="Y127" s="5"/>
      <c r="Z127" s="5" t="str" cm="1">
        <f t="array" ref="Z127">_xlfn.IFS(Y127="Monthly",VLOOKUP($O127,PM执行时间!$A:$E,2,0),Y127="Quarterly",VLOOKUP($O127,PM执行时间!$A:$E,3,0),Y127="Semi-an",VLOOKUP($O127,PM执行时间!$A:$E,4,0),Y127="Annual",VLOOKUP($O127,PM执行时间!$A:$E,5,0),Y127="","")</f>
        <v/>
      </c>
      <c r="AA127" s="5"/>
      <c r="AB127" s="5" t="str" cm="1">
        <f t="array" ref="AB127">_xlfn.IFS(AA127="Monthly",VLOOKUP($O127,PM执行时间!$A:$E,2,0),AA127="Quarterly",VLOOKUP($O127,PM执行时间!$A:$E,3,0),AA127="Semi-an",VLOOKUP($O127,PM执行时间!$A:$E,4,0),AA127="Annual",VLOOKUP($O127,PM执行时间!$A:$E,5,0),AA127="","")</f>
        <v/>
      </c>
      <c r="AC127" s="16" t="s">
        <v>24</v>
      </c>
      <c r="AD127" s="5" cm="1">
        <f t="array" ref="AD127">_xlfn.IFS(AC127="Monthly",VLOOKUP($O127,PM执行时间!$A:$E,2,0),AC127="Quarterly",VLOOKUP($O127,PM执行时间!$A:$E,3,0),AC127="Semi-an",VLOOKUP($O127,PM执行时间!$A:$E,4,0),AC127="Annual",VLOOKUP($O127,PM执行时间!$A:$E,5,0),AC127="","")</f>
        <v>1.58</v>
      </c>
      <c r="AE127" s="5"/>
      <c r="AF127" s="5" t="str" cm="1">
        <f t="array" ref="AF127">_xlfn.IFS(AE127="Monthly",VLOOKUP($O127,PM执行时间!$A:$E,2,0),AE127="Quarterly",VLOOKUP($O127,PM执行时间!$A:$E,3,0),AE127="Semi-an",VLOOKUP($O127,PM执行时间!$A:$E,4,0),AE127="Annual",VLOOKUP($O127,PM执行时间!$A:$E,5,0),AE127="","")</f>
        <v/>
      </c>
      <c r="AG127" s="5"/>
      <c r="AH127" s="5" t="str" cm="1">
        <f t="array" ref="AH127">_xlfn.IFS(AG127="Monthly",VLOOKUP($O127,PM执行时间!$A:$E,2,0),AG127="Quarterly",VLOOKUP($O127,PM执行时间!$A:$E,3,0),AG127="Semi-an",VLOOKUP($O127,PM执行时间!$A:$E,4,0),AG127="Annual",VLOOKUP($O127,PM执行时间!$A:$E,5,0),AG127="","")</f>
        <v/>
      </c>
      <c r="AI127" s="20" t="s">
        <v>25</v>
      </c>
      <c r="AJ127" s="5" cm="1">
        <f t="array" ref="AJ127">_xlfn.IFS(AI127="Monthly",VLOOKUP($O127,PM执行时间!$A:$E,2,0),AI127="Quarterly",VLOOKUP($O127,PM执行时间!$A:$E,3,0),AI127="Semi-an",VLOOKUP($O127,PM执行时间!$A:$E,4,0),AI127="Annual",VLOOKUP($O127,PM执行时间!$A:$E,5,0),AI127="","")</f>
        <v>2</v>
      </c>
      <c r="AK127" s="5"/>
      <c r="AL127" s="5" t="str" cm="1">
        <f t="array" ref="AL127">_xlfn.IFS(AK127="Monthly",VLOOKUP($O127,PM执行时间!$A:$E,2,0),AK127="Quarterly",VLOOKUP($O127,PM执行时间!$A:$E,3,0),AK127="Semi-an",VLOOKUP($O127,PM执行时间!$A:$E,4,0),AK127="Annual",VLOOKUP($O127,PM执行时间!$A:$E,5,0),AK127="","")</f>
        <v/>
      </c>
      <c r="AM127" s="5"/>
      <c r="AN127" s="5" t="str" cm="1">
        <f t="array" ref="AN127">_xlfn.IFS(AM127="Monthly",VLOOKUP($O127,PM执行时间!$A:$E,2,0),AM127="Quarterly",VLOOKUP($O127,PM执行时间!$A:$E,3,0),AM127="Semi-an",VLOOKUP($O127,PM执行时间!$A:$E,4,0),AM127="Annual",VLOOKUP($O127,PM执行时间!$A:$E,5,0),AM127="","")</f>
        <v/>
      </c>
      <c r="AO127" s="19">
        <v>44835</v>
      </c>
      <c r="AP127" s="18"/>
    </row>
    <row r="128" spans="1:42" ht="25.15" customHeight="1" x14ac:dyDescent="0.2">
      <c r="A128" s="2">
        <v>126</v>
      </c>
      <c r="B128" s="2">
        <f>SUBTOTAL(3,G$3:G128)+0</f>
        <v>125</v>
      </c>
      <c r="C128" s="2"/>
      <c r="D128" s="2">
        <v>850</v>
      </c>
      <c r="E128" s="77" t="s">
        <v>17</v>
      </c>
      <c r="F128" s="77" t="s">
        <v>101</v>
      </c>
      <c r="G128" s="77" t="s">
        <v>1100</v>
      </c>
      <c r="H128" s="77">
        <v>1726160711</v>
      </c>
      <c r="I128" s="77">
        <v>2016.1</v>
      </c>
      <c r="J128" s="79" t="s">
        <v>1058</v>
      </c>
      <c r="K128" s="4" t="s">
        <v>19</v>
      </c>
      <c r="L128" s="77" t="s">
        <v>51</v>
      </c>
      <c r="M128" s="24">
        <v>42552</v>
      </c>
      <c r="N128" s="77" t="s">
        <v>22</v>
      </c>
      <c r="O128" s="5" t="s">
        <v>23</v>
      </c>
      <c r="P128" s="5" t="s">
        <v>1225</v>
      </c>
      <c r="Q128" s="16" t="s">
        <v>24</v>
      </c>
      <c r="R128" s="5" cm="1">
        <f t="array" ref="R128">_xlfn.IFS(Q128="Monthly",VLOOKUP($O128,PM执行时间!$A:$E,2,0),Q128="Quarterly",VLOOKUP($O128,PM执行时间!$A:$E,3,0),Q128="Semi-an",VLOOKUP($O128,PM执行时间!$A:$E,4,0),Q128="Annual",VLOOKUP($O128,PM执行时间!$A:$E,5,0),Q128="","")</f>
        <v>1.58</v>
      </c>
      <c r="S128" s="27"/>
      <c r="T128" s="5" t="str" cm="1">
        <f t="array" ref="T128">_xlfn.IFS(S128="Monthly",VLOOKUP($O128,PM执行时间!$A:$E,2,0),S128="Quarterly",VLOOKUP($O128,PM执行时间!$A:$E,3,0),S128="Semi-an",VLOOKUP($O128,PM执行时间!$A:$E,4,0),S128="Annual",VLOOKUP($O128,PM执行时间!$A:$E,5,0),S128="","")</f>
        <v/>
      </c>
      <c r="U128" s="27"/>
      <c r="V128" s="5" t="str" cm="1">
        <f t="array" ref="V128">_xlfn.IFS(U128="Monthly",VLOOKUP($O128,PM执行时间!$A:$E,2,0),U128="Quarterly",VLOOKUP($O128,PM执行时间!$A:$E,3,0),U128="Semi-an",VLOOKUP($O128,PM执行时间!$A:$E,4,0),U128="Annual",VLOOKUP($O128,PM执行时间!$A:$E,5,0),U128="","")</f>
        <v/>
      </c>
      <c r="W128" s="20" t="s">
        <v>25</v>
      </c>
      <c r="X128" s="5" cm="1">
        <f t="array" ref="X128">_xlfn.IFS(W128="Monthly",VLOOKUP($O128,PM执行时间!$A:$E,2,0),W128="Quarterly",VLOOKUP($O128,PM执行时间!$A:$E,3,0),W128="Semi-an",VLOOKUP($O128,PM执行时间!$A:$E,4,0),W128="Annual",VLOOKUP($O128,PM执行时间!$A:$E,5,0),W128="","")</f>
        <v>2</v>
      </c>
      <c r="Y128" s="5"/>
      <c r="Z128" s="5" t="str" cm="1">
        <f t="array" ref="Z128">_xlfn.IFS(Y128="Monthly",VLOOKUP($O128,PM执行时间!$A:$E,2,0),Y128="Quarterly",VLOOKUP($O128,PM执行时间!$A:$E,3,0),Y128="Semi-an",VLOOKUP($O128,PM执行时间!$A:$E,4,0),Y128="Annual",VLOOKUP($O128,PM执行时间!$A:$E,5,0),Y128="","")</f>
        <v/>
      </c>
      <c r="AA128" s="5"/>
      <c r="AB128" s="5" t="str" cm="1">
        <f t="array" ref="AB128">_xlfn.IFS(AA128="Monthly",VLOOKUP($O128,PM执行时间!$A:$E,2,0),AA128="Quarterly",VLOOKUP($O128,PM执行时间!$A:$E,3,0),AA128="Semi-an",VLOOKUP($O128,PM执行时间!$A:$E,4,0),AA128="Annual",VLOOKUP($O128,PM执行时间!$A:$E,5,0),AA128="","")</f>
        <v/>
      </c>
      <c r="AC128" s="16" t="s">
        <v>24</v>
      </c>
      <c r="AD128" s="5" cm="1">
        <f t="array" ref="AD128">_xlfn.IFS(AC128="Monthly",VLOOKUP($O128,PM执行时间!$A:$E,2,0),AC128="Quarterly",VLOOKUP($O128,PM执行时间!$A:$E,3,0),AC128="Semi-an",VLOOKUP($O128,PM执行时间!$A:$E,4,0),AC128="Annual",VLOOKUP($O128,PM执行时间!$A:$E,5,0),AC128="","")</f>
        <v>1.58</v>
      </c>
      <c r="AE128" s="5"/>
      <c r="AF128" s="5" t="str" cm="1">
        <f t="array" ref="AF128">_xlfn.IFS(AE128="Monthly",VLOOKUP($O128,PM执行时间!$A:$E,2,0),AE128="Quarterly",VLOOKUP($O128,PM执行时间!$A:$E,3,0),AE128="Semi-an",VLOOKUP($O128,PM执行时间!$A:$E,4,0),AE128="Annual",VLOOKUP($O128,PM执行时间!$A:$E,5,0),AE128="","")</f>
        <v/>
      </c>
      <c r="AG128" s="5"/>
      <c r="AH128" s="5" t="str" cm="1">
        <f t="array" ref="AH128">_xlfn.IFS(AG128="Monthly",VLOOKUP($O128,PM执行时间!$A:$E,2,0),AG128="Quarterly",VLOOKUP($O128,PM执行时间!$A:$E,3,0),AG128="Semi-an",VLOOKUP($O128,PM执行时间!$A:$E,4,0),AG128="Annual",VLOOKUP($O128,PM执行时间!$A:$E,5,0),AG128="","")</f>
        <v/>
      </c>
      <c r="AI128" s="20" t="s">
        <v>25</v>
      </c>
      <c r="AJ128" s="5" cm="1">
        <f t="array" ref="AJ128">_xlfn.IFS(AI128="Monthly",VLOOKUP($O128,PM执行时间!$A:$E,2,0),AI128="Quarterly",VLOOKUP($O128,PM执行时间!$A:$E,3,0),AI128="Semi-an",VLOOKUP($O128,PM执行时间!$A:$E,4,0),AI128="Annual",VLOOKUP($O128,PM执行时间!$A:$E,5,0),AI128="","")</f>
        <v>2</v>
      </c>
      <c r="AK128" s="5"/>
      <c r="AL128" s="5" t="str" cm="1">
        <f t="array" ref="AL128">_xlfn.IFS(AK128="Monthly",VLOOKUP($O128,PM执行时间!$A:$E,2,0),AK128="Quarterly",VLOOKUP($O128,PM执行时间!$A:$E,3,0),AK128="Semi-an",VLOOKUP($O128,PM执行时间!$A:$E,4,0),AK128="Annual",VLOOKUP($O128,PM执行时间!$A:$E,5,0),AK128="","")</f>
        <v/>
      </c>
      <c r="AM128" s="5"/>
      <c r="AN128" s="5" t="str" cm="1">
        <f t="array" ref="AN128">_xlfn.IFS(AM128="Monthly",VLOOKUP($O128,PM执行时间!$A:$E,2,0),AM128="Quarterly",VLOOKUP($O128,PM执行时间!$A:$E,3,0),AM128="Semi-an",VLOOKUP($O128,PM执行时间!$A:$E,4,0),AM128="Annual",VLOOKUP($O128,PM执行时间!$A:$E,5,0),AM128="","")</f>
        <v/>
      </c>
      <c r="AO128" s="19">
        <v>44835</v>
      </c>
      <c r="AP128" s="18"/>
    </row>
    <row r="129" spans="1:42" ht="25.15" customHeight="1" x14ac:dyDescent="0.2">
      <c r="A129" s="2">
        <v>127</v>
      </c>
      <c r="B129" s="2">
        <f>SUBTOTAL(3,G$3:G129)+0</f>
        <v>126</v>
      </c>
      <c r="C129" s="2"/>
      <c r="D129" s="2">
        <v>851</v>
      </c>
      <c r="E129" s="77" t="s">
        <v>64</v>
      </c>
      <c r="F129" s="77" t="s">
        <v>101</v>
      </c>
      <c r="G129" s="77" t="s">
        <v>1100</v>
      </c>
      <c r="H129" s="77">
        <v>1726160801</v>
      </c>
      <c r="I129" s="77">
        <v>2016.1</v>
      </c>
      <c r="J129" s="79" t="s">
        <v>1058</v>
      </c>
      <c r="K129" s="4" t="s">
        <v>19</v>
      </c>
      <c r="L129" s="77" t="s">
        <v>51</v>
      </c>
      <c r="M129" s="24">
        <v>42583</v>
      </c>
      <c r="N129" s="77" t="s">
        <v>22</v>
      </c>
      <c r="O129" s="5" t="s">
        <v>23</v>
      </c>
      <c r="P129" s="5" t="s">
        <v>1225</v>
      </c>
      <c r="Q129" s="16" t="s">
        <v>24</v>
      </c>
      <c r="R129" s="5" cm="1">
        <f t="array" ref="R129">_xlfn.IFS(Q129="Monthly",VLOOKUP($O129,PM执行时间!$A:$E,2,0),Q129="Quarterly",VLOOKUP($O129,PM执行时间!$A:$E,3,0),Q129="Semi-an",VLOOKUP($O129,PM执行时间!$A:$E,4,0),Q129="Annual",VLOOKUP($O129,PM执行时间!$A:$E,5,0),Q129="","")</f>
        <v>1.58</v>
      </c>
      <c r="S129" s="27"/>
      <c r="T129" s="5" t="str" cm="1">
        <f t="array" ref="T129">_xlfn.IFS(S129="Monthly",VLOOKUP($O129,PM执行时间!$A:$E,2,0),S129="Quarterly",VLOOKUP($O129,PM执行时间!$A:$E,3,0),S129="Semi-an",VLOOKUP($O129,PM执行时间!$A:$E,4,0),S129="Annual",VLOOKUP($O129,PM执行时间!$A:$E,5,0),S129="","")</f>
        <v/>
      </c>
      <c r="U129" s="27"/>
      <c r="V129" s="5" t="str" cm="1">
        <f t="array" ref="V129">_xlfn.IFS(U129="Monthly",VLOOKUP($O129,PM执行时间!$A:$E,2,0),U129="Quarterly",VLOOKUP($O129,PM执行时间!$A:$E,3,0),U129="Semi-an",VLOOKUP($O129,PM执行时间!$A:$E,4,0),U129="Annual",VLOOKUP($O129,PM执行时间!$A:$E,5,0),U129="","")</f>
        <v/>
      </c>
      <c r="W129" s="20" t="s">
        <v>25</v>
      </c>
      <c r="X129" s="5" cm="1">
        <f t="array" ref="X129">_xlfn.IFS(W129="Monthly",VLOOKUP($O129,PM执行时间!$A:$E,2,0),W129="Quarterly",VLOOKUP($O129,PM执行时间!$A:$E,3,0),W129="Semi-an",VLOOKUP($O129,PM执行时间!$A:$E,4,0),W129="Annual",VLOOKUP($O129,PM执行时间!$A:$E,5,0),W129="","")</f>
        <v>2</v>
      </c>
      <c r="Y129" s="5"/>
      <c r="Z129" s="5" t="str" cm="1">
        <f t="array" ref="Z129">_xlfn.IFS(Y129="Monthly",VLOOKUP($O129,PM执行时间!$A:$E,2,0),Y129="Quarterly",VLOOKUP($O129,PM执行时间!$A:$E,3,0),Y129="Semi-an",VLOOKUP($O129,PM执行时间!$A:$E,4,0),Y129="Annual",VLOOKUP($O129,PM执行时间!$A:$E,5,0),Y129="","")</f>
        <v/>
      </c>
      <c r="AA129" s="5"/>
      <c r="AB129" s="5" t="str" cm="1">
        <f t="array" ref="AB129">_xlfn.IFS(AA129="Monthly",VLOOKUP($O129,PM执行时间!$A:$E,2,0),AA129="Quarterly",VLOOKUP($O129,PM执行时间!$A:$E,3,0),AA129="Semi-an",VLOOKUP($O129,PM执行时间!$A:$E,4,0),AA129="Annual",VLOOKUP($O129,PM执行时间!$A:$E,5,0),AA129="","")</f>
        <v/>
      </c>
      <c r="AC129" s="16" t="s">
        <v>24</v>
      </c>
      <c r="AD129" s="5" cm="1">
        <f t="array" ref="AD129">_xlfn.IFS(AC129="Monthly",VLOOKUP($O129,PM执行时间!$A:$E,2,0),AC129="Quarterly",VLOOKUP($O129,PM执行时间!$A:$E,3,0),AC129="Semi-an",VLOOKUP($O129,PM执行时间!$A:$E,4,0),AC129="Annual",VLOOKUP($O129,PM执行时间!$A:$E,5,0),AC129="","")</f>
        <v>1.58</v>
      </c>
      <c r="AE129" s="5"/>
      <c r="AF129" s="5" t="str" cm="1">
        <f t="array" ref="AF129">_xlfn.IFS(AE129="Monthly",VLOOKUP($O129,PM执行时间!$A:$E,2,0),AE129="Quarterly",VLOOKUP($O129,PM执行时间!$A:$E,3,0),AE129="Semi-an",VLOOKUP($O129,PM执行时间!$A:$E,4,0),AE129="Annual",VLOOKUP($O129,PM执行时间!$A:$E,5,0),AE129="","")</f>
        <v/>
      </c>
      <c r="AG129" s="5"/>
      <c r="AH129" s="5" t="str" cm="1">
        <f t="array" ref="AH129">_xlfn.IFS(AG129="Monthly",VLOOKUP($O129,PM执行时间!$A:$E,2,0),AG129="Quarterly",VLOOKUP($O129,PM执行时间!$A:$E,3,0),AG129="Semi-an",VLOOKUP($O129,PM执行时间!$A:$E,4,0),AG129="Annual",VLOOKUP($O129,PM执行时间!$A:$E,5,0),AG129="","")</f>
        <v/>
      </c>
      <c r="AI129" s="20" t="s">
        <v>25</v>
      </c>
      <c r="AJ129" s="5" cm="1">
        <f t="array" ref="AJ129">_xlfn.IFS(AI129="Monthly",VLOOKUP($O129,PM执行时间!$A:$E,2,0),AI129="Quarterly",VLOOKUP($O129,PM执行时间!$A:$E,3,0),AI129="Semi-an",VLOOKUP($O129,PM执行时间!$A:$E,4,0),AI129="Annual",VLOOKUP($O129,PM执行时间!$A:$E,5,0),AI129="","")</f>
        <v>2</v>
      </c>
      <c r="AK129" s="5"/>
      <c r="AL129" s="5" t="str" cm="1">
        <f t="array" ref="AL129">_xlfn.IFS(AK129="Monthly",VLOOKUP($O129,PM执行时间!$A:$E,2,0),AK129="Quarterly",VLOOKUP($O129,PM执行时间!$A:$E,3,0),AK129="Semi-an",VLOOKUP($O129,PM执行时间!$A:$E,4,0),AK129="Annual",VLOOKUP($O129,PM执行时间!$A:$E,5,0),AK129="","")</f>
        <v/>
      </c>
      <c r="AM129" s="5"/>
      <c r="AN129" s="5" t="str" cm="1">
        <f t="array" ref="AN129">_xlfn.IFS(AM129="Monthly",VLOOKUP($O129,PM执行时间!$A:$E,2,0),AM129="Quarterly",VLOOKUP($O129,PM执行时间!$A:$E,3,0),AM129="Semi-an",VLOOKUP($O129,PM执行时间!$A:$E,4,0),AM129="Annual",VLOOKUP($O129,PM执行时间!$A:$E,5,0),AM129="","")</f>
        <v/>
      </c>
      <c r="AO129" s="19">
        <v>44835</v>
      </c>
      <c r="AP129" s="18"/>
    </row>
    <row r="130" spans="1:42" ht="25.15" customHeight="1" x14ac:dyDescent="0.2">
      <c r="A130" s="2">
        <v>128</v>
      </c>
      <c r="B130" s="2">
        <f>SUBTOTAL(3,G$3:G130)+0</f>
        <v>127</v>
      </c>
      <c r="C130" s="2"/>
      <c r="D130" s="2">
        <v>852</v>
      </c>
      <c r="E130" s="77" t="s">
        <v>17</v>
      </c>
      <c r="F130" s="77" t="s">
        <v>101</v>
      </c>
      <c r="G130" s="77" t="s">
        <v>1100</v>
      </c>
      <c r="H130" s="77">
        <v>1726160802</v>
      </c>
      <c r="I130" s="77">
        <v>2016.1</v>
      </c>
      <c r="J130" s="79" t="s">
        <v>1058</v>
      </c>
      <c r="K130" s="4" t="s">
        <v>19</v>
      </c>
      <c r="L130" s="77" t="s">
        <v>51</v>
      </c>
      <c r="M130" s="24">
        <v>42583</v>
      </c>
      <c r="N130" s="77" t="s">
        <v>22</v>
      </c>
      <c r="O130" s="5" t="s">
        <v>23</v>
      </c>
      <c r="P130" s="5" t="s">
        <v>1225</v>
      </c>
      <c r="Q130" s="16" t="s">
        <v>24</v>
      </c>
      <c r="R130" s="5" cm="1">
        <f t="array" ref="R130">_xlfn.IFS(Q130="Monthly",VLOOKUP($O130,PM执行时间!$A:$E,2,0),Q130="Quarterly",VLOOKUP($O130,PM执行时间!$A:$E,3,0),Q130="Semi-an",VLOOKUP($O130,PM执行时间!$A:$E,4,0),Q130="Annual",VLOOKUP($O130,PM执行时间!$A:$E,5,0),Q130="","")</f>
        <v>1.58</v>
      </c>
      <c r="S130" s="27"/>
      <c r="T130" s="5" t="str" cm="1">
        <f t="array" ref="T130">_xlfn.IFS(S130="Monthly",VLOOKUP($O130,PM执行时间!$A:$E,2,0),S130="Quarterly",VLOOKUP($O130,PM执行时间!$A:$E,3,0),S130="Semi-an",VLOOKUP($O130,PM执行时间!$A:$E,4,0),S130="Annual",VLOOKUP($O130,PM执行时间!$A:$E,5,0),S130="","")</f>
        <v/>
      </c>
      <c r="U130" s="27"/>
      <c r="V130" s="5" t="str" cm="1">
        <f t="array" ref="V130">_xlfn.IFS(U130="Monthly",VLOOKUP($O130,PM执行时间!$A:$E,2,0),U130="Quarterly",VLOOKUP($O130,PM执行时间!$A:$E,3,0),U130="Semi-an",VLOOKUP($O130,PM执行时间!$A:$E,4,0),U130="Annual",VLOOKUP($O130,PM执行时间!$A:$E,5,0),U130="","")</f>
        <v/>
      </c>
      <c r="W130" s="20" t="s">
        <v>25</v>
      </c>
      <c r="X130" s="5" cm="1">
        <f t="array" ref="X130">_xlfn.IFS(W130="Monthly",VLOOKUP($O130,PM执行时间!$A:$E,2,0),W130="Quarterly",VLOOKUP($O130,PM执行时间!$A:$E,3,0),W130="Semi-an",VLOOKUP($O130,PM执行时间!$A:$E,4,0),W130="Annual",VLOOKUP($O130,PM执行时间!$A:$E,5,0),W130="","")</f>
        <v>2</v>
      </c>
      <c r="Y130" s="5"/>
      <c r="Z130" s="5" t="str" cm="1">
        <f t="array" ref="Z130">_xlfn.IFS(Y130="Monthly",VLOOKUP($O130,PM执行时间!$A:$E,2,0),Y130="Quarterly",VLOOKUP($O130,PM执行时间!$A:$E,3,0),Y130="Semi-an",VLOOKUP($O130,PM执行时间!$A:$E,4,0),Y130="Annual",VLOOKUP($O130,PM执行时间!$A:$E,5,0),Y130="","")</f>
        <v/>
      </c>
      <c r="AA130" s="5"/>
      <c r="AB130" s="5" t="str" cm="1">
        <f t="array" ref="AB130">_xlfn.IFS(AA130="Monthly",VLOOKUP($O130,PM执行时间!$A:$E,2,0),AA130="Quarterly",VLOOKUP($O130,PM执行时间!$A:$E,3,0),AA130="Semi-an",VLOOKUP($O130,PM执行时间!$A:$E,4,0),AA130="Annual",VLOOKUP($O130,PM执行时间!$A:$E,5,0),AA130="","")</f>
        <v/>
      </c>
      <c r="AC130" s="16" t="s">
        <v>24</v>
      </c>
      <c r="AD130" s="5" cm="1">
        <f t="array" ref="AD130">_xlfn.IFS(AC130="Monthly",VLOOKUP($O130,PM执行时间!$A:$E,2,0),AC130="Quarterly",VLOOKUP($O130,PM执行时间!$A:$E,3,0),AC130="Semi-an",VLOOKUP($O130,PM执行时间!$A:$E,4,0),AC130="Annual",VLOOKUP($O130,PM执行时间!$A:$E,5,0),AC130="","")</f>
        <v>1.58</v>
      </c>
      <c r="AE130" s="5"/>
      <c r="AF130" s="5" t="str" cm="1">
        <f t="array" ref="AF130">_xlfn.IFS(AE130="Monthly",VLOOKUP($O130,PM执行时间!$A:$E,2,0),AE130="Quarterly",VLOOKUP($O130,PM执行时间!$A:$E,3,0),AE130="Semi-an",VLOOKUP($O130,PM执行时间!$A:$E,4,0),AE130="Annual",VLOOKUP($O130,PM执行时间!$A:$E,5,0),AE130="","")</f>
        <v/>
      </c>
      <c r="AG130" s="5"/>
      <c r="AH130" s="5" t="str" cm="1">
        <f t="array" ref="AH130">_xlfn.IFS(AG130="Monthly",VLOOKUP($O130,PM执行时间!$A:$E,2,0),AG130="Quarterly",VLOOKUP($O130,PM执行时间!$A:$E,3,0),AG130="Semi-an",VLOOKUP($O130,PM执行时间!$A:$E,4,0),AG130="Annual",VLOOKUP($O130,PM执行时间!$A:$E,5,0),AG130="","")</f>
        <v/>
      </c>
      <c r="AI130" s="20" t="s">
        <v>25</v>
      </c>
      <c r="AJ130" s="5" cm="1">
        <f t="array" ref="AJ130">_xlfn.IFS(AI130="Monthly",VLOOKUP($O130,PM执行时间!$A:$E,2,0),AI130="Quarterly",VLOOKUP($O130,PM执行时间!$A:$E,3,0),AI130="Semi-an",VLOOKUP($O130,PM执行时间!$A:$E,4,0),AI130="Annual",VLOOKUP($O130,PM执行时间!$A:$E,5,0),AI130="","")</f>
        <v>2</v>
      </c>
      <c r="AK130" s="5"/>
      <c r="AL130" s="5" t="str" cm="1">
        <f t="array" ref="AL130">_xlfn.IFS(AK130="Monthly",VLOOKUP($O130,PM执行时间!$A:$E,2,0),AK130="Quarterly",VLOOKUP($O130,PM执行时间!$A:$E,3,0),AK130="Semi-an",VLOOKUP($O130,PM执行时间!$A:$E,4,0),AK130="Annual",VLOOKUP($O130,PM执行时间!$A:$E,5,0),AK130="","")</f>
        <v/>
      </c>
      <c r="AM130" s="5"/>
      <c r="AN130" s="5" t="str" cm="1">
        <f t="array" ref="AN130">_xlfn.IFS(AM130="Monthly",VLOOKUP($O130,PM执行时间!$A:$E,2,0),AM130="Quarterly",VLOOKUP($O130,PM执行时间!$A:$E,3,0),AM130="Semi-an",VLOOKUP($O130,PM执行时间!$A:$E,4,0),AM130="Annual",VLOOKUP($O130,PM执行时间!$A:$E,5,0),AM130="","")</f>
        <v/>
      </c>
      <c r="AO130" s="19">
        <v>44835</v>
      </c>
      <c r="AP130" s="18"/>
    </row>
    <row r="131" spans="1:42" ht="25.15" customHeight="1" x14ac:dyDescent="0.2">
      <c r="A131" s="2">
        <v>195</v>
      </c>
      <c r="B131" s="2">
        <f>SUBTOTAL(3,G$3:G131)+0</f>
        <v>128</v>
      </c>
      <c r="C131" s="2"/>
      <c r="D131" s="2">
        <v>997</v>
      </c>
      <c r="E131" s="35" t="s">
        <v>281</v>
      </c>
      <c r="F131" s="35" t="s">
        <v>1214</v>
      </c>
      <c r="G131" s="77" t="s">
        <v>255</v>
      </c>
      <c r="H131" s="85">
        <v>225234</v>
      </c>
      <c r="I131" s="85">
        <v>2019.8</v>
      </c>
      <c r="J131" s="79" t="s">
        <v>1058</v>
      </c>
      <c r="K131" s="4" t="s">
        <v>19</v>
      </c>
      <c r="L131" s="77" t="s">
        <v>51</v>
      </c>
      <c r="M131" s="24">
        <v>43647</v>
      </c>
      <c r="N131" s="77" t="s">
        <v>22</v>
      </c>
      <c r="O131" s="5" t="s">
        <v>272</v>
      </c>
      <c r="P131" s="5" t="s">
        <v>1227</v>
      </c>
      <c r="Q131" s="5"/>
      <c r="R131" s="5" t="str" cm="1">
        <f t="array" ref="R131">_xlfn.IFS(Q131="Monthly",VLOOKUP($O131,PM执行时间!$A:$E,2,0),Q131="Quarterly",VLOOKUP($O131,PM执行时间!$A:$E,3,0),Q131="Semi-an",VLOOKUP($O131,PM执行时间!$A:$E,4,0),Q131="Annual",VLOOKUP($O131,PM执行时间!$A:$E,5,0),Q131="","")</f>
        <v/>
      </c>
      <c r="S131" s="16" t="s">
        <v>24</v>
      </c>
      <c r="T131" s="5" cm="1">
        <f t="array" ref="T131">_xlfn.IFS(S131="Monthly",VLOOKUP($O131,PM执行时间!$A:$E,2,0),S131="Quarterly",VLOOKUP($O131,PM执行时间!$A:$E,3,0),S131="Semi-an",VLOOKUP($O131,PM执行时间!$A:$E,4,0),S131="Annual",VLOOKUP($O131,PM执行时间!$A:$E,5,0),S131="","")</f>
        <v>1.1599999999999999</v>
      </c>
      <c r="U131" s="5"/>
      <c r="V131" s="5" t="str" cm="1">
        <f t="array" ref="V131">_xlfn.IFS(U131="Monthly",VLOOKUP($O131,PM执行时间!$A:$E,2,0),U131="Quarterly",VLOOKUP($O131,PM执行时间!$A:$E,3,0),U131="Semi-an",VLOOKUP($O131,PM执行时间!$A:$E,4,0),U131="Annual",VLOOKUP($O131,PM执行时间!$A:$E,5,0),U131="","")</f>
        <v/>
      </c>
      <c r="W131" s="5"/>
      <c r="X131" s="5" t="str" cm="1">
        <f t="array" ref="X131">_xlfn.IFS(W131="Monthly",VLOOKUP($O131,PM执行时间!$A:$E,2,0),W131="Quarterly",VLOOKUP($O131,PM执行时间!$A:$E,3,0),W131="Semi-an",VLOOKUP($O131,PM执行时间!$A:$E,4,0),W131="Annual",VLOOKUP($O131,PM执行时间!$A:$E,5,0),W131="","")</f>
        <v/>
      </c>
      <c r="Y131" s="16" t="s">
        <v>24</v>
      </c>
      <c r="Z131" s="5" cm="1">
        <f t="array" ref="Z131">_xlfn.IFS(Y131="Monthly",VLOOKUP($O131,PM执行时间!$A:$E,2,0),Y131="Quarterly",VLOOKUP($O131,PM执行时间!$A:$E,3,0),Y131="Semi-an",VLOOKUP($O131,PM执行时间!$A:$E,4,0),Y131="Annual",VLOOKUP($O131,PM执行时间!$A:$E,5,0),Y131="","")</f>
        <v>1.1599999999999999</v>
      </c>
      <c r="AA131" s="5"/>
      <c r="AB131" s="5" t="str" cm="1">
        <f t="array" ref="AB131">_xlfn.IFS(AA131="Monthly",VLOOKUP($O131,PM执行时间!$A:$E,2,0),AA131="Quarterly",VLOOKUP($O131,PM执行时间!$A:$E,3,0),AA131="Semi-an",VLOOKUP($O131,PM执行时间!$A:$E,4,0),AA131="Annual",VLOOKUP($O131,PM执行时间!$A:$E,5,0),AA131="","")</f>
        <v/>
      </c>
      <c r="AC131" s="5"/>
      <c r="AD131" s="5" t="str" cm="1">
        <f t="array" ref="AD131">_xlfn.IFS(AC131="Monthly",VLOOKUP($O131,PM执行时间!$A:$E,2,0),AC131="Quarterly",VLOOKUP($O131,PM执行时间!$A:$E,3,0),AC131="Semi-an",VLOOKUP($O131,PM执行时间!$A:$E,4,0),AC131="Annual",VLOOKUP($O131,PM执行时间!$A:$E,5,0),AC131="","")</f>
        <v/>
      </c>
      <c r="AE131" s="16" t="s">
        <v>24</v>
      </c>
      <c r="AF131" s="5" cm="1">
        <f t="array" ref="AF131">_xlfn.IFS(AE131="Monthly",VLOOKUP($O131,PM执行时间!$A:$E,2,0),AE131="Quarterly",VLOOKUP($O131,PM执行时间!$A:$E,3,0),AE131="Semi-an",VLOOKUP($O131,PM执行时间!$A:$E,4,0),AE131="Annual",VLOOKUP($O131,PM执行时间!$A:$E,5,0),AE131="","")</f>
        <v>1.1599999999999999</v>
      </c>
      <c r="AG131" s="5"/>
      <c r="AH131" s="5" t="str" cm="1">
        <f t="array" ref="AH131">_xlfn.IFS(AG131="Monthly",VLOOKUP($O131,PM执行时间!$A:$E,2,0),AG131="Quarterly",VLOOKUP($O131,PM执行时间!$A:$E,3,0),AG131="Semi-an",VLOOKUP($O131,PM执行时间!$A:$E,4,0),AG131="Annual",VLOOKUP($O131,PM执行时间!$A:$E,5,0),AG131="","")</f>
        <v/>
      </c>
      <c r="AI131" s="5"/>
      <c r="AJ131" s="5" t="str" cm="1">
        <f t="array" ref="AJ131">_xlfn.IFS(AI131="Monthly",VLOOKUP($O131,PM执行时间!$A:$E,2,0),AI131="Quarterly",VLOOKUP($O131,PM执行时间!$A:$E,3,0),AI131="Semi-an",VLOOKUP($O131,PM执行时间!$A:$E,4,0),AI131="Annual",VLOOKUP($O131,PM执行时间!$A:$E,5,0),AI131="","")</f>
        <v/>
      </c>
      <c r="AK131" s="17" t="s">
        <v>223</v>
      </c>
      <c r="AL131" s="5" cm="1">
        <f t="array" ref="AL131">_xlfn.IFS(AK131="Monthly",VLOOKUP($O131,PM执行时间!$A:$E,2,0),AK131="Quarterly",VLOOKUP($O131,PM执行时间!$A:$E,3,0),AK131="Semi-an",VLOOKUP($O131,PM执行时间!$A:$E,4,0),AK131="Annual",VLOOKUP($O131,PM执行时间!$A:$E,5,0),AK131="","")</f>
        <v>1.91</v>
      </c>
      <c r="AM131" s="5"/>
      <c r="AN131" s="5" t="str" cm="1">
        <f t="array" ref="AN131">_xlfn.IFS(AM131="Monthly",VLOOKUP($O131,PM执行时间!$A:$E,2,0),AM131="Quarterly",VLOOKUP($O131,PM执行时间!$A:$E,3,0),AM131="Semi-an",VLOOKUP($O131,PM执行时间!$A:$E,4,0),AM131="Annual",VLOOKUP($O131,PM执行时间!$A:$E,5,0),AM131="","")</f>
        <v/>
      </c>
      <c r="AO131" s="19">
        <v>44866</v>
      </c>
      <c r="AP131" s="5"/>
    </row>
    <row r="132" spans="1:42" ht="25.15" customHeight="1" x14ac:dyDescent="0.2">
      <c r="A132" s="2">
        <v>130</v>
      </c>
      <c r="B132" s="2">
        <f>SUBTOTAL(3,G$3:G132)+0</f>
        <v>129</v>
      </c>
      <c r="C132" s="2"/>
      <c r="D132" s="2">
        <v>863</v>
      </c>
      <c r="E132" s="35" t="s">
        <v>361</v>
      </c>
      <c r="F132" s="35" t="s">
        <v>362</v>
      </c>
      <c r="G132" s="35" t="s">
        <v>363</v>
      </c>
      <c r="H132" s="35"/>
      <c r="I132" s="85">
        <v>2017.4</v>
      </c>
      <c r="J132" s="79" t="s">
        <v>1075</v>
      </c>
      <c r="K132" s="4" t="s">
        <v>19</v>
      </c>
      <c r="L132" s="77" t="s">
        <v>21</v>
      </c>
      <c r="M132" s="24">
        <v>42675</v>
      </c>
      <c r="N132" s="88" t="s">
        <v>179</v>
      </c>
      <c r="O132" s="5" t="s">
        <v>350</v>
      </c>
      <c r="P132" s="5" t="s">
        <v>39</v>
      </c>
      <c r="Q132" s="5"/>
      <c r="R132" s="5" t="str" cm="1">
        <f t="array" ref="R132">_xlfn.IFS(Q132="Monthly",VLOOKUP($O132,PM执行时间!$A:$E,2,0),Q132="Quarterly",VLOOKUP($O132,PM执行时间!$A:$E,3,0),Q132="Semi-an",VLOOKUP($O132,PM执行时间!$A:$E,4,0),Q132="Annual",VLOOKUP($O132,PM执行时间!$A:$E,5,0),Q132="","")</f>
        <v/>
      </c>
      <c r="S132" s="5"/>
      <c r="T132" s="5" t="str" cm="1">
        <f t="array" ref="T132">_xlfn.IFS(S132="Monthly",VLOOKUP($O132,PM执行时间!$A:$E,2,0),S132="Quarterly",VLOOKUP($O132,PM执行时间!$A:$E,3,0),S132="Semi-an",VLOOKUP($O132,PM执行时间!$A:$E,4,0),S132="Annual",VLOOKUP($O132,PM执行时间!$A:$E,5,0),S132="","")</f>
        <v/>
      </c>
      <c r="U132" s="5"/>
      <c r="V132" s="5" t="str" cm="1">
        <f t="array" ref="V132">_xlfn.IFS(U132="Monthly",VLOOKUP($O132,PM执行时间!$A:$E,2,0),U132="Quarterly",VLOOKUP($O132,PM执行时间!$A:$E,3,0),U132="Semi-an",VLOOKUP($O132,PM执行时间!$A:$E,4,0),U132="Annual",VLOOKUP($O132,PM执行时间!$A:$E,5,0),U132="","")</f>
        <v/>
      </c>
      <c r="W132" s="5"/>
      <c r="X132" s="5" t="str" cm="1">
        <f t="array" ref="X132">_xlfn.IFS(W132="Monthly",VLOOKUP($O132,PM执行时间!$A:$E,2,0),W132="Quarterly",VLOOKUP($O132,PM执行时间!$A:$E,3,0),W132="Semi-an",VLOOKUP($O132,PM执行时间!$A:$E,4,0),W132="Annual",VLOOKUP($O132,PM执行时间!$A:$E,5,0),W132="","")</f>
        <v/>
      </c>
      <c r="Y132" s="5"/>
      <c r="Z132" s="5" t="str" cm="1">
        <f t="array" ref="Z132">_xlfn.IFS(Y132="Monthly",VLOOKUP($O132,PM执行时间!$A:$E,2,0),Y132="Quarterly",VLOOKUP($O132,PM执行时间!$A:$E,3,0),Y132="Semi-an",VLOOKUP($O132,PM执行时间!$A:$E,4,0),Y132="Annual",VLOOKUP($O132,PM执行时间!$A:$E,5,0),Y132="","")</f>
        <v/>
      </c>
      <c r="AA132" s="5"/>
      <c r="AB132" s="5" t="str" cm="1">
        <f t="array" ref="AB132">_xlfn.IFS(AA132="Monthly",VLOOKUP($O132,PM执行时间!$A:$E,2,0),AA132="Quarterly",VLOOKUP($O132,PM执行时间!$A:$E,3,0),AA132="Semi-an",VLOOKUP($O132,PM执行时间!$A:$E,4,0),AA132="Annual",VLOOKUP($O132,PM执行时间!$A:$E,5,0),AA132="","")</f>
        <v/>
      </c>
      <c r="AC132" s="17" t="s">
        <v>33</v>
      </c>
      <c r="AD132" s="5" cm="1">
        <f t="array" ref="AD132">_xlfn.IFS(AC132="Monthly",VLOOKUP($O132,PM执行时间!$A:$E,2,0),AC132="Quarterly",VLOOKUP($O132,PM执行时间!$A:$E,3,0),AC132="Semi-an",VLOOKUP($O132,PM执行时间!$A:$E,4,0),AC132="Annual",VLOOKUP($O132,PM执行时间!$A:$E,5,0),AC132="","")</f>
        <v>1</v>
      </c>
      <c r="AE132" s="5"/>
      <c r="AF132" s="5" t="str" cm="1">
        <f t="array" ref="AF132">_xlfn.IFS(AE132="Monthly",VLOOKUP($O132,PM执行时间!$A:$E,2,0),AE132="Quarterly",VLOOKUP($O132,PM执行时间!$A:$E,3,0),AE132="Semi-an",VLOOKUP($O132,PM执行时间!$A:$E,4,0),AE132="Annual",VLOOKUP($O132,PM执行时间!$A:$E,5,0),AE132="","")</f>
        <v/>
      </c>
      <c r="AG132" s="5"/>
      <c r="AH132" s="5" t="str" cm="1">
        <f t="array" ref="AH132">_xlfn.IFS(AG132="Monthly",VLOOKUP($O132,PM执行时间!$A:$E,2,0),AG132="Quarterly",VLOOKUP($O132,PM执行时间!$A:$E,3,0),AG132="Semi-an",VLOOKUP($O132,PM执行时间!$A:$E,4,0),AG132="Annual",VLOOKUP($O132,PM执行时间!$A:$E,5,0),AG132="","")</f>
        <v/>
      </c>
      <c r="AI132" s="5"/>
      <c r="AJ132" s="5" t="str" cm="1">
        <f t="array" ref="AJ132">_xlfn.IFS(AI132="Monthly",VLOOKUP($O132,PM执行时间!$A:$E,2,0),AI132="Quarterly",VLOOKUP($O132,PM执行时间!$A:$E,3,0),AI132="Semi-an",VLOOKUP($O132,PM执行时间!$A:$E,4,0),AI132="Annual",VLOOKUP($O132,PM执行时间!$A:$E,5,0),AI132="","")</f>
        <v/>
      </c>
      <c r="AK132" s="5"/>
      <c r="AL132" s="5" t="str" cm="1">
        <f t="array" ref="AL132">_xlfn.IFS(AK132="Monthly",VLOOKUP($O132,PM执行时间!$A:$E,2,0),AK132="Quarterly",VLOOKUP($O132,PM执行时间!$A:$E,3,0),AK132="Semi-an",VLOOKUP($O132,PM执行时间!$A:$E,4,0),AK132="Annual",VLOOKUP($O132,PM执行时间!$A:$E,5,0),AK132="","")</f>
        <v/>
      </c>
      <c r="AM132" s="5"/>
      <c r="AN132" s="5" t="str" cm="1">
        <f t="array" ref="AN132">_xlfn.IFS(AM132="Monthly",VLOOKUP($O132,PM执行时间!$A:$E,2,0),AM132="Quarterly",VLOOKUP($O132,PM执行时间!$A:$E,3,0),AM132="Semi-an",VLOOKUP($O132,PM执行时间!$A:$E,4,0),AM132="Annual",VLOOKUP($O132,PM执行时间!$A:$E,5,0),AM132="","")</f>
        <v/>
      </c>
      <c r="AO132" s="19">
        <v>44743</v>
      </c>
      <c r="AP132" s="18"/>
    </row>
    <row r="133" spans="1:42" ht="25.15" customHeight="1" x14ac:dyDescent="0.2">
      <c r="A133" s="2">
        <v>196</v>
      </c>
      <c r="B133" s="2">
        <f>SUBTOTAL(3,G$3:G133)+0</f>
        <v>130</v>
      </c>
      <c r="C133" s="2"/>
      <c r="D133" s="2">
        <v>998</v>
      </c>
      <c r="E133" s="35" t="s">
        <v>281</v>
      </c>
      <c r="F133" s="35" t="s">
        <v>1214</v>
      </c>
      <c r="G133" s="77" t="s">
        <v>255</v>
      </c>
      <c r="H133" s="85">
        <v>225235</v>
      </c>
      <c r="I133" s="85">
        <v>2019.8</v>
      </c>
      <c r="J133" s="79" t="s">
        <v>1058</v>
      </c>
      <c r="K133" s="4" t="s">
        <v>19</v>
      </c>
      <c r="L133" s="77" t="s">
        <v>51</v>
      </c>
      <c r="M133" s="24">
        <v>43647</v>
      </c>
      <c r="N133" s="77" t="s">
        <v>22</v>
      </c>
      <c r="O133" s="5" t="s">
        <v>272</v>
      </c>
      <c r="P133" s="5" t="s">
        <v>1227</v>
      </c>
      <c r="Q133" s="5"/>
      <c r="R133" s="5" t="str" cm="1">
        <f t="array" ref="R133">_xlfn.IFS(Q133="Monthly",VLOOKUP($O133,PM执行时间!$A:$E,2,0),Q133="Quarterly",VLOOKUP($O133,PM执行时间!$A:$E,3,0),Q133="Semi-an",VLOOKUP($O133,PM执行时间!$A:$E,4,0),Q133="Annual",VLOOKUP($O133,PM执行时间!$A:$E,5,0),Q133="","")</f>
        <v/>
      </c>
      <c r="S133" s="16" t="s">
        <v>24</v>
      </c>
      <c r="T133" s="5" cm="1">
        <f t="array" ref="T133">_xlfn.IFS(S133="Monthly",VLOOKUP($O133,PM执行时间!$A:$E,2,0),S133="Quarterly",VLOOKUP($O133,PM执行时间!$A:$E,3,0),S133="Semi-an",VLOOKUP($O133,PM执行时间!$A:$E,4,0),S133="Annual",VLOOKUP($O133,PM执行时间!$A:$E,5,0),S133="","")</f>
        <v>1.1599999999999999</v>
      </c>
      <c r="U133" s="5"/>
      <c r="V133" s="5" t="str" cm="1">
        <f t="array" ref="V133">_xlfn.IFS(U133="Monthly",VLOOKUP($O133,PM执行时间!$A:$E,2,0),U133="Quarterly",VLOOKUP($O133,PM执行时间!$A:$E,3,0),U133="Semi-an",VLOOKUP($O133,PM执行时间!$A:$E,4,0),U133="Annual",VLOOKUP($O133,PM执行时间!$A:$E,5,0),U133="","")</f>
        <v/>
      </c>
      <c r="W133" s="5"/>
      <c r="X133" s="5" t="str" cm="1">
        <f t="array" ref="X133">_xlfn.IFS(W133="Monthly",VLOOKUP($O133,PM执行时间!$A:$E,2,0),W133="Quarterly",VLOOKUP($O133,PM执行时间!$A:$E,3,0),W133="Semi-an",VLOOKUP($O133,PM执行时间!$A:$E,4,0),W133="Annual",VLOOKUP($O133,PM执行时间!$A:$E,5,0),W133="","")</f>
        <v/>
      </c>
      <c r="Y133" s="16" t="s">
        <v>24</v>
      </c>
      <c r="Z133" s="5" cm="1">
        <f t="array" ref="Z133">_xlfn.IFS(Y133="Monthly",VLOOKUP($O133,PM执行时间!$A:$E,2,0),Y133="Quarterly",VLOOKUP($O133,PM执行时间!$A:$E,3,0),Y133="Semi-an",VLOOKUP($O133,PM执行时间!$A:$E,4,0),Y133="Annual",VLOOKUP($O133,PM执行时间!$A:$E,5,0),Y133="","")</f>
        <v>1.1599999999999999</v>
      </c>
      <c r="AA133" s="5"/>
      <c r="AB133" s="5" t="str" cm="1">
        <f t="array" ref="AB133">_xlfn.IFS(AA133="Monthly",VLOOKUP($O133,PM执行时间!$A:$E,2,0),AA133="Quarterly",VLOOKUP($O133,PM执行时间!$A:$E,3,0),AA133="Semi-an",VLOOKUP($O133,PM执行时间!$A:$E,4,0),AA133="Annual",VLOOKUP($O133,PM执行时间!$A:$E,5,0),AA133="","")</f>
        <v/>
      </c>
      <c r="AC133" s="5"/>
      <c r="AD133" s="5" t="str" cm="1">
        <f t="array" ref="AD133">_xlfn.IFS(AC133="Monthly",VLOOKUP($O133,PM执行时间!$A:$E,2,0),AC133="Quarterly",VLOOKUP($O133,PM执行时间!$A:$E,3,0),AC133="Semi-an",VLOOKUP($O133,PM执行时间!$A:$E,4,0),AC133="Annual",VLOOKUP($O133,PM执行时间!$A:$E,5,0),AC133="","")</f>
        <v/>
      </c>
      <c r="AE133" s="16" t="s">
        <v>24</v>
      </c>
      <c r="AF133" s="5" cm="1">
        <f t="array" ref="AF133">_xlfn.IFS(AE133="Monthly",VLOOKUP($O133,PM执行时间!$A:$E,2,0),AE133="Quarterly",VLOOKUP($O133,PM执行时间!$A:$E,3,0),AE133="Semi-an",VLOOKUP($O133,PM执行时间!$A:$E,4,0),AE133="Annual",VLOOKUP($O133,PM执行时间!$A:$E,5,0),AE133="","")</f>
        <v>1.1599999999999999</v>
      </c>
      <c r="AG133" s="5"/>
      <c r="AH133" s="5" t="str" cm="1">
        <f t="array" ref="AH133">_xlfn.IFS(AG133="Monthly",VLOOKUP($O133,PM执行时间!$A:$E,2,0),AG133="Quarterly",VLOOKUP($O133,PM执行时间!$A:$E,3,0),AG133="Semi-an",VLOOKUP($O133,PM执行时间!$A:$E,4,0),AG133="Annual",VLOOKUP($O133,PM执行时间!$A:$E,5,0),AG133="","")</f>
        <v/>
      </c>
      <c r="AI133" s="5"/>
      <c r="AJ133" s="5" t="str" cm="1">
        <f t="array" ref="AJ133">_xlfn.IFS(AI133="Monthly",VLOOKUP($O133,PM执行时间!$A:$E,2,0),AI133="Quarterly",VLOOKUP($O133,PM执行时间!$A:$E,3,0),AI133="Semi-an",VLOOKUP($O133,PM执行时间!$A:$E,4,0),AI133="Annual",VLOOKUP($O133,PM执行时间!$A:$E,5,0),AI133="","")</f>
        <v/>
      </c>
      <c r="AK133" s="17" t="s">
        <v>223</v>
      </c>
      <c r="AL133" s="5" cm="1">
        <f t="array" ref="AL133">_xlfn.IFS(AK133="Monthly",VLOOKUP($O133,PM执行时间!$A:$E,2,0),AK133="Quarterly",VLOOKUP($O133,PM执行时间!$A:$E,3,0),AK133="Semi-an",VLOOKUP($O133,PM执行时间!$A:$E,4,0),AK133="Annual",VLOOKUP($O133,PM执行时间!$A:$E,5,0),AK133="","")</f>
        <v>1.91</v>
      </c>
      <c r="AM133" s="5"/>
      <c r="AN133" s="5" t="str" cm="1">
        <f t="array" ref="AN133">_xlfn.IFS(AM133="Monthly",VLOOKUP($O133,PM执行时间!$A:$E,2,0),AM133="Quarterly",VLOOKUP($O133,PM执行时间!$A:$E,3,0),AM133="Semi-an",VLOOKUP($O133,PM执行时间!$A:$E,4,0),AM133="Annual",VLOOKUP($O133,PM执行时间!$A:$E,5,0),AM133="","")</f>
        <v/>
      </c>
      <c r="AO133" s="19">
        <v>44866</v>
      </c>
      <c r="AP133" s="5"/>
    </row>
    <row r="134" spans="1:42" ht="26.1" customHeight="1" x14ac:dyDescent="0.2">
      <c r="A134" s="2">
        <v>197</v>
      </c>
      <c r="B134" s="2">
        <f>SUBTOTAL(3,G$3:G134)+0</f>
        <v>131</v>
      </c>
      <c r="C134" s="2"/>
      <c r="D134" s="2">
        <v>999</v>
      </c>
      <c r="E134" s="35" t="s">
        <v>281</v>
      </c>
      <c r="F134" s="35" t="s">
        <v>1214</v>
      </c>
      <c r="G134" s="77" t="s">
        <v>255</v>
      </c>
      <c r="H134" s="85">
        <v>225464</v>
      </c>
      <c r="I134" s="85">
        <v>2019.8</v>
      </c>
      <c r="J134" s="79" t="s">
        <v>1058</v>
      </c>
      <c r="K134" s="4" t="s">
        <v>19</v>
      </c>
      <c r="L134" s="77" t="s">
        <v>51</v>
      </c>
      <c r="M134" s="24">
        <v>43647</v>
      </c>
      <c r="N134" s="77" t="s">
        <v>22</v>
      </c>
      <c r="O134" s="5" t="s">
        <v>272</v>
      </c>
      <c r="P134" s="5" t="s">
        <v>1227</v>
      </c>
      <c r="Q134" s="5"/>
      <c r="R134" s="5" t="str" cm="1">
        <f t="array" ref="R134">_xlfn.IFS(Q134="Monthly",VLOOKUP($O134,PM执行时间!$A:$E,2,0),Q134="Quarterly",VLOOKUP($O134,PM执行时间!$A:$E,3,0),Q134="Semi-an",VLOOKUP($O134,PM执行时间!$A:$E,4,0),Q134="Annual",VLOOKUP($O134,PM执行时间!$A:$E,5,0),Q134="","")</f>
        <v/>
      </c>
      <c r="S134" s="16" t="s">
        <v>24</v>
      </c>
      <c r="T134" s="5" cm="1">
        <f t="array" ref="T134">_xlfn.IFS(S134="Monthly",VLOOKUP($O134,PM执行时间!$A:$E,2,0),S134="Quarterly",VLOOKUP($O134,PM执行时间!$A:$E,3,0),S134="Semi-an",VLOOKUP($O134,PM执行时间!$A:$E,4,0),S134="Annual",VLOOKUP($O134,PM执行时间!$A:$E,5,0),S134="","")</f>
        <v>1.1599999999999999</v>
      </c>
      <c r="U134" s="5"/>
      <c r="V134" s="5" t="str" cm="1">
        <f t="array" ref="V134">_xlfn.IFS(U134="Monthly",VLOOKUP($O134,PM执行时间!$A:$E,2,0),U134="Quarterly",VLOOKUP($O134,PM执行时间!$A:$E,3,0),U134="Semi-an",VLOOKUP($O134,PM执行时间!$A:$E,4,0),U134="Annual",VLOOKUP($O134,PM执行时间!$A:$E,5,0),U134="","")</f>
        <v/>
      </c>
      <c r="W134" s="5"/>
      <c r="X134" s="5" t="str" cm="1">
        <f t="array" ref="X134">_xlfn.IFS(W134="Monthly",VLOOKUP($O134,PM执行时间!$A:$E,2,0),W134="Quarterly",VLOOKUP($O134,PM执行时间!$A:$E,3,0),W134="Semi-an",VLOOKUP($O134,PM执行时间!$A:$E,4,0),W134="Annual",VLOOKUP($O134,PM执行时间!$A:$E,5,0),W134="","")</f>
        <v/>
      </c>
      <c r="Y134" s="16" t="s">
        <v>24</v>
      </c>
      <c r="Z134" s="5" cm="1">
        <f t="array" ref="Z134">_xlfn.IFS(Y134="Monthly",VLOOKUP($O134,PM执行时间!$A:$E,2,0),Y134="Quarterly",VLOOKUP($O134,PM执行时间!$A:$E,3,0),Y134="Semi-an",VLOOKUP($O134,PM执行时间!$A:$E,4,0),Y134="Annual",VLOOKUP($O134,PM执行时间!$A:$E,5,0),Y134="","")</f>
        <v>1.1599999999999999</v>
      </c>
      <c r="AA134" s="5"/>
      <c r="AB134" s="5" t="str" cm="1">
        <f t="array" ref="AB134">_xlfn.IFS(AA134="Monthly",VLOOKUP($O134,PM执行时间!$A:$E,2,0),AA134="Quarterly",VLOOKUP($O134,PM执行时间!$A:$E,3,0),AA134="Semi-an",VLOOKUP($O134,PM执行时间!$A:$E,4,0),AA134="Annual",VLOOKUP($O134,PM执行时间!$A:$E,5,0),AA134="","")</f>
        <v/>
      </c>
      <c r="AC134" s="5"/>
      <c r="AD134" s="5" t="str" cm="1">
        <f t="array" ref="AD134">_xlfn.IFS(AC134="Monthly",VLOOKUP($O134,PM执行时间!$A:$E,2,0),AC134="Quarterly",VLOOKUP($O134,PM执行时间!$A:$E,3,0),AC134="Semi-an",VLOOKUP($O134,PM执行时间!$A:$E,4,0),AC134="Annual",VLOOKUP($O134,PM执行时间!$A:$E,5,0),AC134="","")</f>
        <v/>
      </c>
      <c r="AE134" s="16" t="s">
        <v>24</v>
      </c>
      <c r="AF134" s="5" cm="1">
        <f t="array" ref="AF134">_xlfn.IFS(AE134="Monthly",VLOOKUP($O134,PM执行时间!$A:$E,2,0),AE134="Quarterly",VLOOKUP($O134,PM执行时间!$A:$E,3,0),AE134="Semi-an",VLOOKUP($O134,PM执行时间!$A:$E,4,0),AE134="Annual",VLOOKUP($O134,PM执行时间!$A:$E,5,0),AE134="","")</f>
        <v>1.1599999999999999</v>
      </c>
      <c r="AG134" s="5"/>
      <c r="AH134" s="5" t="str" cm="1">
        <f t="array" ref="AH134">_xlfn.IFS(AG134="Monthly",VLOOKUP($O134,PM执行时间!$A:$E,2,0),AG134="Quarterly",VLOOKUP($O134,PM执行时间!$A:$E,3,0),AG134="Semi-an",VLOOKUP($O134,PM执行时间!$A:$E,4,0),AG134="Annual",VLOOKUP($O134,PM执行时间!$A:$E,5,0),AG134="","")</f>
        <v/>
      </c>
      <c r="AI134" s="5"/>
      <c r="AJ134" s="5" t="str" cm="1">
        <f t="array" ref="AJ134">_xlfn.IFS(AI134="Monthly",VLOOKUP($O134,PM执行时间!$A:$E,2,0),AI134="Quarterly",VLOOKUP($O134,PM执行时间!$A:$E,3,0),AI134="Semi-an",VLOOKUP($O134,PM执行时间!$A:$E,4,0),AI134="Annual",VLOOKUP($O134,PM执行时间!$A:$E,5,0),AI134="","")</f>
        <v/>
      </c>
      <c r="AK134" s="17" t="s">
        <v>223</v>
      </c>
      <c r="AL134" s="5" cm="1">
        <f t="array" ref="AL134">_xlfn.IFS(AK134="Monthly",VLOOKUP($O134,PM执行时间!$A:$E,2,0),AK134="Quarterly",VLOOKUP($O134,PM执行时间!$A:$E,3,0),AK134="Semi-an",VLOOKUP($O134,PM执行时间!$A:$E,4,0),AK134="Annual",VLOOKUP($O134,PM执行时间!$A:$E,5,0),AK134="","")</f>
        <v>1.91</v>
      </c>
      <c r="AM134" s="5"/>
      <c r="AN134" s="5" t="str" cm="1">
        <f t="array" ref="AN134">_xlfn.IFS(AM134="Monthly",VLOOKUP($O134,PM执行时间!$A:$E,2,0),AM134="Quarterly",VLOOKUP($O134,PM执行时间!$A:$E,3,0),AM134="Semi-an",VLOOKUP($O134,PM执行时间!$A:$E,4,0),AM134="Annual",VLOOKUP($O134,PM执行时间!$A:$E,5,0),AM134="","")</f>
        <v/>
      </c>
      <c r="AO134" s="19">
        <v>44866</v>
      </c>
      <c r="AP134" s="5"/>
    </row>
    <row r="135" spans="1:42" ht="25.15" customHeight="1" x14ac:dyDescent="0.2">
      <c r="A135" s="2">
        <v>133</v>
      </c>
      <c r="B135" s="2">
        <f>SUBTOTAL(3,G$3:G135)+0</f>
        <v>132</v>
      </c>
      <c r="C135" s="2"/>
      <c r="D135" s="2">
        <v>867</v>
      </c>
      <c r="E135" s="35" t="s">
        <v>152</v>
      </c>
      <c r="F135" s="35" t="s">
        <v>170</v>
      </c>
      <c r="G135" s="35" t="s">
        <v>171</v>
      </c>
      <c r="H135" s="35" t="s">
        <v>172</v>
      </c>
      <c r="I135" s="85">
        <v>2018.1</v>
      </c>
      <c r="J135" s="79" t="s">
        <v>1058</v>
      </c>
      <c r="K135" s="4" t="s">
        <v>19</v>
      </c>
      <c r="L135" s="77" t="s">
        <v>118</v>
      </c>
      <c r="M135" s="23" t="s">
        <v>54</v>
      </c>
      <c r="N135" s="88" t="s">
        <v>179</v>
      </c>
      <c r="O135" s="5" t="s">
        <v>155</v>
      </c>
      <c r="P135" s="5" t="s">
        <v>39</v>
      </c>
      <c r="Q135" s="17" t="s">
        <v>33</v>
      </c>
      <c r="R135" s="5" cm="1">
        <f t="array" ref="R135">_xlfn.IFS(Q135="Monthly",VLOOKUP($O135,PM执行时间!$A:$E,2,0),Q135="Quarterly",VLOOKUP($O135,PM执行时间!$A:$E,3,0),Q135="Semi-an",VLOOKUP($O135,PM执行时间!$A:$E,4,0),Q135="Annual",VLOOKUP($O135,PM执行时间!$A:$E,5,0),Q135="","")</f>
        <v>1</v>
      </c>
      <c r="S135" s="5"/>
      <c r="T135" s="5" t="str" cm="1">
        <f t="array" ref="T135">_xlfn.IFS(S135="Monthly",VLOOKUP($O135,PM执行时间!$A:$E,2,0),S135="Quarterly",VLOOKUP($O135,PM执行时间!$A:$E,3,0),S135="Semi-an",VLOOKUP($O135,PM执行时间!$A:$E,4,0),S135="Annual",VLOOKUP($O135,PM执行时间!$A:$E,5,0),S135="","")</f>
        <v/>
      </c>
      <c r="U135" s="5"/>
      <c r="V135" s="5" t="str" cm="1">
        <f t="array" ref="V135">_xlfn.IFS(U135="Monthly",VLOOKUP($O135,PM执行时间!$A:$E,2,0),U135="Quarterly",VLOOKUP($O135,PM执行时间!$A:$E,3,0),U135="Semi-an",VLOOKUP($O135,PM执行时间!$A:$E,4,0),U135="Annual",VLOOKUP($O135,PM执行时间!$A:$E,5,0),U135="","")</f>
        <v/>
      </c>
      <c r="W135" s="5"/>
      <c r="X135" s="5" t="str" cm="1">
        <f t="array" ref="X135">_xlfn.IFS(W135="Monthly",VLOOKUP($O135,PM执行时间!$A:$E,2,0),W135="Quarterly",VLOOKUP($O135,PM执行时间!$A:$E,3,0),W135="Semi-an",VLOOKUP($O135,PM执行时间!$A:$E,4,0),W135="Annual",VLOOKUP($O135,PM执行时间!$A:$E,5,0),W135="","")</f>
        <v/>
      </c>
      <c r="Y135" s="5"/>
      <c r="Z135" s="5" t="str" cm="1">
        <f t="array" ref="Z135">_xlfn.IFS(Y135="Monthly",VLOOKUP($O135,PM执行时间!$A:$E,2,0),Y135="Quarterly",VLOOKUP($O135,PM执行时间!$A:$E,3,0),Y135="Semi-an",VLOOKUP($O135,PM执行时间!$A:$E,4,0),Y135="Annual",VLOOKUP($O135,PM执行时间!$A:$E,5,0),Y135="","")</f>
        <v/>
      </c>
      <c r="AA135" s="5"/>
      <c r="AB135" s="5" t="str" cm="1">
        <f t="array" ref="AB135">_xlfn.IFS(AA135="Monthly",VLOOKUP($O135,PM执行时间!$A:$E,2,0),AA135="Quarterly",VLOOKUP($O135,PM执行时间!$A:$E,3,0),AA135="Semi-an",VLOOKUP($O135,PM执行时间!$A:$E,4,0),AA135="Annual",VLOOKUP($O135,PM执行时间!$A:$E,5,0),AA135="","")</f>
        <v/>
      </c>
      <c r="AC135" s="5"/>
      <c r="AD135" s="5" t="str" cm="1">
        <f t="array" ref="AD135">_xlfn.IFS(AC135="Monthly",VLOOKUP($O135,PM执行时间!$A:$E,2,0),AC135="Quarterly",VLOOKUP($O135,PM执行时间!$A:$E,3,0),AC135="Semi-an",VLOOKUP($O135,PM执行时间!$A:$E,4,0),AC135="Annual",VLOOKUP($O135,PM执行时间!$A:$E,5,0),AC135="","")</f>
        <v/>
      </c>
      <c r="AE135" s="5"/>
      <c r="AF135" s="5" t="str" cm="1">
        <f t="array" ref="AF135">_xlfn.IFS(AE135="Monthly",VLOOKUP($O135,PM执行时间!$A:$E,2,0),AE135="Quarterly",VLOOKUP($O135,PM执行时间!$A:$E,3,0),AE135="Semi-an",VLOOKUP($O135,PM执行时间!$A:$E,4,0),AE135="Annual",VLOOKUP($O135,PM执行时间!$A:$E,5,0),AE135="","")</f>
        <v/>
      </c>
      <c r="AG135" s="5"/>
      <c r="AH135" s="5" t="str" cm="1">
        <f t="array" ref="AH135">_xlfn.IFS(AG135="Monthly",VLOOKUP($O135,PM执行时间!$A:$E,2,0),AG135="Quarterly",VLOOKUP($O135,PM执行时间!$A:$E,3,0),AG135="Semi-an",VLOOKUP($O135,PM执行时间!$A:$E,4,0),AG135="Annual",VLOOKUP($O135,PM执行时间!$A:$E,5,0),AG135="","")</f>
        <v/>
      </c>
      <c r="AI135" s="5"/>
      <c r="AJ135" s="5" t="str" cm="1">
        <f t="array" ref="AJ135">_xlfn.IFS(AI135="Monthly",VLOOKUP($O135,PM执行时间!$A:$E,2,0),AI135="Quarterly",VLOOKUP($O135,PM执行时间!$A:$E,3,0),AI135="Semi-an",VLOOKUP($O135,PM执行时间!$A:$E,4,0),AI135="Annual",VLOOKUP($O135,PM执行时间!$A:$E,5,0),AI135="","")</f>
        <v/>
      </c>
      <c r="AK135" s="5"/>
      <c r="AL135" s="5" t="str" cm="1">
        <f t="array" ref="AL135">_xlfn.IFS(AK135="Monthly",VLOOKUP($O135,PM执行时间!$A:$E,2,0),AK135="Quarterly",VLOOKUP($O135,PM执行时间!$A:$E,3,0),AK135="Semi-an",VLOOKUP($O135,PM执行时间!$A:$E,4,0),AK135="Annual",VLOOKUP($O135,PM执行时间!$A:$E,5,0),AK135="","")</f>
        <v/>
      </c>
      <c r="AM135" s="5"/>
      <c r="AN135" s="5" t="str" cm="1">
        <f t="array" ref="AN135">_xlfn.IFS(AM135="Monthly",VLOOKUP($O135,PM执行时间!$A:$E,2,0),AM135="Quarterly",VLOOKUP($O135,PM执行时间!$A:$E,3,0),AM135="Semi-an",VLOOKUP($O135,PM执行时间!$A:$E,4,0),AM135="Annual",VLOOKUP($O135,PM执行时间!$A:$E,5,0),AM135="","")</f>
        <v/>
      </c>
      <c r="AO135" s="19">
        <v>44562</v>
      </c>
      <c r="AP135" s="18"/>
    </row>
    <row r="136" spans="1:42" ht="25.15" customHeight="1" x14ac:dyDescent="0.2">
      <c r="A136" s="2">
        <v>134</v>
      </c>
      <c r="B136" s="2">
        <f>SUBTOTAL(3,G$3:G136)+0</f>
        <v>133</v>
      </c>
      <c r="C136" s="2"/>
      <c r="D136" s="2">
        <v>880</v>
      </c>
      <c r="E136" s="35" t="s">
        <v>254</v>
      </c>
      <c r="F136" s="35" t="s">
        <v>1219</v>
      </c>
      <c r="G136" s="77" t="s">
        <v>255</v>
      </c>
      <c r="H136" s="35" t="s">
        <v>256</v>
      </c>
      <c r="I136" s="85">
        <v>2017.7</v>
      </c>
      <c r="J136" s="79" t="s">
        <v>1058</v>
      </c>
      <c r="K136" s="4" t="s">
        <v>19</v>
      </c>
      <c r="L136" s="77" t="s">
        <v>194</v>
      </c>
      <c r="M136" s="23" t="s">
        <v>54</v>
      </c>
      <c r="N136" s="77" t="s">
        <v>31</v>
      </c>
      <c r="O136" s="5" t="s">
        <v>239</v>
      </c>
      <c r="P136" s="5" t="s">
        <v>39</v>
      </c>
      <c r="Q136" s="5"/>
      <c r="R136" s="5" t="str" cm="1">
        <f t="array" ref="R136">_xlfn.IFS(Q136="Monthly",VLOOKUP($O136,PM执行时间!$A:$E,2,0),Q136="Quarterly",VLOOKUP($O136,PM执行时间!$A:$E,3,0),Q136="Semi-an",VLOOKUP($O136,PM执行时间!$A:$E,4,0),Q136="Annual",VLOOKUP($O136,PM执行时间!$A:$E,5,0),Q136="","")</f>
        <v/>
      </c>
      <c r="S136" s="5"/>
      <c r="T136" s="5" t="str" cm="1">
        <f t="array" ref="T136">_xlfn.IFS(S136="Monthly",VLOOKUP($O136,PM执行时间!$A:$E,2,0),S136="Quarterly",VLOOKUP($O136,PM执行时间!$A:$E,3,0),S136="Semi-an",VLOOKUP($O136,PM执行时间!$A:$E,4,0),S136="Annual",VLOOKUP($O136,PM执行时间!$A:$E,5,0),S136="","")</f>
        <v/>
      </c>
      <c r="U136" s="5"/>
      <c r="V136" s="5" t="str" cm="1">
        <f t="array" ref="V136">_xlfn.IFS(U136="Monthly",VLOOKUP($O136,PM执行时间!$A:$E,2,0),U136="Quarterly",VLOOKUP($O136,PM执行时间!$A:$E,3,0),U136="Semi-an",VLOOKUP($O136,PM执行时间!$A:$E,4,0),U136="Annual",VLOOKUP($O136,PM执行时间!$A:$E,5,0),U136="","")</f>
        <v/>
      </c>
      <c r="W136" s="5"/>
      <c r="X136" s="5" t="str" cm="1">
        <f t="array" ref="X136">_xlfn.IFS(W136="Monthly",VLOOKUP($O136,PM执行时间!$A:$E,2,0),W136="Quarterly",VLOOKUP($O136,PM执行时间!$A:$E,3,0),W136="Semi-an",VLOOKUP($O136,PM执行时间!$A:$E,4,0),W136="Annual",VLOOKUP($O136,PM执行时间!$A:$E,5,0),W136="","")</f>
        <v/>
      </c>
      <c r="Y136" s="5"/>
      <c r="Z136" s="5" t="str" cm="1">
        <f t="array" ref="Z136">_xlfn.IFS(Y136="Monthly",VLOOKUP($O136,PM执行时间!$A:$E,2,0),Y136="Quarterly",VLOOKUP($O136,PM执行时间!$A:$E,3,0),Y136="Semi-an",VLOOKUP($O136,PM执行时间!$A:$E,4,0),Y136="Annual",VLOOKUP($O136,PM执行时间!$A:$E,5,0),Y136="","")</f>
        <v/>
      </c>
      <c r="AA136" s="5"/>
      <c r="AB136" s="5" t="str" cm="1">
        <f t="array" ref="AB136">_xlfn.IFS(AA136="Monthly",VLOOKUP($O136,PM执行时间!$A:$E,2,0),AA136="Quarterly",VLOOKUP($O136,PM执行时间!$A:$E,3,0),AA136="Semi-an",VLOOKUP($O136,PM执行时间!$A:$E,4,0),AA136="Annual",VLOOKUP($O136,PM执行时间!$A:$E,5,0),AA136="","")</f>
        <v/>
      </c>
      <c r="AC136" s="5"/>
      <c r="AD136" s="5" t="str" cm="1">
        <f t="array" ref="AD136">_xlfn.IFS(AC136="Monthly",VLOOKUP($O136,PM执行时间!$A:$E,2,0),AC136="Quarterly",VLOOKUP($O136,PM执行时间!$A:$E,3,0),AC136="Semi-an",VLOOKUP($O136,PM执行时间!$A:$E,4,0),AC136="Annual",VLOOKUP($O136,PM执行时间!$A:$E,5,0),AC136="","")</f>
        <v/>
      </c>
      <c r="AE136" s="5"/>
      <c r="AF136" s="5" t="str" cm="1">
        <f t="array" ref="AF136">_xlfn.IFS(AE136="Monthly",VLOOKUP($O136,PM执行时间!$A:$E,2,0),AE136="Quarterly",VLOOKUP($O136,PM执行时间!$A:$E,3,0),AE136="Semi-an",VLOOKUP($O136,PM执行时间!$A:$E,4,0),AE136="Annual",VLOOKUP($O136,PM执行时间!$A:$E,5,0),AE136="","")</f>
        <v/>
      </c>
      <c r="AG136" s="5"/>
      <c r="AH136" s="5" t="str" cm="1">
        <f t="array" ref="AH136">_xlfn.IFS(AG136="Monthly",VLOOKUP($O136,PM执行时间!$A:$E,2,0),AG136="Quarterly",VLOOKUP($O136,PM执行时间!$A:$E,3,0),AG136="Semi-an",VLOOKUP($O136,PM执行时间!$A:$E,4,0),AG136="Annual",VLOOKUP($O136,PM执行时间!$A:$E,5,0),AG136="","")</f>
        <v/>
      </c>
      <c r="AI136" s="5"/>
      <c r="AJ136" s="5" t="str" cm="1">
        <f t="array" ref="AJ136">_xlfn.IFS(AI136="Monthly",VLOOKUP($O136,PM执行时间!$A:$E,2,0),AI136="Quarterly",VLOOKUP($O136,PM执行时间!$A:$E,3,0),AI136="Semi-an",VLOOKUP($O136,PM执行时间!$A:$E,4,0),AI136="Annual",VLOOKUP($O136,PM执行时间!$A:$E,5,0),AI136="","")</f>
        <v/>
      </c>
      <c r="AK136" s="5"/>
      <c r="AL136" s="5" t="str" cm="1">
        <f t="array" ref="AL136">_xlfn.IFS(AK136="Monthly",VLOOKUP($O136,PM执行时间!$A:$E,2,0),AK136="Quarterly",VLOOKUP($O136,PM执行时间!$A:$E,3,0),AK136="Semi-an",VLOOKUP($O136,PM执行时间!$A:$E,4,0),AK136="Annual",VLOOKUP($O136,PM执行时间!$A:$E,5,0),AK136="","")</f>
        <v/>
      </c>
      <c r="AM136" s="17" t="s">
        <v>33</v>
      </c>
      <c r="AN136" s="5" cm="1">
        <f t="array" ref="AN136">_xlfn.IFS(AM136="Monthly",VLOOKUP($O136,PM执行时间!$A:$E,2,0),AM136="Quarterly",VLOOKUP($O136,PM执行时间!$A:$E,3,0),AM136="Semi-an",VLOOKUP($O136,PM执行时间!$A:$E,4,0),AM136="Annual",VLOOKUP($O136,PM执行时间!$A:$E,5,0),AM136="","")</f>
        <v>2</v>
      </c>
      <c r="AO136" s="19">
        <v>44896</v>
      </c>
      <c r="AP136" s="18"/>
    </row>
    <row r="137" spans="1:42" ht="25.15" customHeight="1" x14ac:dyDescent="0.2">
      <c r="A137" s="2">
        <v>135</v>
      </c>
      <c r="B137" s="2">
        <f>SUBTOTAL(3,G$3:G137)+0</f>
        <v>134</v>
      </c>
      <c r="C137" s="15"/>
      <c r="D137" s="2">
        <v>882</v>
      </c>
      <c r="E137" s="35" t="s">
        <v>27</v>
      </c>
      <c r="F137" s="35" t="s">
        <v>245</v>
      </c>
      <c r="G137" s="35" t="s">
        <v>246</v>
      </c>
      <c r="H137" s="35" t="s">
        <v>247</v>
      </c>
      <c r="I137" s="85">
        <v>2017.8</v>
      </c>
      <c r="J137" s="79" t="s">
        <v>1058</v>
      </c>
      <c r="K137" s="4" t="s">
        <v>19</v>
      </c>
      <c r="L137" s="77" t="s">
        <v>248</v>
      </c>
      <c r="M137" s="7">
        <v>2017.7</v>
      </c>
      <c r="N137" s="77" t="s">
        <v>1117</v>
      </c>
      <c r="O137" s="5" t="s">
        <v>163</v>
      </c>
      <c r="P137" s="18" t="s">
        <v>1108</v>
      </c>
      <c r="Q137" s="26" t="s">
        <v>164</v>
      </c>
      <c r="R137" s="5" cm="1">
        <f t="array" ref="R137">_xlfn.IFS(Q137="Monthly",VLOOKUP($O137,PM执行时间!$A:$E,2,0),Q137="Quarterly",VLOOKUP($O137,PM执行时间!$A:$E,3,0),Q137="Semi-an",VLOOKUP($O137,PM执行时间!$A:$E,4,0),Q137="Annual",VLOOKUP($O137,PM执行时间!$A:$E,5,0),Q137="","")</f>
        <v>0.83</v>
      </c>
      <c r="S137" s="20" t="s">
        <v>25</v>
      </c>
      <c r="T137" s="5" cm="1">
        <f t="array" ref="T137">_xlfn.IFS(S137="Monthly",VLOOKUP($O137,PM执行时间!$A:$E,2,0),S137="Quarterly",VLOOKUP($O137,PM执行时间!$A:$E,3,0),S137="Semi-an",VLOOKUP($O137,PM执行时间!$A:$E,4,0),S137="Annual",VLOOKUP($O137,PM执行时间!$A:$E,5,0),S137="","")</f>
        <v>1.08</v>
      </c>
      <c r="U137" s="26" t="s">
        <v>164</v>
      </c>
      <c r="V137" s="5" cm="1">
        <f t="array" ref="V137">_xlfn.IFS(U137="Monthly",VLOOKUP($O137,PM执行时间!$A:$E,2,0),U137="Quarterly",VLOOKUP($O137,PM执行时间!$A:$E,3,0),U137="Semi-an",VLOOKUP($O137,PM执行时间!$A:$E,4,0),U137="Annual",VLOOKUP($O137,PM执行时间!$A:$E,5,0),U137="","")</f>
        <v>0.83</v>
      </c>
      <c r="W137" s="26" t="s">
        <v>164</v>
      </c>
      <c r="X137" s="5" cm="1">
        <f t="array" ref="X137">_xlfn.IFS(W137="Monthly",VLOOKUP($O137,PM执行时间!$A:$E,2,0),W137="Quarterly",VLOOKUP($O137,PM执行时间!$A:$E,3,0),W137="Semi-an",VLOOKUP($O137,PM执行时间!$A:$E,4,0),W137="Annual",VLOOKUP($O137,PM执行时间!$A:$E,5,0),W137="","")</f>
        <v>0.83</v>
      </c>
      <c r="Y137" s="26" t="s">
        <v>164</v>
      </c>
      <c r="Z137" s="5" cm="1">
        <f t="array" ref="Z137">_xlfn.IFS(Y137="Monthly",VLOOKUP($O137,PM执行时间!$A:$E,2,0),Y137="Quarterly",VLOOKUP($O137,PM执行时间!$A:$E,3,0),Y137="Semi-an",VLOOKUP($O137,PM执行时间!$A:$E,4,0),Y137="Annual",VLOOKUP($O137,PM执行时间!$A:$E,5,0),Y137="","")</f>
        <v>0.83</v>
      </c>
      <c r="AA137" s="26" t="s">
        <v>164</v>
      </c>
      <c r="AB137" s="5" cm="1">
        <f t="array" ref="AB137">_xlfn.IFS(AA137="Monthly",VLOOKUP($O137,PM执行时间!$A:$E,2,0),AA137="Quarterly",VLOOKUP($O137,PM执行时间!$A:$E,3,0),AA137="Semi-an",VLOOKUP($O137,PM执行时间!$A:$E,4,0),AA137="Annual",VLOOKUP($O137,PM执行时间!$A:$E,5,0),AA137="","")</f>
        <v>0.83</v>
      </c>
      <c r="AC137" s="26" t="s">
        <v>164</v>
      </c>
      <c r="AD137" s="5" cm="1">
        <f t="array" ref="AD137">_xlfn.IFS(AC137="Monthly",VLOOKUP($O137,PM执行时间!$A:$E,2,0),AC137="Quarterly",VLOOKUP($O137,PM执行时间!$A:$E,3,0),AC137="Semi-an",VLOOKUP($O137,PM执行时间!$A:$E,4,0),AC137="Annual",VLOOKUP($O137,PM执行时间!$A:$E,5,0),AC137="","")</f>
        <v>0.83</v>
      </c>
      <c r="AE137" s="17" t="s">
        <v>223</v>
      </c>
      <c r="AF137" s="5" cm="1">
        <f t="array" ref="AF137">_xlfn.IFS(AE137="Monthly",VLOOKUP($O137,PM执行时间!$A:$E,2,0),AE137="Quarterly",VLOOKUP($O137,PM执行时间!$A:$E,3,0),AE137="Semi-an",VLOOKUP($O137,PM执行时间!$A:$E,4,0),AE137="Annual",VLOOKUP($O137,PM执行时间!$A:$E,5,0),AE137="","")</f>
        <v>2.58</v>
      </c>
      <c r="AG137" s="26" t="s">
        <v>164</v>
      </c>
      <c r="AH137" s="5" cm="1">
        <f t="array" ref="AH137">_xlfn.IFS(AG137="Monthly",VLOOKUP($O137,PM执行时间!$A:$E,2,0),AG137="Quarterly",VLOOKUP($O137,PM执行时间!$A:$E,3,0),AG137="Semi-an",VLOOKUP($O137,PM执行时间!$A:$E,4,0),AG137="Annual",VLOOKUP($O137,PM执行时间!$A:$E,5,0),AG137="","")</f>
        <v>0.83</v>
      </c>
      <c r="AI137" s="26" t="s">
        <v>164</v>
      </c>
      <c r="AJ137" s="5" cm="1">
        <f t="array" ref="AJ137">_xlfn.IFS(AI137="Monthly",VLOOKUP($O137,PM执行时间!$A:$E,2,0),AI137="Quarterly",VLOOKUP($O137,PM执行时间!$A:$E,3,0),AI137="Semi-an",VLOOKUP($O137,PM执行时间!$A:$E,4,0),AI137="Annual",VLOOKUP($O137,PM执行时间!$A:$E,5,0),AI137="","")</f>
        <v>0.83</v>
      </c>
      <c r="AK137" s="26" t="s">
        <v>164</v>
      </c>
      <c r="AL137" s="5" cm="1">
        <f t="array" ref="AL137">_xlfn.IFS(AK137="Monthly",VLOOKUP($O137,PM执行时间!$A:$E,2,0),AK137="Quarterly",VLOOKUP($O137,PM执行时间!$A:$E,3,0),AK137="Semi-an",VLOOKUP($O137,PM执行时间!$A:$E,4,0),AK137="Annual",VLOOKUP($O137,PM执行时间!$A:$E,5,0),AK137="","")</f>
        <v>0.83</v>
      </c>
      <c r="AM137" s="26" t="s">
        <v>164</v>
      </c>
      <c r="AN137" s="5" cm="1">
        <f t="array" ref="AN137">_xlfn.IFS(AM137="Monthly",VLOOKUP($O137,PM执行时间!$A:$E,2,0),AM137="Quarterly",VLOOKUP($O137,PM执行时间!$A:$E,3,0),AM137="Semi-an",VLOOKUP($O137,PM执行时间!$A:$E,4,0),AM137="Annual",VLOOKUP($O137,PM执行时间!$A:$E,5,0),AM137="","")</f>
        <v>0.83</v>
      </c>
      <c r="AO137" s="19">
        <v>44774</v>
      </c>
      <c r="AP137" s="18"/>
    </row>
    <row r="138" spans="1:42" ht="25.15" customHeight="1" x14ac:dyDescent="0.2">
      <c r="A138" s="2">
        <v>136</v>
      </c>
      <c r="B138" s="2">
        <f>SUBTOTAL(3,G$3:G138)+0</f>
        <v>135</v>
      </c>
      <c r="C138" s="15"/>
      <c r="D138" s="2">
        <v>883</v>
      </c>
      <c r="E138" s="35" t="s">
        <v>27</v>
      </c>
      <c r="F138" s="35" t="s">
        <v>245</v>
      </c>
      <c r="G138" s="35" t="s">
        <v>246</v>
      </c>
      <c r="H138" s="35" t="s">
        <v>249</v>
      </c>
      <c r="I138" s="85">
        <v>2017.8</v>
      </c>
      <c r="J138" s="79" t="s">
        <v>1058</v>
      </c>
      <c r="K138" s="4" t="s">
        <v>19</v>
      </c>
      <c r="L138" s="77" t="s">
        <v>248</v>
      </c>
      <c r="M138" s="7">
        <v>2017.8</v>
      </c>
      <c r="N138" s="77" t="s">
        <v>1117</v>
      </c>
      <c r="O138" s="5" t="s">
        <v>163</v>
      </c>
      <c r="P138" s="18" t="s">
        <v>1108</v>
      </c>
      <c r="Q138" s="26" t="s">
        <v>164</v>
      </c>
      <c r="R138" s="5" cm="1">
        <f t="array" ref="R138">_xlfn.IFS(Q138="Monthly",VLOOKUP($O138,PM执行时间!$A:$E,2,0),Q138="Quarterly",VLOOKUP($O138,PM执行时间!$A:$E,3,0),Q138="Semi-an",VLOOKUP($O138,PM执行时间!$A:$E,4,0),Q138="Annual",VLOOKUP($O138,PM执行时间!$A:$E,5,0),Q138="","")</f>
        <v>0.83</v>
      </c>
      <c r="S138" s="20" t="s">
        <v>25</v>
      </c>
      <c r="T138" s="5" cm="1">
        <f t="array" ref="T138">_xlfn.IFS(S138="Monthly",VLOOKUP($O138,PM执行时间!$A:$E,2,0),S138="Quarterly",VLOOKUP($O138,PM执行时间!$A:$E,3,0),S138="Semi-an",VLOOKUP($O138,PM执行时间!$A:$E,4,0),S138="Annual",VLOOKUP($O138,PM执行时间!$A:$E,5,0),S138="","")</f>
        <v>1.08</v>
      </c>
      <c r="U138" s="26" t="s">
        <v>164</v>
      </c>
      <c r="V138" s="5" cm="1">
        <f t="array" ref="V138">_xlfn.IFS(U138="Monthly",VLOOKUP($O138,PM执行时间!$A:$E,2,0),U138="Quarterly",VLOOKUP($O138,PM执行时间!$A:$E,3,0),U138="Semi-an",VLOOKUP($O138,PM执行时间!$A:$E,4,0),U138="Annual",VLOOKUP($O138,PM执行时间!$A:$E,5,0),U138="","")</f>
        <v>0.83</v>
      </c>
      <c r="W138" s="26" t="s">
        <v>164</v>
      </c>
      <c r="X138" s="5" cm="1">
        <f t="array" ref="X138">_xlfn.IFS(W138="Monthly",VLOOKUP($O138,PM执行时间!$A:$E,2,0),W138="Quarterly",VLOOKUP($O138,PM执行时间!$A:$E,3,0),W138="Semi-an",VLOOKUP($O138,PM执行时间!$A:$E,4,0),W138="Annual",VLOOKUP($O138,PM执行时间!$A:$E,5,0),W138="","")</f>
        <v>0.83</v>
      </c>
      <c r="Y138" s="26" t="s">
        <v>164</v>
      </c>
      <c r="Z138" s="5" cm="1">
        <f t="array" ref="Z138">_xlfn.IFS(Y138="Monthly",VLOOKUP($O138,PM执行时间!$A:$E,2,0),Y138="Quarterly",VLOOKUP($O138,PM执行时间!$A:$E,3,0),Y138="Semi-an",VLOOKUP($O138,PM执行时间!$A:$E,4,0),Y138="Annual",VLOOKUP($O138,PM执行时间!$A:$E,5,0),Y138="","")</f>
        <v>0.83</v>
      </c>
      <c r="AA138" s="26" t="s">
        <v>164</v>
      </c>
      <c r="AB138" s="5" cm="1">
        <f t="array" ref="AB138">_xlfn.IFS(AA138="Monthly",VLOOKUP($O138,PM执行时间!$A:$E,2,0),AA138="Quarterly",VLOOKUP($O138,PM执行时间!$A:$E,3,0),AA138="Semi-an",VLOOKUP($O138,PM执行时间!$A:$E,4,0),AA138="Annual",VLOOKUP($O138,PM执行时间!$A:$E,5,0),AA138="","")</f>
        <v>0.83</v>
      </c>
      <c r="AC138" s="26" t="s">
        <v>164</v>
      </c>
      <c r="AD138" s="5" cm="1">
        <f t="array" ref="AD138">_xlfn.IFS(AC138="Monthly",VLOOKUP($O138,PM执行时间!$A:$E,2,0),AC138="Quarterly",VLOOKUP($O138,PM执行时间!$A:$E,3,0),AC138="Semi-an",VLOOKUP($O138,PM执行时间!$A:$E,4,0),AC138="Annual",VLOOKUP($O138,PM执行时间!$A:$E,5,0),AC138="","")</f>
        <v>0.83</v>
      </c>
      <c r="AE138" s="17" t="s">
        <v>223</v>
      </c>
      <c r="AF138" s="5" cm="1">
        <f t="array" ref="AF138">_xlfn.IFS(AE138="Monthly",VLOOKUP($O138,PM执行时间!$A:$E,2,0),AE138="Quarterly",VLOOKUP($O138,PM执行时间!$A:$E,3,0),AE138="Semi-an",VLOOKUP($O138,PM执行时间!$A:$E,4,0),AE138="Annual",VLOOKUP($O138,PM执行时间!$A:$E,5,0),AE138="","")</f>
        <v>2.58</v>
      </c>
      <c r="AG138" s="26" t="s">
        <v>164</v>
      </c>
      <c r="AH138" s="5" cm="1">
        <f t="array" ref="AH138">_xlfn.IFS(AG138="Monthly",VLOOKUP($O138,PM执行时间!$A:$E,2,0),AG138="Quarterly",VLOOKUP($O138,PM执行时间!$A:$E,3,0),AG138="Semi-an",VLOOKUP($O138,PM执行时间!$A:$E,4,0),AG138="Annual",VLOOKUP($O138,PM执行时间!$A:$E,5,0),AG138="","")</f>
        <v>0.83</v>
      </c>
      <c r="AI138" s="26" t="s">
        <v>164</v>
      </c>
      <c r="AJ138" s="5" cm="1">
        <f t="array" ref="AJ138">_xlfn.IFS(AI138="Monthly",VLOOKUP($O138,PM执行时间!$A:$E,2,0),AI138="Quarterly",VLOOKUP($O138,PM执行时间!$A:$E,3,0),AI138="Semi-an",VLOOKUP($O138,PM执行时间!$A:$E,4,0),AI138="Annual",VLOOKUP($O138,PM执行时间!$A:$E,5,0),AI138="","")</f>
        <v>0.83</v>
      </c>
      <c r="AK138" s="26" t="s">
        <v>164</v>
      </c>
      <c r="AL138" s="5" cm="1">
        <f t="array" ref="AL138">_xlfn.IFS(AK138="Monthly",VLOOKUP($O138,PM执行时间!$A:$E,2,0),AK138="Quarterly",VLOOKUP($O138,PM执行时间!$A:$E,3,0),AK138="Semi-an",VLOOKUP($O138,PM执行时间!$A:$E,4,0),AK138="Annual",VLOOKUP($O138,PM执行时间!$A:$E,5,0),AK138="","")</f>
        <v>0.83</v>
      </c>
      <c r="AM138" s="26" t="s">
        <v>164</v>
      </c>
      <c r="AN138" s="5" cm="1">
        <f t="array" ref="AN138">_xlfn.IFS(AM138="Monthly",VLOOKUP($O138,PM执行时间!$A:$E,2,0),AM138="Quarterly",VLOOKUP($O138,PM执行时间!$A:$E,3,0),AM138="Semi-an",VLOOKUP($O138,PM执行时间!$A:$E,4,0),AM138="Annual",VLOOKUP($O138,PM执行时间!$A:$E,5,0),AM138="","")</f>
        <v>0.83</v>
      </c>
      <c r="AO138" s="19">
        <v>44774</v>
      </c>
      <c r="AP138" s="18"/>
    </row>
    <row r="139" spans="1:42" ht="25.15" customHeight="1" x14ac:dyDescent="0.2">
      <c r="A139" s="2">
        <v>137</v>
      </c>
      <c r="B139" s="2">
        <f>SUBTOTAL(3,G$3:G139)+0</f>
        <v>136</v>
      </c>
      <c r="C139" s="15"/>
      <c r="D139" s="2">
        <v>884</v>
      </c>
      <c r="E139" s="35" t="s">
        <v>27</v>
      </c>
      <c r="F139" s="35" t="s">
        <v>245</v>
      </c>
      <c r="G139" s="35" t="s">
        <v>246</v>
      </c>
      <c r="H139" s="35" t="s">
        <v>250</v>
      </c>
      <c r="I139" s="85">
        <v>2017.8</v>
      </c>
      <c r="J139" s="79" t="s">
        <v>1058</v>
      </c>
      <c r="K139" s="4" t="s">
        <v>19</v>
      </c>
      <c r="L139" s="77" t="s">
        <v>248</v>
      </c>
      <c r="M139" s="7">
        <v>2017.8</v>
      </c>
      <c r="N139" s="77" t="s">
        <v>1117</v>
      </c>
      <c r="O139" s="5" t="s">
        <v>163</v>
      </c>
      <c r="P139" s="18" t="s">
        <v>1108</v>
      </c>
      <c r="Q139" s="26" t="s">
        <v>164</v>
      </c>
      <c r="R139" s="5" cm="1">
        <f t="array" ref="R139">_xlfn.IFS(Q139="Monthly",VLOOKUP($O139,PM执行时间!$A:$E,2,0),Q139="Quarterly",VLOOKUP($O139,PM执行时间!$A:$E,3,0),Q139="Semi-an",VLOOKUP($O139,PM执行时间!$A:$E,4,0),Q139="Annual",VLOOKUP($O139,PM执行时间!$A:$E,5,0),Q139="","")</f>
        <v>0.83</v>
      </c>
      <c r="S139" s="20" t="s">
        <v>25</v>
      </c>
      <c r="T139" s="5" cm="1">
        <f t="array" ref="T139">_xlfn.IFS(S139="Monthly",VLOOKUP($O139,PM执行时间!$A:$E,2,0),S139="Quarterly",VLOOKUP($O139,PM执行时间!$A:$E,3,0),S139="Semi-an",VLOOKUP($O139,PM执行时间!$A:$E,4,0),S139="Annual",VLOOKUP($O139,PM执行时间!$A:$E,5,0),S139="","")</f>
        <v>1.08</v>
      </c>
      <c r="U139" s="26" t="s">
        <v>164</v>
      </c>
      <c r="V139" s="5" cm="1">
        <f t="array" ref="V139">_xlfn.IFS(U139="Monthly",VLOOKUP($O139,PM执行时间!$A:$E,2,0),U139="Quarterly",VLOOKUP($O139,PM执行时间!$A:$E,3,0),U139="Semi-an",VLOOKUP($O139,PM执行时间!$A:$E,4,0),U139="Annual",VLOOKUP($O139,PM执行时间!$A:$E,5,0),U139="","")</f>
        <v>0.83</v>
      </c>
      <c r="W139" s="26" t="s">
        <v>164</v>
      </c>
      <c r="X139" s="5" cm="1">
        <f t="array" ref="X139">_xlfn.IFS(W139="Monthly",VLOOKUP($O139,PM执行时间!$A:$E,2,0),W139="Quarterly",VLOOKUP($O139,PM执行时间!$A:$E,3,0),W139="Semi-an",VLOOKUP($O139,PM执行时间!$A:$E,4,0),W139="Annual",VLOOKUP($O139,PM执行时间!$A:$E,5,0),W139="","")</f>
        <v>0.83</v>
      </c>
      <c r="Y139" s="26" t="s">
        <v>164</v>
      </c>
      <c r="Z139" s="5" cm="1">
        <f t="array" ref="Z139">_xlfn.IFS(Y139="Monthly",VLOOKUP($O139,PM执行时间!$A:$E,2,0),Y139="Quarterly",VLOOKUP($O139,PM执行时间!$A:$E,3,0),Y139="Semi-an",VLOOKUP($O139,PM执行时间!$A:$E,4,0),Y139="Annual",VLOOKUP($O139,PM执行时间!$A:$E,5,0),Y139="","")</f>
        <v>0.83</v>
      </c>
      <c r="AA139" s="26" t="s">
        <v>164</v>
      </c>
      <c r="AB139" s="5" cm="1">
        <f t="array" ref="AB139">_xlfn.IFS(AA139="Monthly",VLOOKUP($O139,PM执行时间!$A:$E,2,0),AA139="Quarterly",VLOOKUP($O139,PM执行时间!$A:$E,3,0),AA139="Semi-an",VLOOKUP($O139,PM执行时间!$A:$E,4,0),AA139="Annual",VLOOKUP($O139,PM执行时间!$A:$E,5,0),AA139="","")</f>
        <v>0.83</v>
      </c>
      <c r="AC139" s="26" t="s">
        <v>164</v>
      </c>
      <c r="AD139" s="5" cm="1">
        <f t="array" ref="AD139">_xlfn.IFS(AC139="Monthly",VLOOKUP($O139,PM执行时间!$A:$E,2,0),AC139="Quarterly",VLOOKUP($O139,PM执行时间!$A:$E,3,0),AC139="Semi-an",VLOOKUP($O139,PM执行时间!$A:$E,4,0),AC139="Annual",VLOOKUP($O139,PM执行时间!$A:$E,5,0),AC139="","")</f>
        <v>0.83</v>
      </c>
      <c r="AE139" s="17" t="s">
        <v>33</v>
      </c>
      <c r="AF139" s="5" cm="1">
        <f t="array" ref="AF139">_xlfn.IFS(AE139="Monthly",VLOOKUP($O139,PM执行时间!$A:$E,2,0),AE139="Quarterly",VLOOKUP($O139,PM执行时间!$A:$E,3,0),AE139="Semi-an",VLOOKUP($O139,PM执行时间!$A:$E,4,0),AE139="Annual",VLOOKUP($O139,PM执行时间!$A:$E,5,0),AE139="","")</f>
        <v>2.58</v>
      </c>
      <c r="AG139" s="26" t="s">
        <v>164</v>
      </c>
      <c r="AH139" s="5" cm="1">
        <f t="array" ref="AH139">_xlfn.IFS(AG139="Monthly",VLOOKUP($O139,PM执行时间!$A:$E,2,0),AG139="Quarterly",VLOOKUP($O139,PM执行时间!$A:$E,3,0),AG139="Semi-an",VLOOKUP($O139,PM执行时间!$A:$E,4,0),AG139="Annual",VLOOKUP($O139,PM执行时间!$A:$E,5,0),AG139="","")</f>
        <v>0.83</v>
      </c>
      <c r="AI139" s="26" t="s">
        <v>164</v>
      </c>
      <c r="AJ139" s="5" cm="1">
        <f t="array" ref="AJ139">_xlfn.IFS(AI139="Monthly",VLOOKUP($O139,PM执行时间!$A:$E,2,0),AI139="Quarterly",VLOOKUP($O139,PM执行时间!$A:$E,3,0),AI139="Semi-an",VLOOKUP($O139,PM执行时间!$A:$E,4,0),AI139="Annual",VLOOKUP($O139,PM执行时间!$A:$E,5,0),AI139="","")</f>
        <v>0.83</v>
      </c>
      <c r="AK139" s="26" t="s">
        <v>164</v>
      </c>
      <c r="AL139" s="5" cm="1">
        <f t="array" ref="AL139">_xlfn.IFS(AK139="Monthly",VLOOKUP($O139,PM执行时间!$A:$E,2,0),AK139="Quarterly",VLOOKUP($O139,PM执行时间!$A:$E,3,0),AK139="Semi-an",VLOOKUP($O139,PM执行时间!$A:$E,4,0),AK139="Annual",VLOOKUP($O139,PM执行时间!$A:$E,5,0),AK139="","")</f>
        <v>0.83</v>
      </c>
      <c r="AM139" s="26" t="s">
        <v>164</v>
      </c>
      <c r="AN139" s="5" cm="1">
        <f t="array" ref="AN139">_xlfn.IFS(AM139="Monthly",VLOOKUP($O139,PM执行时间!$A:$E,2,0),AM139="Quarterly",VLOOKUP($O139,PM执行时间!$A:$E,3,0),AM139="Semi-an",VLOOKUP($O139,PM执行时间!$A:$E,4,0),AM139="Annual",VLOOKUP($O139,PM执行时间!$A:$E,5,0),AM139="","")</f>
        <v>0.83</v>
      </c>
      <c r="AO139" s="19">
        <v>44774</v>
      </c>
      <c r="AP139" s="18"/>
    </row>
    <row r="140" spans="1:42" ht="25.15" customHeight="1" x14ac:dyDescent="0.2">
      <c r="A140" s="2">
        <v>138</v>
      </c>
      <c r="B140" s="2">
        <f>SUBTOTAL(3,G$3:G140)+0</f>
        <v>137</v>
      </c>
      <c r="C140" s="15"/>
      <c r="D140" s="2">
        <v>885</v>
      </c>
      <c r="E140" s="35" t="s">
        <v>27</v>
      </c>
      <c r="F140" s="35" t="s">
        <v>245</v>
      </c>
      <c r="G140" s="35" t="s">
        <v>246</v>
      </c>
      <c r="H140" s="35" t="s">
        <v>251</v>
      </c>
      <c r="I140" s="85">
        <v>2017.8</v>
      </c>
      <c r="J140" s="79" t="s">
        <v>1058</v>
      </c>
      <c r="K140" s="4" t="s">
        <v>19</v>
      </c>
      <c r="L140" s="77" t="s">
        <v>248</v>
      </c>
      <c r="M140" s="7">
        <v>2017.8</v>
      </c>
      <c r="N140" s="77" t="s">
        <v>1117</v>
      </c>
      <c r="O140" s="5" t="s">
        <v>163</v>
      </c>
      <c r="P140" s="18" t="s">
        <v>1108</v>
      </c>
      <c r="Q140" s="26" t="s">
        <v>164</v>
      </c>
      <c r="R140" s="5" cm="1">
        <f t="array" ref="R140">_xlfn.IFS(Q140="Monthly",VLOOKUP($O140,PM执行时间!$A:$E,2,0),Q140="Quarterly",VLOOKUP($O140,PM执行时间!$A:$E,3,0),Q140="Semi-an",VLOOKUP($O140,PM执行时间!$A:$E,4,0),Q140="Annual",VLOOKUP($O140,PM执行时间!$A:$E,5,0),Q140="","")</f>
        <v>0.83</v>
      </c>
      <c r="S140" s="20" t="s">
        <v>25</v>
      </c>
      <c r="T140" s="5" cm="1">
        <f t="array" ref="T140">_xlfn.IFS(S140="Monthly",VLOOKUP($O140,PM执行时间!$A:$E,2,0),S140="Quarterly",VLOOKUP($O140,PM执行时间!$A:$E,3,0),S140="Semi-an",VLOOKUP($O140,PM执行时间!$A:$E,4,0),S140="Annual",VLOOKUP($O140,PM执行时间!$A:$E,5,0),S140="","")</f>
        <v>1.08</v>
      </c>
      <c r="U140" s="26" t="s">
        <v>164</v>
      </c>
      <c r="V140" s="5" cm="1">
        <f t="array" ref="V140">_xlfn.IFS(U140="Monthly",VLOOKUP($O140,PM执行时间!$A:$E,2,0),U140="Quarterly",VLOOKUP($O140,PM执行时间!$A:$E,3,0),U140="Semi-an",VLOOKUP($O140,PM执行时间!$A:$E,4,0),U140="Annual",VLOOKUP($O140,PM执行时间!$A:$E,5,0),U140="","")</f>
        <v>0.83</v>
      </c>
      <c r="W140" s="26" t="s">
        <v>164</v>
      </c>
      <c r="X140" s="5" cm="1">
        <f t="array" ref="X140">_xlfn.IFS(W140="Monthly",VLOOKUP($O140,PM执行时间!$A:$E,2,0),W140="Quarterly",VLOOKUP($O140,PM执行时间!$A:$E,3,0),W140="Semi-an",VLOOKUP($O140,PM执行时间!$A:$E,4,0),W140="Annual",VLOOKUP($O140,PM执行时间!$A:$E,5,0),W140="","")</f>
        <v>0.83</v>
      </c>
      <c r="Y140" s="26" t="s">
        <v>164</v>
      </c>
      <c r="Z140" s="5" cm="1">
        <f t="array" ref="Z140">_xlfn.IFS(Y140="Monthly",VLOOKUP($O140,PM执行时间!$A:$E,2,0),Y140="Quarterly",VLOOKUP($O140,PM执行时间!$A:$E,3,0),Y140="Semi-an",VLOOKUP($O140,PM执行时间!$A:$E,4,0),Y140="Annual",VLOOKUP($O140,PM执行时间!$A:$E,5,0),Y140="","")</f>
        <v>0.83</v>
      </c>
      <c r="AA140" s="26" t="s">
        <v>164</v>
      </c>
      <c r="AB140" s="5" cm="1">
        <f t="array" ref="AB140">_xlfn.IFS(AA140="Monthly",VLOOKUP($O140,PM执行时间!$A:$E,2,0),AA140="Quarterly",VLOOKUP($O140,PM执行时间!$A:$E,3,0),AA140="Semi-an",VLOOKUP($O140,PM执行时间!$A:$E,4,0),AA140="Annual",VLOOKUP($O140,PM执行时间!$A:$E,5,0),AA140="","")</f>
        <v>0.83</v>
      </c>
      <c r="AC140" s="26" t="s">
        <v>164</v>
      </c>
      <c r="AD140" s="5" cm="1">
        <f t="array" ref="AD140">_xlfn.IFS(AC140="Monthly",VLOOKUP($O140,PM执行时间!$A:$E,2,0),AC140="Quarterly",VLOOKUP($O140,PM执行时间!$A:$E,3,0),AC140="Semi-an",VLOOKUP($O140,PM执行时间!$A:$E,4,0),AC140="Annual",VLOOKUP($O140,PM执行时间!$A:$E,5,0),AC140="","")</f>
        <v>0.83</v>
      </c>
      <c r="AE140" s="17" t="s">
        <v>33</v>
      </c>
      <c r="AF140" s="5" cm="1">
        <f t="array" ref="AF140">_xlfn.IFS(AE140="Monthly",VLOOKUP($O140,PM执行时间!$A:$E,2,0),AE140="Quarterly",VLOOKUP($O140,PM执行时间!$A:$E,3,0),AE140="Semi-an",VLOOKUP($O140,PM执行时间!$A:$E,4,0),AE140="Annual",VLOOKUP($O140,PM执行时间!$A:$E,5,0),AE140="","")</f>
        <v>2.58</v>
      </c>
      <c r="AG140" s="26" t="s">
        <v>164</v>
      </c>
      <c r="AH140" s="5" cm="1">
        <f t="array" ref="AH140">_xlfn.IFS(AG140="Monthly",VLOOKUP($O140,PM执行时间!$A:$E,2,0),AG140="Quarterly",VLOOKUP($O140,PM执行时间!$A:$E,3,0),AG140="Semi-an",VLOOKUP($O140,PM执行时间!$A:$E,4,0),AG140="Annual",VLOOKUP($O140,PM执行时间!$A:$E,5,0),AG140="","")</f>
        <v>0.83</v>
      </c>
      <c r="AI140" s="26" t="s">
        <v>164</v>
      </c>
      <c r="AJ140" s="5" cm="1">
        <f t="array" ref="AJ140">_xlfn.IFS(AI140="Monthly",VLOOKUP($O140,PM执行时间!$A:$E,2,0),AI140="Quarterly",VLOOKUP($O140,PM执行时间!$A:$E,3,0),AI140="Semi-an",VLOOKUP($O140,PM执行时间!$A:$E,4,0),AI140="Annual",VLOOKUP($O140,PM执行时间!$A:$E,5,0),AI140="","")</f>
        <v>0.83</v>
      </c>
      <c r="AK140" s="26" t="s">
        <v>164</v>
      </c>
      <c r="AL140" s="5" cm="1">
        <f t="array" ref="AL140">_xlfn.IFS(AK140="Monthly",VLOOKUP($O140,PM执行时间!$A:$E,2,0),AK140="Quarterly",VLOOKUP($O140,PM执行时间!$A:$E,3,0),AK140="Semi-an",VLOOKUP($O140,PM执行时间!$A:$E,4,0),AK140="Annual",VLOOKUP($O140,PM执行时间!$A:$E,5,0),AK140="","")</f>
        <v>0.83</v>
      </c>
      <c r="AM140" s="26" t="s">
        <v>164</v>
      </c>
      <c r="AN140" s="5" cm="1">
        <f t="array" ref="AN140">_xlfn.IFS(AM140="Monthly",VLOOKUP($O140,PM执行时间!$A:$E,2,0),AM140="Quarterly",VLOOKUP($O140,PM执行时间!$A:$E,3,0),AM140="Semi-an",VLOOKUP($O140,PM执行时间!$A:$E,4,0),AM140="Annual",VLOOKUP($O140,PM执行时间!$A:$E,5,0),AM140="","")</f>
        <v>0.83</v>
      </c>
      <c r="AO140" s="19">
        <v>44774</v>
      </c>
      <c r="AP140" s="18"/>
    </row>
    <row r="141" spans="1:42" ht="26.1" customHeight="1" x14ac:dyDescent="0.2">
      <c r="A141" s="2">
        <v>198</v>
      </c>
      <c r="B141" s="2">
        <f>SUBTOTAL(3,G$3:G141)+0</f>
        <v>138</v>
      </c>
      <c r="C141" s="2"/>
      <c r="D141" s="2">
        <v>1000</v>
      </c>
      <c r="E141" s="35" t="s">
        <v>281</v>
      </c>
      <c r="F141" s="35" t="s">
        <v>1214</v>
      </c>
      <c r="G141" s="77" t="s">
        <v>255</v>
      </c>
      <c r="H141" s="85">
        <v>225465</v>
      </c>
      <c r="I141" s="85">
        <v>2019.8</v>
      </c>
      <c r="J141" s="79" t="s">
        <v>1058</v>
      </c>
      <c r="K141" s="4" t="s">
        <v>19</v>
      </c>
      <c r="L141" s="77" t="s">
        <v>51</v>
      </c>
      <c r="M141" s="24">
        <v>43647</v>
      </c>
      <c r="N141" s="77" t="s">
        <v>22</v>
      </c>
      <c r="O141" s="5" t="s">
        <v>272</v>
      </c>
      <c r="P141" s="5" t="s">
        <v>1227</v>
      </c>
      <c r="Q141" s="5"/>
      <c r="R141" s="5" t="str" cm="1">
        <f t="array" ref="R141">_xlfn.IFS(Q141="Monthly",VLOOKUP($O141,PM执行时间!$A:$E,2,0),Q141="Quarterly",VLOOKUP($O141,PM执行时间!$A:$E,3,0),Q141="Semi-an",VLOOKUP($O141,PM执行时间!$A:$E,4,0),Q141="Annual",VLOOKUP($O141,PM执行时间!$A:$E,5,0),Q141="","")</f>
        <v/>
      </c>
      <c r="S141" s="16" t="s">
        <v>24</v>
      </c>
      <c r="T141" s="5" cm="1">
        <f t="array" ref="T141">_xlfn.IFS(S141="Monthly",VLOOKUP($O141,PM执行时间!$A:$E,2,0),S141="Quarterly",VLOOKUP($O141,PM执行时间!$A:$E,3,0),S141="Semi-an",VLOOKUP($O141,PM执行时间!$A:$E,4,0),S141="Annual",VLOOKUP($O141,PM执行时间!$A:$E,5,0),S141="","")</f>
        <v>1.1599999999999999</v>
      </c>
      <c r="U141" s="5"/>
      <c r="V141" s="5" t="str" cm="1">
        <f t="array" ref="V141">_xlfn.IFS(U141="Monthly",VLOOKUP($O141,PM执行时间!$A:$E,2,0),U141="Quarterly",VLOOKUP($O141,PM执行时间!$A:$E,3,0),U141="Semi-an",VLOOKUP($O141,PM执行时间!$A:$E,4,0),U141="Annual",VLOOKUP($O141,PM执行时间!$A:$E,5,0),U141="","")</f>
        <v/>
      </c>
      <c r="W141" s="5"/>
      <c r="X141" s="5" t="str" cm="1">
        <f t="array" ref="X141">_xlfn.IFS(W141="Monthly",VLOOKUP($O141,PM执行时间!$A:$E,2,0),W141="Quarterly",VLOOKUP($O141,PM执行时间!$A:$E,3,0),W141="Semi-an",VLOOKUP($O141,PM执行时间!$A:$E,4,0),W141="Annual",VLOOKUP($O141,PM执行时间!$A:$E,5,0),W141="","")</f>
        <v/>
      </c>
      <c r="Y141" s="16" t="s">
        <v>24</v>
      </c>
      <c r="Z141" s="5" cm="1">
        <f t="array" ref="Z141">_xlfn.IFS(Y141="Monthly",VLOOKUP($O141,PM执行时间!$A:$E,2,0),Y141="Quarterly",VLOOKUP($O141,PM执行时间!$A:$E,3,0),Y141="Semi-an",VLOOKUP($O141,PM执行时间!$A:$E,4,0),Y141="Annual",VLOOKUP($O141,PM执行时间!$A:$E,5,0),Y141="","")</f>
        <v>1.1599999999999999</v>
      </c>
      <c r="AA141" s="5"/>
      <c r="AB141" s="5" t="str" cm="1">
        <f t="array" ref="AB141">_xlfn.IFS(AA141="Monthly",VLOOKUP($O141,PM执行时间!$A:$E,2,0),AA141="Quarterly",VLOOKUP($O141,PM执行时间!$A:$E,3,0),AA141="Semi-an",VLOOKUP($O141,PM执行时间!$A:$E,4,0),AA141="Annual",VLOOKUP($O141,PM执行时间!$A:$E,5,0),AA141="","")</f>
        <v/>
      </c>
      <c r="AC141" s="5"/>
      <c r="AD141" s="5" t="str" cm="1">
        <f t="array" ref="AD141">_xlfn.IFS(AC141="Monthly",VLOOKUP($O141,PM执行时间!$A:$E,2,0),AC141="Quarterly",VLOOKUP($O141,PM执行时间!$A:$E,3,0),AC141="Semi-an",VLOOKUP($O141,PM执行时间!$A:$E,4,0),AC141="Annual",VLOOKUP($O141,PM执行时间!$A:$E,5,0),AC141="","")</f>
        <v/>
      </c>
      <c r="AE141" s="16" t="s">
        <v>24</v>
      </c>
      <c r="AF141" s="5" cm="1">
        <f t="array" ref="AF141">_xlfn.IFS(AE141="Monthly",VLOOKUP($O141,PM执行时间!$A:$E,2,0),AE141="Quarterly",VLOOKUP($O141,PM执行时间!$A:$E,3,0),AE141="Semi-an",VLOOKUP($O141,PM执行时间!$A:$E,4,0),AE141="Annual",VLOOKUP($O141,PM执行时间!$A:$E,5,0),AE141="","")</f>
        <v>1.1599999999999999</v>
      </c>
      <c r="AG141" s="5"/>
      <c r="AH141" s="5" t="str" cm="1">
        <f t="array" ref="AH141">_xlfn.IFS(AG141="Monthly",VLOOKUP($O141,PM执行时间!$A:$E,2,0),AG141="Quarterly",VLOOKUP($O141,PM执行时间!$A:$E,3,0),AG141="Semi-an",VLOOKUP($O141,PM执行时间!$A:$E,4,0),AG141="Annual",VLOOKUP($O141,PM执行时间!$A:$E,5,0),AG141="","")</f>
        <v/>
      </c>
      <c r="AI141" s="5"/>
      <c r="AJ141" s="5" t="str" cm="1">
        <f t="array" ref="AJ141">_xlfn.IFS(AI141="Monthly",VLOOKUP($O141,PM执行时间!$A:$E,2,0),AI141="Quarterly",VLOOKUP($O141,PM执行时间!$A:$E,3,0),AI141="Semi-an",VLOOKUP($O141,PM执行时间!$A:$E,4,0),AI141="Annual",VLOOKUP($O141,PM执行时间!$A:$E,5,0),AI141="","")</f>
        <v/>
      </c>
      <c r="AK141" s="17" t="s">
        <v>223</v>
      </c>
      <c r="AL141" s="5" cm="1">
        <f t="array" ref="AL141">_xlfn.IFS(AK141="Monthly",VLOOKUP($O141,PM执行时间!$A:$E,2,0),AK141="Quarterly",VLOOKUP($O141,PM执行时间!$A:$E,3,0),AK141="Semi-an",VLOOKUP($O141,PM执行时间!$A:$E,4,0),AK141="Annual",VLOOKUP($O141,PM执行时间!$A:$E,5,0),AK141="","")</f>
        <v>1.91</v>
      </c>
      <c r="AM141" s="5"/>
      <c r="AN141" s="5" t="str" cm="1">
        <f t="array" ref="AN141">_xlfn.IFS(AM141="Monthly",VLOOKUP($O141,PM执行时间!$A:$E,2,0),AM141="Quarterly",VLOOKUP($O141,PM执行时间!$A:$E,3,0),AM141="Semi-an",VLOOKUP($O141,PM执行时间!$A:$E,4,0),AM141="Annual",VLOOKUP($O141,PM执行时间!$A:$E,5,0),AM141="","")</f>
        <v/>
      </c>
      <c r="AO141" s="19">
        <v>44866</v>
      </c>
      <c r="AP141" s="5"/>
    </row>
    <row r="142" spans="1:42" ht="25.15" customHeight="1" x14ac:dyDescent="0.2">
      <c r="A142" s="2">
        <v>140</v>
      </c>
      <c r="B142" s="2">
        <f>SUBTOTAL(3,G$3:G142)+0</f>
        <v>139</v>
      </c>
      <c r="C142" s="2"/>
      <c r="D142" s="2">
        <v>887</v>
      </c>
      <c r="E142" s="35" t="s">
        <v>45</v>
      </c>
      <c r="F142" s="35" t="s">
        <v>78</v>
      </c>
      <c r="G142" s="35" t="s">
        <v>1104</v>
      </c>
      <c r="H142" s="35" t="s">
        <v>79</v>
      </c>
      <c r="I142" s="85">
        <v>2017.8</v>
      </c>
      <c r="J142" s="79" t="s">
        <v>1075</v>
      </c>
      <c r="K142" s="4" t="s">
        <v>19</v>
      </c>
      <c r="L142" s="77" t="s">
        <v>48</v>
      </c>
      <c r="M142" s="24">
        <v>42948</v>
      </c>
      <c r="N142" s="77" t="s">
        <v>22</v>
      </c>
      <c r="O142" s="5" t="s">
        <v>1230</v>
      </c>
      <c r="P142" s="5" t="s">
        <v>39</v>
      </c>
      <c r="Q142" s="5"/>
      <c r="R142" s="5" t="str" cm="1">
        <f t="array" ref="R142">_xlfn.IFS(Q142="Monthly",VLOOKUP($O142,PM执行时间!$A:$E,2,0),Q142="Quarterly",VLOOKUP($O142,PM执行时间!$A:$E,3,0),Q142="Semi-an",VLOOKUP($O142,PM执行时间!$A:$E,4,0),Q142="Annual",VLOOKUP($O142,PM执行时间!$A:$E,5,0),Q142="","")</f>
        <v/>
      </c>
      <c r="S142" s="5"/>
      <c r="T142" s="5" t="str" cm="1">
        <f t="array" ref="T142">_xlfn.IFS(S142="Monthly",VLOOKUP($O142,PM执行时间!$A:$E,2,0),S142="Quarterly",VLOOKUP($O142,PM执行时间!$A:$E,3,0),S142="Semi-an",VLOOKUP($O142,PM执行时间!$A:$E,4,0),S142="Annual",VLOOKUP($O142,PM执行时间!$A:$E,5,0),S142="","")</f>
        <v/>
      </c>
      <c r="U142" s="5"/>
      <c r="V142" s="5" t="str" cm="1">
        <f t="array" ref="V142">_xlfn.IFS(U142="Monthly",VLOOKUP($O142,PM执行时间!$A:$E,2,0),U142="Quarterly",VLOOKUP($O142,PM执行时间!$A:$E,3,0),U142="Semi-an",VLOOKUP($O142,PM执行时间!$A:$E,4,0),U142="Annual",VLOOKUP($O142,PM执行时间!$A:$E,5,0),U142="","")</f>
        <v/>
      </c>
      <c r="W142" s="5"/>
      <c r="X142" s="5" t="str" cm="1">
        <f t="array" ref="X142">_xlfn.IFS(W142="Monthly",VLOOKUP($O142,PM执行时间!$A:$E,2,0),W142="Quarterly",VLOOKUP($O142,PM执行时间!$A:$E,3,0),W142="Semi-an",VLOOKUP($O142,PM执行时间!$A:$E,4,0),W142="Annual",VLOOKUP($O142,PM执行时间!$A:$E,5,0),W142="","")</f>
        <v/>
      </c>
      <c r="Y142" s="5"/>
      <c r="Z142" s="5" t="str" cm="1">
        <f t="array" ref="Z142">_xlfn.IFS(Y142="Monthly",VLOOKUP($O142,PM执行时间!$A:$E,2,0),Y142="Quarterly",VLOOKUP($O142,PM执行时间!$A:$E,3,0),Y142="Semi-an",VLOOKUP($O142,PM执行时间!$A:$E,4,0),Y142="Annual",VLOOKUP($O142,PM执行时间!$A:$E,5,0),Y142="","")</f>
        <v/>
      </c>
      <c r="AA142" s="17" t="s">
        <v>33</v>
      </c>
      <c r="AB142" s="5" cm="1">
        <f t="array" ref="AB142">_xlfn.IFS(AA142="Monthly",VLOOKUP($O142,PM执行时间!$A:$E,2,0),AA142="Quarterly",VLOOKUP($O142,PM执行时间!$A:$E,3,0),AA142="Semi-an",VLOOKUP($O142,PM执行时间!$A:$E,4,0),AA142="Annual",VLOOKUP($O142,PM执行时间!$A:$E,5,0),AA142="","")</f>
        <v>1</v>
      </c>
      <c r="AC142" s="5"/>
      <c r="AD142" s="5" t="str" cm="1">
        <f t="array" ref="AD142">_xlfn.IFS(AC142="Monthly",VLOOKUP($O142,PM执行时间!$A:$E,2,0),AC142="Quarterly",VLOOKUP($O142,PM执行时间!$A:$E,3,0),AC142="Semi-an",VLOOKUP($O142,PM执行时间!$A:$E,4,0),AC142="Annual",VLOOKUP($O142,PM执行时间!$A:$E,5,0),AC142="","")</f>
        <v/>
      </c>
      <c r="AE142" s="5"/>
      <c r="AF142" s="5" t="str" cm="1">
        <f t="array" ref="AF142">_xlfn.IFS(AE142="Monthly",VLOOKUP($O142,PM执行时间!$A:$E,2,0),AE142="Quarterly",VLOOKUP($O142,PM执行时间!$A:$E,3,0),AE142="Semi-an",VLOOKUP($O142,PM执行时间!$A:$E,4,0),AE142="Annual",VLOOKUP($O142,PM执行时间!$A:$E,5,0),AE142="","")</f>
        <v/>
      </c>
      <c r="AG142" s="5"/>
      <c r="AH142" s="5" t="str" cm="1">
        <f t="array" ref="AH142">_xlfn.IFS(AG142="Monthly",VLOOKUP($O142,PM执行时间!$A:$E,2,0),AG142="Quarterly",VLOOKUP($O142,PM执行时间!$A:$E,3,0),AG142="Semi-an",VLOOKUP($O142,PM执行时间!$A:$E,4,0),AG142="Annual",VLOOKUP($O142,PM执行时间!$A:$E,5,0),AG142="","")</f>
        <v/>
      </c>
      <c r="AI142" s="5"/>
      <c r="AJ142" s="5" t="str" cm="1">
        <f t="array" ref="AJ142">_xlfn.IFS(AI142="Monthly",VLOOKUP($O142,PM执行时间!$A:$E,2,0),AI142="Quarterly",VLOOKUP($O142,PM执行时间!$A:$E,3,0),AI142="Semi-an",VLOOKUP($O142,PM执行时间!$A:$E,4,0),AI142="Annual",VLOOKUP($O142,PM执行时间!$A:$E,5,0),AI142="","")</f>
        <v/>
      </c>
      <c r="AK142" s="5"/>
      <c r="AL142" s="5" t="str" cm="1">
        <f t="array" ref="AL142">_xlfn.IFS(AK142="Monthly",VLOOKUP($O142,PM执行时间!$A:$E,2,0),AK142="Quarterly",VLOOKUP($O142,PM执行时间!$A:$E,3,0),AK142="Semi-an",VLOOKUP($O142,PM执行时间!$A:$E,4,0),AK142="Annual",VLOOKUP($O142,PM执行时间!$A:$E,5,0),AK142="","")</f>
        <v/>
      </c>
      <c r="AM142" s="5"/>
      <c r="AN142" s="5" t="str" cm="1">
        <f t="array" ref="AN142">_xlfn.IFS(AM142="Monthly",VLOOKUP($O142,PM执行时间!$A:$E,2,0),AM142="Quarterly",VLOOKUP($O142,PM执行时间!$A:$E,3,0),AM142="Semi-an",VLOOKUP($O142,PM执行时间!$A:$E,4,0),AM142="Annual",VLOOKUP($O142,PM执行时间!$A:$E,5,0),AM142="","")</f>
        <v/>
      </c>
      <c r="AO142" s="19">
        <v>44713</v>
      </c>
      <c r="AP142" s="18"/>
    </row>
    <row r="143" spans="1:42" ht="25.15" customHeight="1" x14ac:dyDescent="0.2">
      <c r="A143" s="2">
        <v>141</v>
      </c>
      <c r="B143" s="2">
        <f>SUBTOTAL(3,G$3:G143)+0</f>
        <v>140</v>
      </c>
      <c r="C143" s="2"/>
      <c r="D143" s="2">
        <v>888</v>
      </c>
      <c r="E143" s="35" t="s">
        <v>45</v>
      </c>
      <c r="F143" s="35" t="s">
        <v>78</v>
      </c>
      <c r="G143" s="35" t="s">
        <v>1104</v>
      </c>
      <c r="H143" s="35" t="s">
        <v>81</v>
      </c>
      <c r="I143" s="85">
        <v>2017.8</v>
      </c>
      <c r="J143" s="79" t="s">
        <v>1075</v>
      </c>
      <c r="K143" s="4" t="s">
        <v>19</v>
      </c>
      <c r="L143" s="77" t="s">
        <v>48</v>
      </c>
      <c r="M143" s="24">
        <v>42948</v>
      </c>
      <c r="N143" s="77" t="s">
        <v>22</v>
      </c>
      <c r="O143" s="5" t="s">
        <v>1230</v>
      </c>
      <c r="P143" s="5" t="s">
        <v>39</v>
      </c>
      <c r="Q143" s="5"/>
      <c r="R143" s="5" t="str" cm="1">
        <f t="array" ref="R143">_xlfn.IFS(Q143="Monthly",VLOOKUP($O143,PM执行时间!$A:$E,2,0),Q143="Quarterly",VLOOKUP($O143,PM执行时间!$A:$E,3,0),Q143="Semi-an",VLOOKUP($O143,PM执行时间!$A:$E,4,0),Q143="Annual",VLOOKUP($O143,PM执行时间!$A:$E,5,0),Q143="","")</f>
        <v/>
      </c>
      <c r="S143" s="5"/>
      <c r="T143" s="5" t="str" cm="1">
        <f t="array" ref="T143">_xlfn.IFS(S143="Monthly",VLOOKUP($O143,PM执行时间!$A:$E,2,0),S143="Quarterly",VLOOKUP($O143,PM执行时间!$A:$E,3,0),S143="Semi-an",VLOOKUP($O143,PM执行时间!$A:$E,4,0),S143="Annual",VLOOKUP($O143,PM执行时间!$A:$E,5,0),S143="","")</f>
        <v/>
      </c>
      <c r="U143" s="5"/>
      <c r="V143" s="5" t="str" cm="1">
        <f t="array" ref="V143">_xlfn.IFS(U143="Monthly",VLOOKUP($O143,PM执行时间!$A:$E,2,0),U143="Quarterly",VLOOKUP($O143,PM执行时间!$A:$E,3,0),U143="Semi-an",VLOOKUP($O143,PM执行时间!$A:$E,4,0),U143="Annual",VLOOKUP($O143,PM执行时间!$A:$E,5,0),U143="","")</f>
        <v/>
      </c>
      <c r="W143" s="5"/>
      <c r="X143" s="5" t="str" cm="1">
        <f t="array" ref="X143">_xlfn.IFS(W143="Monthly",VLOOKUP($O143,PM执行时间!$A:$E,2,0),W143="Quarterly",VLOOKUP($O143,PM执行时间!$A:$E,3,0),W143="Semi-an",VLOOKUP($O143,PM执行时间!$A:$E,4,0),W143="Annual",VLOOKUP($O143,PM执行时间!$A:$E,5,0),W143="","")</f>
        <v/>
      </c>
      <c r="Y143" s="5"/>
      <c r="Z143" s="5" t="str" cm="1">
        <f t="array" ref="Z143">_xlfn.IFS(Y143="Monthly",VLOOKUP($O143,PM执行时间!$A:$E,2,0),Y143="Quarterly",VLOOKUP($O143,PM执行时间!$A:$E,3,0),Y143="Semi-an",VLOOKUP($O143,PM执行时间!$A:$E,4,0),Y143="Annual",VLOOKUP($O143,PM执行时间!$A:$E,5,0),Y143="","")</f>
        <v/>
      </c>
      <c r="AA143" s="17" t="s">
        <v>33</v>
      </c>
      <c r="AB143" s="5" cm="1">
        <f t="array" ref="AB143">_xlfn.IFS(AA143="Monthly",VLOOKUP($O143,PM执行时间!$A:$E,2,0),AA143="Quarterly",VLOOKUP($O143,PM执行时间!$A:$E,3,0),AA143="Semi-an",VLOOKUP($O143,PM执行时间!$A:$E,4,0),AA143="Annual",VLOOKUP($O143,PM执行时间!$A:$E,5,0),AA143="","")</f>
        <v>1</v>
      </c>
      <c r="AC143" s="5"/>
      <c r="AD143" s="5" t="str" cm="1">
        <f t="array" ref="AD143">_xlfn.IFS(AC143="Monthly",VLOOKUP($O143,PM执行时间!$A:$E,2,0),AC143="Quarterly",VLOOKUP($O143,PM执行时间!$A:$E,3,0),AC143="Semi-an",VLOOKUP($O143,PM执行时间!$A:$E,4,0),AC143="Annual",VLOOKUP($O143,PM执行时间!$A:$E,5,0),AC143="","")</f>
        <v/>
      </c>
      <c r="AE143" s="5"/>
      <c r="AF143" s="5" t="str" cm="1">
        <f t="array" ref="AF143">_xlfn.IFS(AE143="Monthly",VLOOKUP($O143,PM执行时间!$A:$E,2,0),AE143="Quarterly",VLOOKUP($O143,PM执行时间!$A:$E,3,0),AE143="Semi-an",VLOOKUP($O143,PM执行时间!$A:$E,4,0),AE143="Annual",VLOOKUP($O143,PM执行时间!$A:$E,5,0),AE143="","")</f>
        <v/>
      </c>
      <c r="AG143" s="5"/>
      <c r="AH143" s="5" t="str" cm="1">
        <f t="array" ref="AH143">_xlfn.IFS(AG143="Monthly",VLOOKUP($O143,PM执行时间!$A:$E,2,0),AG143="Quarterly",VLOOKUP($O143,PM执行时间!$A:$E,3,0),AG143="Semi-an",VLOOKUP($O143,PM执行时间!$A:$E,4,0),AG143="Annual",VLOOKUP($O143,PM执行时间!$A:$E,5,0),AG143="","")</f>
        <v/>
      </c>
      <c r="AI143" s="5"/>
      <c r="AJ143" s="5" t="str" cm="1">
        <f t="array" ref="AJ143">_xlfn.IFS(AI143="Monthly",VLOOKUP($O143,PM执行时间!$A:$E,2,0),AI143="Quarterly",VLOOKUP($O143,PM执行时间!$A:$E,3,0),AI143="Semi-an",VLOOKUP($O143,PM执行时间!$A:$E,4,0),AI143="Annual",VLOOKUP($O143,PM执行时间!$A:$E,5,0),AI143="","")</f>
        <v/>
      </c>
      <c r="AK143" s="5"/>
      <c r="AL143" s="5" t="str" cm="1">
        <f t="array" ref="AL143">_xlfn.IFS(AK143="Monthly",VLOOKUP($O143,PM执行时间!$A:$E,2,0),AK143="Quarterly",VLOOKUP($O143,PM执行时间!$A:$E,3,0),AK143="Semi-an",VLOOKUP($O143,PM执行时间!$A:$E,4,0),AK143="Annual",VLOOKUP($O143,PM执行时间!$A:$E,5,0),AK143="","")</f>
        <v/>
      </c>
      <c r="AM143" s="5"/>
      <c r="AN143" s="5" t="str" cm="1">
        <f t="array" ref="AN143">_xlfn.IFS(AM143="Monthly",VLOOKUP($O143,PM执行时间!$A:$E,2,0),AM143="Quarterly",VLOOKUP($O143,PM执行时间!$A:$E,3,0),AM143="Semi-an",VLOOKUP($O143,PM执行时间!$A:$E,4,0),AM143="Annual",VLOOKUP($O143,PM执行时间!$A:$E,5,0),AM143="","")</f>
        <v/>
      </c>
      <c r="AO143" s="19">
        <v>44713</v>
      </c>
      <c r="AP143" s="18"/>
    </row>
    <row r="144" spans="1:42" ht="25.15" customHeight="1" x14ac:dyDescent="0.2">
      <c r="A144" s="2">
        <v>142</v>
      </c>
      <c r="B144" s="2">
        <f>SUBTOTAL(3,G$3:G144)+0</f>
        <v>141</v>
      </c>
      <c r="C144" s="2"/>
      <c r="D144" s="2">
        <v>889</v>
      </c>
      <c r="E144" s="35" t="s">
        <v>45</v>
      </c>
      <c r="F144" s="35" t="s">
        <v>78</v>
      </c>
      <c r="G144" s="35" t="s">
        <v>1104</v>
      </c>
      <c r="H144" s="35" t="s">
        <v>85</v>
      </c>
      <c r="I144" s="85">
        <v>2017.8</v>
      </c>
      <c r="J144" s="79" t="s">
        <v>1075</v>
      </c>
      <c r="K144" s="4" t="s">
        <v>19</v>
      </c>
      <c r="L144" s="77" t="s">
        <v>48</v>
      </c>
      <c r="M144" s="24">
        <v>42948</v>
      </c>
      <c r="N144" s="77" t="s">
        <v>22</v>
      </c>
      <c r="O144" s="5" t="s">
        <v>1230</v>
      </c>
      <c r="P144" s="5" t="s">
        <v>39</v>
      </c>
      <c r="Q144" s="5"/>
      <c r="R144" s="5" t="str" cm="1">
        <f t="array" ref="R144">_xlfn.IFS(Q144="Monthly",VLOOKUP($O144,PM执行时间!$A:$E,2,0),Q144="Quarterly",VLOOKUP($O144,PM执行时间!$A:$E,3,0),Q144="Semi-an",VLOOKUP($O144,PM执行时间!$A:$E,4,0),Q144="Annual",VLOOKUP($O144,PM执行时间!$A:$E,5,0),Q144="","")</f>
        <v/>
      </c>
      <c r="S144" s="5"/>
      <c r="T144" s="5" t="str" cm="1">
        <f t="array" ref="T144">_xlfn.IFS(S144="Monthly",VLOOKUP($O144,PM执行时间!$A:$E,2,0),S144="Quarterly",VLOOKUP($O144,PM执行时间!$A:$E,3,0),S144="Semi-an",VLOOKUP($O144,PM执行时间!$A:$E,4,0),S144="Annual",VLOOKUP($O144,PM执行时间!$A:$E,5,0),S144="","")</f>
        <v/>
      </c>
      <c r="U144" s="5"/>
      <c r="V144" s="5" t="str" cm="1">
        <f t="array" ref="V144">_xlfn.IFS(U144="Monthly",VLOOKUP($O144,PM执行时间!$A:$E,2,0),U144="Quarterly",VLOOKUP($O144,PM执行时间!$A:$E,3,0),U144="Semi-an",VLOOKUP($O144,PM执行时间!$A:$E,4,0),U144="Annual",VLOOKUP($O144,PM执行时间!$A:$E,5,0),U144="","")</f>
        <v/>
      </c>
      <c r="W144" s="5"/>
      <c r="X144" s="5" t="str" cm="1">
        <f t="array" ref="X144">_xlfn.IFS(W144="Monthly",VLOOKUP($O144,PM执行时间!$A:$E,2,0),W144="Quarterly",VLOOKUP($O144,PM执行时间!$A:$E,3,0),W144="Semi-an",VLOOKUP($O144,PM执行时间!$A:$E,4,0),W144="Annual",VLOOKUP($O144,PM执行时间!$A:$E,5,0),W144="","")</f>
        <v/>
      </c>
      <c r="Y144" s="5"/>
      <c r="Z144" s="5" t="str" cm="1">
        <f t="array" ref="Z144">_xlfn.IFS(Y144="Monthly",VLOOKUP($O144,PM执行时间!$A:$E,2,0),Y144="Quarterly",VLOOKUP($O144,PM执行时间!$A:$E,3,0),Y144="Semi-an",VLOOKUP($O144,PM执行时间!$A:$E,4,0),Y144="Annual",VLOOKUP($O144,PM执行时间!$A:$E,5,0),Y144="","")</f>
        <v/>
      </c>
      <c r="AA144" s="17" t="s">
        <v>33</v>
      </c>
      <c r="AB144" s="5" cm="1">
        <f t="array" ref="AB144">_xlfn.IFS(AA144="Monthly",VLOOKUP($O144,PM执行时间!$A:$E,2,0),AA144="Quarterly",VLOOKUP($O144,PM执行时间!$A:$E,3,0),AA144="Semi-an",VLOOKUP($O144,PM执行时间!$A:$E,4,0),AA144="Annual",VLOOKUP($O144,PM执行时间!$A:$E,5,0),AA144="","")</f>
        <v>1</v>
      </c>
      <c r="AC144" s="5"/>
      <c r="AD144" s="5" t="str" cm="1">
        <f t="array" ref="AD144">_xlfn.IFS(AC144="Monthly",VLOOKUP($O144,PM执行时间!$A:$E,2,0),AC144="Quarterly",VLOOKUP($O144,PM执行时间!$A:$E,3,0),AC144="Semi-an",VLOOKUP($O144,PM执行时间!$A:$E,4,0),AC144="Annual",VLOOKUP($O144,PM执行时间!$A:$E,5,0),AC144="","")</f>
        <v/>
      </c>
      <c r="AE144" s="5"/>
      <c r="AF144" s="5" t="str" cm="1">
        <f t="array" ref="AF144">_xlfn.IFS(AE144="Monthly",VLOOKUP($O144,PM执行时间!$A:$E,2,0),AE144="Quarterly",VLOOKUP($O144,PM执行时间!$A:$E,3,0),AE144="Semi-an",VLOOKUP($O144,PM执行时间!$A:$E,4,0),AE144="Annual",VLOOKUP($O144,PM执行时间!$A:$E,5,0),AE144="","")</f>
        <v/>
      </c>
      <c r="AG144" s="5"/>
      <c r="AH144" s="5" t="str" cm="1">
        <f t="array" ref="AH144">_xlfn.IFS(AG144="Monthly",VLOOKUP($O144,PM执行时间!$A:$E,2,0),AG144="Quarterly",VLOOKUP($O144,PM执行时间!$A:$E,3,0),AG144="Semi-an",VLOOKUP($O144,PM执行时间!$A:$E,4,0),AG144="Annual",VLOOKUP($O144,PM执行时间!$A:$E,5,0),AG144="","")</f>
        <v/>
      </c>
      <c r="AI144" s="5"/>
      <c r="AJ144" s="5" t="str" cm="1">
        <f t="array" ref="AJ144">_xlfn.IFS(AI144="Monthly",VLOOKUP($O144,PM执行时间!$A:$E,2,0),AI144="Quarterly",VLOOKUP($O144,PM执行时间!$A:$E,3,0),AI144="Semi-an",VLOOKUP($O144,PM执行时间!$A:$E,4,0),AI144="Annual",VLOOKUP($O144,PM执行时间!$A:$E,5,0),AI144="","")</f>
        <v/>
      </c>
      <c r="AK144" s="5"/>
      <c r="AL144" s="5" t="str" cm="1">
        <f t="array" ref="AL144">_xlfn.IFS(AK144="Monthly",VLOOKUP($O144,PM执行时间!$A:$E,2,0),AK144="Quarterly",VLOOKUP($O144,PM执行时间!$A:$E,3,0),AK144="Semi-an",VLOOKUP($O144,PM执行时间!$A:$E,4,0),AK144="Annual",VLOOKUP($O144,PM执行时间!$A:$E,5,0),AK144="","")</f>
        <v/>
      </c>
      <c r="AM144" s="5"/>
      <c r="AN144" s="5" t="str" cm="1">
        <f t="array" ref="AN144">_xlfn.IFS(AM144="Monthly",VLOOKUP($O144,PM执行时间!$A:$E,2,0),AM144="Quarterly",VLOOKUP($O144,PM执行时间!$A:$E,3,0),AM144="Semi-an",VLOOKUP($O144,PM执行时间!$A:$E,4,0),AM144="Annual",VLOOKUP($O144,PM执行时间!$A:$E,5,0),AM144="","")</f>
        <v/>
      </c>
      <c r="AO144" s="19">
        <v>44713</v>
      </c>
      <c r="AP144" s="18"/>
    </row>
    <row r="145" spans="1:44" ht="25.15" customHeight="1" x14ac:dyDescent="0.2">
      <c r="A145" s="2">
        <v>143</v>
      </c>
      <c r="B145" s="2">
        <f>SUBTOTAL(3,G$3:G145)+0</f>
        <v>142</v>
      </c>
      <c r="C145" s="2"/>
      <c r="D145" s="2">
        <v>890</v>
      </c>
      <c r="E145" s="35" t="s">
        <v>45</v>
      </c>
      <c r="F145" s="35" t="s">
        <v>78</v>
      </c>
      <c r="G145" s="35" t="s">
        <v>1104</v>
      </c>
      <c r="H145" s="35" t="s">
        <v>86</v>
      </c>
      <c r="I145" s="85">
        <v>2017.8</v>
      </c>
      <c r="J145" s="79" t="s">
        <v>1075</v>
      </c>
      <c r="K145" s="4" t="s">
        <v>19</v>
      </c>
      <c r="L145" s="77" t="s">
        <v>48</v>
      </c>
      <c r="M145" s="24">
        <v>42948</v>
      </c>
      <c r="N145" s="77" t="s">
        <v>22</v>
      </c>
      <c r="O145" s="5" t="s">
        <v>1230</v>
      </c>
      <c r="P145" s="5" t="s">
        <v>39</v>
      </c>
      <c r="Q145" s="5"/>
      <c r="R145" s="5" t="str" cm="1">
        <f t="array" ref="R145">_xlfn.IFS(Q145="Monthly",VLOOKUP($O145,PM执行时间!$A:$E,2,0),Q145="Quarterly",VLOOKUP($O145,PM执行时间!$A:$E,3,0),Q145="Semi-an",VLOOKUP($O145,PM执行时间!$A:$E,4,0),Q145="Annual",VLOOKUP($O145,PM执行时间!$A:$E,5,0),Q145="","")</f>
        <v/>
      </c>
      <c r="S145" s="5"/>
      <c r="T145" s="5" t="str" cm="1">
        <f t="array" ref="T145">_xlfn.IFS(S145="Monthly",VLOOKUP($O145,PM执行时间!$A:$E,2,0),S145="Quarterly",VLOOKUP($O145,PM执行时间!$A:$E,3,0),S145="Semi-an",VLOOKUP($O145,PM执行时间!$A:$E,4,0),S145="Annual",VLOOKUP($O145,PM执行时间!$A:$E,5,0),S145="","")</f>
        <v/>
      </c>
      <c r="U145" s="5"/>
      <c r="V145" s="5" t="str" cm="1">
        <f t="array" ref="V145">_xlfn.IFS(U145="Monthly",VLOOKUP($O145,PM执行时间!$A:$E,2,0),U145="Quarterly",VLOOKUP($O145,PM执行时间!$A:$E,3,0),U145="Semi-an",VLOOKUP($O145,PM执行时间!$A:$E,4,0),U145="Annual",VLOOKUP($O145,PM执行时间!$A:$E,5,0),U145="","")</f>
        <v/>
      </c>
      <c r="W145" s="5"/>
      <c r="X145" s="5" t="str" cm="1">
        <f t="array" ref="X145">_xlfn.IFS(W145="Monthly",VLOOKUP($O145,PM执行时间!$A:$E,2,0),W145="Quarterly",VLOOKUP($O145,PM执行时间!$A:$E,3,0),W145="Semi-an",VLOOKUP($O145,PM执行时间!$A:$E,4,0),W145="Annual",VLOOKUP($O145,PM执行时间!$A:$E,5,0),W145="","")</f>
        <v/>
      </c>
      <c r="Y145" s="5"/>
      <c r="Z145" s="5" t="str" cm="1">
        <f t="array" ref="Z145">_xlfn.IFS(Y145="Monthly",VLOOKUP($O145,PM执行时间!$A:$E,2,0),Y145="Quarterly",VLOOKUP($O145,PM执行时间!$A:$E,3,0),Y145="Semi-an",VLOOKUP($O145,PM执行时间!$A:$E,4,0),Y145="Annual",VLOOKUP($O145,PM执行时间!$A:$E,5,0),Y145="","")</f>
        <v/>
      </c>
      <c r="AA145" s="17" t="s">
        <v>33</v>
      </c>
      <c r="AB145" s="5" cm="1">
        <f t="array" ref="AB145">_xlfn.IFS(AA145="Monthly",VLOOKUP($O145,PM执行时间!$A:$E,2,0),AA145="Quarterly",VLOOKUP($O145,PM执行时间!$A:$E,3,0),AA145="Semi-an",VLOOKUP($O145,PM执行时间!$A:$E,4,0),AA145="Annual",VLOOKUP($O145,PM执行时间!$A:$E,5,0),AA145="","")</f>
        <v>1</v>
      </c>
      <c r="AC145" s="5"/>
      <c r="AD145" s="5" t="str" cm="1">
        <f t="array" ref="AD145">_xlfn.IFS(AC145="Monthly",VLOOKUP($O145,PM执行时间!$A:$E,2,0),AC145="Quarterly",VLOOKUP($O145,PM执行时间!$A:$E,3,0),AC145="Semi-an",VLOOKUP($O145,PM执行时间!$A:$E,4,0),AC145="Annual",VLOOKUP($O145,PM执行时间!$A:$E,5,0),AC145="","")</f>
        <v/>
      </c>
      <c r="AE145" s="5"/>
      <c r="AF145" s="5" t="str" cm="1">
        <f t="array" ref="AF145">_xlfn.IFS(AE145="Monthly",VLOOKUP($O145,PM执行时间!$A:$E,2,0),AE145="Quarterly",VLOOKUP($O145,PM执行时间!$A:$E,3,0),AE145="Semi-an",VLOOKUP($O145,PM执行时间!$A:$E,4,0),AE145="Annual",VLOOKUP($O145,PM执行时间!$A:$E,5,0),AE145="","")</f>
        <v/>
      </c>
      <c r="AG145" s="5"/>
      <c r="AH145" s="5" t="str" cm="1">
        <f t="array" ref="AH145">_xlfn.IFS(AG145="Monthly",VLOOKUP($O145,PM执行时间!$A:$E,2,0),AG145="Quarterly",VLOOKUP($O145,PM执行时间!$A:$E,3,0),AG145="Semi-an",VLOOKUP($O145,PM执行时间!$A:$E,4,0),AG145="Annual",VLOOKUP($O145,PM执行时间!$A:$E,5,0),AG145="","")</f>
        <v/>
      </c>
      <c r="AI145" s="5"/>
      <c r="AJ145" s="5" t="str" cm="1">
        <f t="array" ref="AJ145">_xlfn.IFS(AI145="Monthly",VLOOKUP($O145,PM执行时间!$A:$E,2,0),AI145="Quarterly",VLOOKUP($O145,PM执行时间!$A:$E,3,0),AI145="Semi-an",VLOOKUP($O145,PM执行时间!$A:$E,4,0),AI145="Annual",VLOOKUP($O145,PM执行时间!$A:$E,5,0),AI145="","")</f>
        <v/>
      </c>
      <c r="AK145" s="5"/>
      <c r="AL145" s="5" t="str" cm="1">
        <f t="array" ref="AL145">_xlfn.IFS(AK145="Monthly",VLOOKUP($O145,PM执行时间!$A:$E,2,0),AK145="Quarterly",VLOOKUP($O145,PM执行时间!$A:$E,3,0),AK145="Semi-an",VLOOKUP($O145,PM执行时间!$A:$E,4,0),AK145="Annual",VLOOKUP($O145,PM执行时间!$A:$E,5,0),AK145="","")</f>
        <v/>
      </c>
      <c r="AM145" s="5"/>
      <c r="AN145" s="5" t="str" cm="1">
        <f t="array" ref="AN145">_xlfn.IFS(AM145="Monthly",VLOOKUP($O145,PM执行时间!$A:$E,2,0),AM145="Quarterly",VLOOKUP($O145,PM执行时间!$A:$E,3,0),AM145="Semi-an",VLOOKUP($O145,PM执行时间!$A:$E,4,0),AM145="Annual",VLOOKUP($O145,PM执行时间!$A:$E,5,0),AM145="","")</f>
        <v/>
      </c>
      <c r="AO145" s="19">
        <v>44713</v>
      </c>
      <c r="AP145" s="18"/>
    </row>
    <row r="146" spans="1:44" ht="25.15" customHeight="1" x14ac:dyDescent="0.2">
      <c r="A146" s="2">
        <v>144</v>
      </c>
      <c r="B146" s="2">
        <f>SUBTOTAL(3,G$3:G146)+0</f>
        <v>143</v>
      </c>
      <c r="C146" s="2"/>
      <c r="D146" s="2">
        <v>891</v>
      </c>
      <c r="E146" s="35" t="s">
        <v>107</v>
      </c>
      <c r="F146" s="35" t="s">
        <v>120</v>
      </c>
      <c r="G146" s="35" t="s">
        <v>121</v>
      </c>
      <c r="H146" s="85">
        <v>538</v>
      </c>
      <c r="I146" s="35" t="s">
        <v>122</v>
      </c>
      <c r="J146" s="79" t="s">
        <v>1075</v>
      </c>
      <c r="K146" s="4" t="s">
        <v>19</v>
      </c>
      <c r="L146" s="77" t="s">
        <v>123</v>
      </c>
      <c r="M146" s="23" t="s">
        <v>54</v>
      </c>
      <c r="N146" s="88" t="s">
        <v>179</v>
      </c>
      <c r="O146" s="5" t="s">
        <v>95</v>
      </c>
      <c r="P146" s="5" t="s">
        <v>39</v>
      </c>
      <c r="Q146" s="5"/>
      <c r="R146" s="5" t="str" cm="1">
        <f t="array" ref="R146">_xlfn.IFS(Q146="Monthly",VLOOKUP($O146,PM执行时间!$A:$E,2,0),Q146="Quarterly",VLOOKUP($O146,PM执行时间!$A:$E,3,0),Q146="Semi-an",VLOOKUP($O146,PM执行时间!$A:$E,4,0),Q146="Annual",VLOOKUP($O146,PM执行时间!$A:$E,5,0),Q146="","")</f>
        <v/>
      </c>
      <c r="S146" s="5"/>
      <c r="T146" s="5" t="str" cm="1">
        <f t="array" ref="T146">_xlfn.IFS(S146="Monthly",VLOOKUP($O146,PM执行时间!$A:$E,2,0),S146="Quarterly",VLOOKUP($O146,PM执行时间!$A:$E,3,0),S146="Semi-an",VLOOKUP($O146,PM执行时间!$A:$E,4,0),S146="Annual",VLOOKUP($O146,PM执行时间!$A:$E,5,0),S146="","")</f>
        <v/>
      </c>
      <c r="U146" s="17" t="s">
        <v>33</v>
      </c>
      <c r="V146" s="5" cm="1">
        <f t="array" ref="V146">_xlfn.IFS(U146="Monthly",VLOOKUP($O146,PM执行时间!$A:$E,2,0),U146="Quarterly",VLOOKUP($O146,PM执行时间!$A:$E,3,0),U146="Semi-an",VLOOKUP($O146,PM执行时间!$A:$E,4,0),U146="Annual",VLOOKUP($O146,PM执行时间!$A:$E,5,0),U146="","")</f>
        <v>1</v>
      </c>
      <c r="W146" s="5"/>
      <c r="X146" s="5" t="str" cm="1">
        <f t="array" ref="X146">_xlfn.IFS(W146="Monthly",VLOOKUP($O146,PM执行时间!$A:$E,2,0),W146="Quarterly",VLOOKUP($O146,PM执行时间!$A:$E,3,0),W146="Semi-an",VLOOKUP($O146,PM执行时间!$A:$E,4,0),W146="Annual",VLOOKUP($O146,PM执行时间!$A:$E,5,0),W146="","")</f>
        <v/>
      </c>
      <c r="Y146" s="5"/>
      <c r="Z146" s="5" t="str" cm="1">
        <f t="array" ref="Z146">_xlfn.IFS(Y146="Monthly",VLOOKUP($O146,PM执行时间!$A:$E,2,0),Y146="Quarterly",VLOOKUP($O146,PM执行时间!$A:$E,3,0),Y146="Semi-an",VLOOKUP($O146,PM执行时间!$A:$E,4,0),Y146="Annual",VLOOKUP($O146,PM执行时间!$A:$E,5,0),Y146="","")</f>
        <v/>
      </c>
      <c r="AA146" s="5"/>
      <c r="AB146" s="5" t="str" cm="1">
        <f t="array" ref="AB146">_xlfn.IFS(AA146="Monthly",VLOOKUP($O146,PM执行时间!$A:$E,2,0),AA146="Quarterly",VLOOKUP($O146,PM执行时间!$A:$E,3,0),AA146="Semi-an",VLOOKUP($O146,PM执行时间!$A:$E,4,0),AA146="Annual",VLOOKUP($O146,PM执行时间!$A:$E,5,0),AA146="","")</f>
        <v/>
      </c>
      <c r="AC146" s="5"/>
      <c r="AD146" s="5" t="str" cm="1">
        <f t="array" ref="AD146">_xlfn.IFS(AC146="Monthly",VLOOKUP($O146,PM执行时间!$A:$E,2,0),AC146="Quarterly",VLOOKUP($O146,PM执行时间!$A:$E,3,0),AC146="Semi-an",VLOOKUP($O146,PM执行时间!$A:$E,4,0),AC146="Annual",VLOOKUP($O146,PM执行时间!$A:$E,5,0),AC146="","")</f>
        <v/>
      </c>
      <c r="AE146" s="5"/>
      <c r="AF146" s="5" t="str" cm="1">
        <f t="array" ref="AF146">_xlfn.IFS(AE146="Monthly",VLOOKUP($O146,PM执行时间!$A:$E,2,0),AE146="Quarterly",VLOOKUP($O146,PM执行时间!$A:$E,3,0),AE146="Semi-an",VLOOKUP($O146,PM执行时间!$A:$E,4,0),AE146="Annual",VLOOKUP($O146,PM执行时间!$A:$E,5,0),AE146="","")</f>
        <v/>
      </c>
      <c r="AG146" s="5"/>
      <c r="AH146" s="5" t="str" cm="1">
        <f t="array" ref="AH146">_xlfn.IFS(AG146="Monthly",VLOOKUP($O146,PM执行时间!$A:$E,2,0),AG146="Quarterly",VLOOKUP($O146,PM执行时间!$A:$E,3,0),AG146="Semi-an",VLOOKUP($O146,PM执行时间!$A:$E,4,0),AG146="Annual",VLOOKUP($O146,PM执行时间!$A:$E,5,0),AG146="","")</f>
        <v/>
      </c>
      <c r="AI146" s="5"/>
      <c r="AJ146" s="5" t="str" cm="1">
        <f t="array" ref="AJ146">_xlfn.IFS(AI146="Monthly",VLOOKUP($O146,PM执行时间!$A:$E,2,0),AI146="Quarterly",VLOOKUP($O146,PM执行时间!$A:$E,3,0),AI146="Semi-an",VLOOKUP($O146,PM执行时间!$A:$E,4,0),AI146="Annual",VLOOKUP($O146,PM执行时间!$A:$E,5,0),AI146="","")</f>
        <v/>
      </c>
      <c r="AK146" s="5"/>
      <c r="AL146" s="5" t="str" cm="1">
        <f t="array" ref="AL146">_xlfn.IFS(AK146="Monthly",VLOOKUP($O146,PM执行时间!$A:$E,2,0),AK146="Quarterly",VLOOKUP($O146,PM执行时间!$A:$E,3,0),AK146="Semi-an",VLOOKUP($O146,PM执行时间!$A:$E,4,0),AK146="Annual",VLOOKUP($O146,PM执行时间!$A:$E,5,0),AK146="","")</f>
        <v/>
      </c>
      <c r="AM146" s="5"/>
      <c r="AN146" s="5" t="str" cm="1">
        <f t="array" ref="AN146">_xlfn.IFS(AM146="Monthly",VLOOKUP($O146,PM执行时间!$A:$E,2,0),AM146="Quarterly",VLOOKUP($O146,PM执行时间!$A:$E,3,0),AM146="Semi-an",VLOOKUP($O146,PM执行时间!$A:$E,4,0),AM146="Annual",VLOOKUP($O146,PM执行时间!$A:$E,5,0),AM146="","")</f>
        <v/>
      </c>
      <c r="AO146" s="19">
        <v>44621</v>
      </c>
      <c r="AP146" s="18"/>
    </row>
    <row r="147" spans="1:44" ht="25.15" customHeight="1" x14ac:dyDescent="0.2">
      <c r="A147" s="2">
        <v>145</v>
      </c>
      <c r="B147" s="2">
        <f>SUBTOTAL(3,G$3:G147)+0</f>
        <v>144</v>
      </c>
      <c r="C147" s="15"/>
      <c r="D147" s="2">
        <v>894</v>
      </c>
      <c r="E147" s="35" t="s">
        <v>27</v>
      </c>
      <c r="F147" s="35" t="s">
        <v>245</v>
      </c>
      <c r="G147" s="35" t="s">
        <v>246</v>
      </c>
      <c r="H147" s="35" t="s">
        <v>265</v>
      </c>
      <c r="I147" s="85">
        <v>2017</v>
      </c>
      <c r="J147" s="79" t="s">
        <v>1058</v>
      </c>
      <c r="K147" s="4" t="s">
        <v>19</v>
      </c>
      <c r="L147" s="77" t="s">
        <v>248</v>
      </c>
      <c r="M147" s="7">
        <v>2017.2</v>
      </c>
      <c r="N147" s="77" t="s">
        <v>1117</v>
      </c>
      <c r="O147" s="5" t="s">
        <v>163</v>
      </c>
      <c r="P147" s="18" t="s">
        <v>1108</v>
      </c>
      <c r="Q147" s="26" t="s">
        <v>164</v>
      </c>
      <c r="R147" s="5" cm="1">
        <f t="array" ref="R147">_xlfn.IFS(Q147="Monthly",VLOOKUP($O147,PM执行时间!$A:$E,2,0),Q147="Quarterly",VLOOKUP($O147,PM执行时间!$A:$E,3,0),Q147="Semi-an",VLOOKUP($O147,PM执行时间!$A:$E,4,0),Q147="Annual",VLOOKUP($O147,PM执行时间!$A:$E,5,0),Q147="","")</f>
        <v>0.83</v>
      </c>
      <c r="S147" s="20" t="s">
        <v>25</v>
      </c>
      <c r="T147" s="5" cm="1">
        <f t="array" ref="T147">_xlfn.IFS(S147="Monthly",VLOOKUP($O147,PM执行时间!$A:$E,2,0),S147="Quarterly",VLOOKUP($O147,PM执行时间!$A:$E,3,0),S147="Semi-an",VLOOKUP($O147,PM执行时间!$A:$E,4,0),S147="Annual",VLOOKUP($O147,PM执行时间!$A:$E,5,0),S147="","")</f>
        <v>1.08</v>
      </c>
      <c r="U147" s="26" t="s">
        <v>164</v>
      </c>
      <c r="V147" s="5" cm="1">
        <f t="array" ref="V147">_xlfn.IFS(U147="Monthly",VLOOKUP($O147,PM执行时间!$A:$E,2,0),U147="Quarterly",VLOOKUP($O147,PM执行时间!$A:$E,3,0),U147="Semi-an",VLOOKUP($O147,PM执行时间!$A:$E,4,0),U147="Annual",VLOOKUP($O147,PM执行时间!$A:$E,5,0),U147="","")</f>
        <v>0.83</v>
      </c>
      <c r="W147" s="26" t="s">
        <v>164</v>
      </c>
      <c r="X147" s="5" cm="1">
        <f t="array" ref="X147">_xlfn.IFS(W147="Monthly",VLOOKUP($O147,PM执行时间!$A:$E,2,0),W147="Quarterly",VLOOKUP($O147,PM执行时间!$A:$E,3,0),W147="Semi-an",VLOOKUP($O147,PM执行时间!$A:$E,4,0),W147="Annual",VLOOKUP($O147,PM执行时间!$A:$E,5,0),W147="","")</f>
        <v>0.83</v>
      </c>
      <c r="Y147" s="26" t="s">
        <v>164</v>
      </c>
      <c r="Z147" s="5" cm="1">
        <f t="array" ref="Z147">_xlfn.IFS(Y147="Monthly",VLOOKUP($O147,PM执行时间!$A:$E,2,0),Y147="Quarterly",VLOOKUP($O147,PM执行时间!$A:$E,3,0),Y147="Semi-an",VLOOKUP($O147,PM执行时间!$A:$E,4,0),Y147="Annual",VLOOKUP($O147,PM执行时间!$A:$E,5,0),Y147="","")</f>
        <v>0.83</v>
      </c>
      <c r="AA147" s="26" t="s">
        <v>164</v>
      </c>
      <c r="AB147" s="5" cm="1">
        <f t="array" ref="AB147">_xlfn.IFS(AA147="Monthly",VLOOKUP($O147,PM执行时间!$A:$E,2,0),AA147="Quarterly",VLOOKUP($O147,PM执行时间!$A:$E,3,0),AA147="Semi-an",VLOOKUP($O147,PM执行时间!$A:$E,4,0),AA147="Annual",VLOOKUP($O147,PM执行时间!$A:$E,5,0),AA147="","")</f>
        <v>0.83</v>
      </c>
      <c r="AC147" s="26" t="s">
        <v>164</v>
      </c>
      <c r="AD147" s="5" cm="1">
        <f t="array" ref="AD147">_xlfn.IFS(AC147="Monthly",VLOOKUP($O147,PM执行时间!$A:$E,2,0),AC147="Quarterly",VLOOKUP($O147,PM执行时间!$A:$E,3,0),AC147="Semi-an",VLOOKUP($O147,PM执行时间!$A:$E,4,0),AC147="Annual",VLOOKUP($O147,PM执行时间!$A:$E,5,0),AC147="","")</f>
        <v>0.83</v>
      </c>
      <c r="AE147" s="17" t="s">
        <v>223</v>
      </c>
      <c r="AF147" s="5" cm="1">
        <f t="array" ref="AF147">_xlfn.IFS(AE147="Monthly",VLOOKUP($O147,PM执行时间!$A:$E,2,0),AE147="Quarterly",VLOOKUP($O147,PM执行时间!$A:$E,3,0),AE147="Semi-an",VLOOKUP($O147,PM执行时间!$A:$E,4,0),AE147="Annual",VLOOKUP($O147,PM执行时间!$A:$E,5,0),AE147="","")</f>
        <v>2.58</v>
      </c>
      <c r="AG147" s="26" t="s">
        <v>164</v>
      </c>
      <c r="AH147" s="5" cm="1">
        <f t="array" ref="AH147">_xlfn.IFS(AG147="Monthly",VLOOKUP($O147,PM执行时间!$A:$E,2,0),AG147="Quarterly",VLOOKUP($O147,PM执行时间!$A:$E,3,0),AG147="Semi-an",VLOOKUP($O147,PM执行时间!$A:$E,4,0),AG147="Annual",VLOOKUP($O147,PM执行时间!$A:$E,5,0),AG147="","")</f>
        <v>0.83</v>
      </c>
      <c r="AI147" s="26" t="s">
        <v>164</v>
      </c>
      <c r="AJ147" s="5" cm="1">
        <f t="array" ref="AJ147">_xlfn.IFS(AI147="Monthly",VLOOKUP($O147,PM执行时间!$A:$E,2,0),AI147="Quarterly",VLOOKUP($O147,PM执行时间!$A:$E,3,0),AI147="Semi-an",VLOOKUP($O147,PM执行时间!$A:$E,4,0),AI147="Annual",VLOOKUP($O147,PM执行时间!$A:$E,5,0),AI147="","")</f>
        <v>0.83</v>
      </c>
      <c r="AK147" s="26" t="s">
        <v>164</v>
      </c>
      <c r="AL147" s="5" cm="1">
        <f t="array" ref="AL147">_xlfn.IFS(AK147="Monthly",VLOOKUP($O147,PM执行时间!$A:$E,2,0),AK147="Quarterly",VLOOKUP($O147,PM执行时间!$A:$E,3,0),AK147="Semi-an",VLOOKUP($O147,PM执行时间!$A:$E,4,0),AK147="Annual",VLOOKUP($O147,PM执行时间!$A:$E,5,0),AK147="","")</f>
        <v>0.83</v>
      </c>
      <c r="AM147" s="26" t="s">
        <v>164</v>
      </c>
      <c r="AN147" s="5" cm="1">
        <f t="array" ref="AN147">_xlfn.IFS(AM147="Monthly",VLOOKUP($O147,PM执行时间!$A:$E,2,0),AM147="Quarterly",VLOOKUP($O147,PM执行时间!$A:$E,3,0),AM147="Semi-an",VLOOKUP($O147,PM执行时间!$A:$E,4,0),AM147="Annual",VLOOKUP($O147,PM执行时间!$A:$E,5,0),AM147="","")</f>
        <v>0.83</v>
      </c>
      <c r="AO147" s="19">
        <v>44774</v>
      </c>
      <c r="AP147" s="18"/>
    </row>
    <row r="148" spans="1:44" ht="25.15" customHeight="1" x14ac:dyDescent="0.2">
      <c r="A148" s="2">
        <v>146</v>
      </c>
      <c r="B148" s="2">
        <f>SUBTOTAL(3,G$3:G148)+0</f>
        <v>145</v>
      </c>
      <c r="C148" s="15"/>
      <c r="D148" s="2">
        <v>895</v>
      </c>
      <c r="E148" s="35" t="s">
        <v>27</v>
      </c>
      <c r="F148" s="35" t="s">
        <v>245</v>
      </c>
      <c r="G148" s="35" t="s">
        <v>246</v>
      </c>
      <c r="H148" s="35" t="s">
        <v>266</v>
      </c>
      <c r="I148" s="85">
        <v>2017</v>
      </c>
      <c r="J148" s="79" t="s">
        <v>1058</v>
      </c>
      <c r="K148" s="4" t="s">
        <v>19</v>
      </c>
      <c r="L148" s="77" t="s">
        <v>248</v>
      </c>
      <c r="M148" s="6"/>
      <c r="N148" s="77" t="s">
        <v>1117</v>
      </c>
      <c r="O148" s="5" t="s">
        <v>163</v>
      </c>
      <c r="P148" s="18" t="s">
        <v>1108</v>
      </c>
      <c r="Q148" s="26" t="s">
        <v>164</v>
      </c>
      <c r="R148" s="5" cm="1">
        <f t="array" ref="R148">_xlfn.IFS(Q148="Monthly",VLOOKUP($O148,PM执行时间!$A:$E,2,0),Q148="Quarterly",VLOOKUP($O148,PM执行时间!$A:$E,3,0),Q148="Semi-an",VLOOKUP($O148,PM执行时间!$A:$E,4,0),Q148="Annual",VLOOKUP($O148,PM执行时间!$A:$E,5,0),Q148="","")</f>
        <v>0.83</v>
      </c>
      <c r="S148" s="20" t="s">
        <v>25</v>
      </c>
      <c r="T148" s="5" cm="1">
        <f t="array" ref="T148">_xlfn.IFS(S148="Monthly",VLOOKUP($O148,PM执行时间!$A:$E,2,0),S148="Quarterly",VLOOKUP($O148,PM执行时间!$A:$E,3,0),S148="Semi-an",VLOOKUP($O148,PM执行时间!$A:$E,4,0),S148="Annual",VLOOKUP($O148,PM执行时间!$A:$E,5,0),S148="","")</f>
        <v>1.08</v>
      </c>
      <c r="U148" s="26" t="s">
        <v>164</v>
      </c>
      <c r="V148" s="5" cm="1">
        <f t="array" ref="V148">_xlfn.IFS(U148="Monthly",VLOOKUP($O148,PM执行时间!$A:$E,2,0),U148="Quarterly",VLOOKUP($O148,PM执行时间!$A:$E,3,0),U148="Semi-an",VLOOKUP($O148,PM执行时间!$A:$E,4,0),U148="Annual",VLOOKUP($O148,PM执行时间!$A:$E,5,0),U148="","")</f>
        <v>0.83</v>
      </c>
      <c r="W148" s="26" t="s">
        <v>164</v>
      </c>
      <c r="X148" s="5" cm="1">
        <f t="array" ref="X148">_xlfn.IFS(W148="Monthly",VLOOKUP($O148,PM执行时间!$A:$E,2,0),W148="Quarterly",VLOOKUP($O148,PM执行时间!$A:$E,3,0),W148="Semi-an",VLOOKUP($O148,PM执行时间!$A:$E,4,0),W148="Annual",VLOOKUP($O148,PM执行时间!$A:$E,5,0),W148="","")</f>
        <v>0.83</v>
      </c>
      <c r="Y148" s="26" t="s">
        <v>164</v>
      </c>
      <c r="Z148" s="5" cm="1">
        <f t="array" ref="Z148">_xlfn.IFS(Y148="Monthly",VLOOKUP($O148,PM执行时间!$A:$E,2,0),Y148="Quarterly",VLOOKUP($O148,PM执行时间!$A:$E,3,0),Y148="Semi-an",VLOOKUP($O148,PM执行时间!$A:$E,4,0),Y148="Annual",VLOOKUP($O148,PM执行时间!$A:$E,5,0),Y148="","")</f>
        <v>0.83</v>
      </c>
      <c r="AA148" s="26" t="s">
        <v>164</v>
      </c>
      <c r="AB148" s="5" cm="1">
        <f t="array" ref="AB148">_xlfn.IFS(AA148="Monthly",VLOOKUP($O148,PM执行时间!$A:$E,2,0),AA148="Quarterly",VLOOKUP($O148,PM执行时间!$A:$E,3,0),AA148="Semi-an",VLOOKUP($O148,PM执行时间!$A:$E,4,0),AA148="Annual",VLOOKUP($O148,PM执行时间!$A:$E,5,0),AA148="","")</f>
        <v>0.83</v>
      </c>
      <c r="AC148" s="26" t="s">
        <v>164</v>
      </c>
      <c r="AD148" s="5" cm="1">
        <f t="array" ref="AD148">_xlfn.IFS(AC148="Monthly",VLOOKUP($O148,PM执行时间!$A:$E,2,0),AC148="Quarterly",VLOOKUP($O148,PM执行时间!$A:$E,3,0),AC148="Semi-an",VLOOKUP($O148,PM执行时间!$A:$E,4,0),AC148="Annual",VLOOKUP($O148,PM执行时间!$A:$E,5,0),AC148="","")</f>
        <v>0.83</v>
      </c>
      <c r="AE148" s="17" t="s">
        <v>223</v>
      </c>
      <c r="AF148" s="5" cm="1">
        <f t="array" ref="AF148">_xlfn.IFS(AE148="Monthly",VLOOKUP($O148,PM执行时间!$A:$E,2,0),AE148="Quarterly",VLOOKUP($O148,PM执行时间!$A:$E,3,0),AE148="Semi-an",VLOOKUP($O148,PM执行时间!$A:$E,4,0),AE148="Annual",VLOOKUP($O148,PM执行时间!$A:$E,5,0),AE148="","")</f>
        <v>2.58</v>
      </c>
      <c r="AG148" s="26" t="s">
        <v>164</v>
      </c>
      <c r="AH148" s="5" cm="1">
        <f t="array" ref="AH148">_xlfn.IFS(AG148="Monthly",VLOOKUP($O148,PM执行时间!$A:$E,2,0),AG148="Quarterly",VLOOKUP($O148,PM执行时间!$A:$E,3,0),AG148="Semi-an",VLOOKUP($O148,PM执行时间!$A:$E,4,0),AG148="Annual",VLOOKUP($O148,PM执行时间!$A:$E,5,0),AG148="","")</f>
        <v>0.83</v>
      </c>
      <c r="AI148" s="26" t="s">
        <v>164</v>
      </c>
      <c r="AJ148" s="5" cm="1">
        <f t="array" ref="AJ148">_xlfn.IFS(AI148="Monthly",VLOOKUP($O148,PM执行时间!$A:$E,2,0),AI148="Quarterly",VLOOKUP($O148,PM执行时间!$A:$E,3,0),AI148="Semi-an",VLOOKUP($O148,PM执行时间!$A:$E,4,0),AI148="Annual",VLOOKUP($O148,PM执行时间!$A:$E,5,0),AI148="","")</f>
        <v>0.83</v>
      </c>
      <c r="AK148" s="26" t="s">
        <v>164</v>
      </c>
      <c r="AL148" s="5" cm="1">
        <f t="array" ref="AL148">_xlfn.IFS(AK148="Monthly",VLOOKUP($O148,PM执行时间!$A:$E,2,0),AK148="Quarterly",VLOOKUP($O148,PM执行时间!$A:$E,3,0),AK148="Semi-an",VLOOKUP($O148,PM执行时间!$A:$E,4,0),AK148="Annual",VLOOKUP($O148,PM执行时间!$A:$E,5,0),AK148="","")</f>
        <v>0.83</v>
      </c>
      <c r="AM148" s="26" t="s">
        <v>164</v>
      </c>
      <c r="AN148" s="5" cm="1">
        <f t="array" ref="AN148">_xlfn.IFS(AM148="Monthly",VLOOKUP($O148,PM执行时间!$A:$E,2,0),AM148="Quarterly",VLOOKUP($O148,PM执行时间!$A:$E,3,0),AM148="Semi-an",VLOOKUP($O148,PM执行时间!$A:$E,4,0),AM148="Annual",VLOOKUP($O148,PM执行时间!$A:$E,5,0),AM148="","")</f>
        <v>0.83</v>
      </c>
      <c r="AO148" s="19">
        <v>44774</v>
      </c>
      <c r="AP148" s="18"/>
    </row>
    <row r="149" spans="1:44" ht="26.1" customHeight="1" x14ac:dyDescent="0.2">
      <c r="A149" s="2">
        <v>147</v>
      </c>
      <c r="B149" s="2">
        <f>SUBTOTAL(3,G$3:G149)+0</f>
        <v>146</v>
      </c>
      <c r="C149" s="2"/>
      <c r="D149" s="2">
        <v>896</v>
      </c>
      <c r="E149" s="35" t="s">
        <v>263</v>
      </c>
      <c r="F149" s="35" t="s">
        <v>264</v>
      </c>
      <c r="G149" s="79" t="s">
        <v>262</v>
      </c>
      <c r="H149" s="85">
        <v>1707515</v>
      </c>
      <c r="I149" s="85">
        <v>2017.11</v>
      </c>
      <c r="J149" s="79" t="s">
        <v>1058</v>
      </c>
      <c r="K149" s="4" t="s">
        <v>19</v>
      </c>
      <c r="L149" s="77" t="s">
        <v>50</v>
      </c>
      <c r="M149" s="25" t="s">
        <v>54</v>
      </c>
      <c r="N149" s="77" t="s">
        <v>31</v>
      </c>
      <c r="O149" s="5" t="s">
        <v>1211</v>
      </c>
      <c r="P149" s="5" t="s">
        <v>39</v>
      </c>
      <c r="Q149" s="5"/>
      <c r="R149" s="5" t="str" cm="1">
        <f t="array" ref="R149">_xlfn.IFS(Q149="Monthly",VLOOKUP($O149,PM执行时间!$A:$E,2,0),Q149="Quarterly",VLOOKUP($O149,PM执行时间!$A:$E,3,0),Q149="Semi-an",VLOOKUP($O149,PM执行时间!$A:$E,4,0),Q149="Annual",VLOOKUP($O149,PM执行时间!$A:$E,5,0),Q149="","")</f>
        <v/>
      </c>
      <c r="S149" s="5"/>
      <c r="T149" s="5" t="str" cm="1">
        <f t="array" ref="T149">_xlfn.IFS(S149="Monthly",VLOOKUP($O149,PM执行时间!$A:$E,2,0),S149="Quarterly",VLOOKUP($O149,PM执行时间!$A:$E,3,0),S149="Semi-an",VLOOKUP($O149,PM执行时间!$A:$E,4,0),S149="Annual",VLOOKUP($O149,PM执行时间!$A:$E,5,0),S149="","")</f>
        <v/>
      </c>
      <c r="U149" s="5"/>
      <c r="V149" s="5" t="str" cm="1">
        <f t="array" ref="V149">_xlfn.IFS(U149="Monthly",VLOOKUP($O149,PM执行时间!$A:$E,2,0),U149="Quarterly",VLOOKUP($O149,PM执行时间!$A:$E,3,0),U149="Semi-an",VLOOKUP($O149,PM执行时间!$A:$E,4,0),U149="Annual",VLOOKUP($O149,PM执行时间!$A:$E,5,0),U149="","")</f>
        <v/>
      </c>
      <c r="W149" s="5"/>
      <c r="X149" s="5" t="str" cm="1">
        <f t="array" ref="X149">_xlfn.IFS(W149="Monthly",VLOOKUP($O149,PM执行时间!$A:$E,2,0),W149="Quarterly",VLOOKUP($O149,PM执行时间!$A:$E,3,0),W149="Semi-an",VLOOKUP($O149,PM执行时间!$A:$E,4,0),W149="Annual",VLOOKUP($O149,PM执行时间!$A:$E,5,0),W149="","")</f>
        <v/>
      </c>
      <c r="Y149" s="5"/>
      <c r="Z149" s="5" t="str" cm="1">
        <f t="array" ref="Z149">_xlfn.IFS(Y149="Monthly",VLOOKUP($O149,PM执行时间!$A:$E,2,0),Y149="Quarterly",VLOOKUP($O149,PM执行时间!$A:$E,3,0),Y149="Semi-an",VLOOKUP($O149,PM执行时间!$A:$E,4,0),Y149="Annual",VLOOKUP($O149,PM执行时间!$A:$E,5,0),Y149="","")</f>
        <v/>
      </c>
      <c r="AA149" s="5"/>
      <c r="AB149" s="5" t="str" cm="1">
        <f t="array" ref="AB149">_xlfn.IFS(AA149="Monthly",VLOOKUP($O149,PM执行时间!$A:$E,2,0),AA149="Quarterly",VLOOKUP($O149,PM执行时间!$A:$E,3,0),AA149="Semi-an",VLOOKUP($O149,PM执行时间!$A:$E,4,0),AA149="Annual",VLOOKUP($O149,PM执行时间!$A:$E,5,0),AA149="","")</f>
        <v/>
      </c>
      <c r="AC149" s="5"/>
      <c r="AD149" s="5" t="str" cm="1">
        <f t="array" ref="AD149">_xlfn.IFS(AC149="Monthly",VLOOKUP($O149,PM执行时间!$A:$E,2,0),AC149="Quarterly",VLOOKUP($O149,PM执行时间!$A:$E,3,0),AC149="Semi-an",VLOOKUP($O149,PM执行时间!$A:$E,4,0),AC149="Annual",VLOOKUP($O149,PM执行时间!$A:$E,5,0),AC149="","")</f>
        <v/>
      </c>
      <c r="AE149" s="5"/>
      <c r="AF149" s="5" t="str" cm="1">
        <f t="array" ref="AF149">_xlfn.IFS(AE149="Monthly",VLOOKUP($O149,PM执行时间!$A:$E,2,0),AE149="Quarterly",VLOOKUP($O149,PM执行时间!$A:$E,3,0),AE149="Semi-an",VLOOKUP($O149,PM执行时间!$A:$E,4,0),AE149="Annual",VLOOKUP($O149,PM执行时间!$A:$E,5,0),AE149="","")</f>
        <v/>
      </c>
      <c r="AG149" s="5"/>
      <c r="AH149" s="5" t="str" cm="1">
        <f t="array" ref="AH149">_xlfn.IFS(AG149="Monthly",VLOOKUP($O149,PM执行时间!$A:$E,2,0),AG149="Quarterly",VLOOKUP($O149,PM执行时间!$A:$E,3,0),AG149="Semi-an",VLOOKUP($O149,PM执行时间!$A:$E,4,0),AG149="Annual",VLOOKUP($O149,PM执行时间!$A:$E,5,0),AG149="","")</f>
        <v/>
      </c>
      <c r="AI149" s="5"/>
      <c r="AJ149" s="5" t="str" cm="1">
        <f t="array" ref="AJ149">_xlfn.IFS(AI149="Monthly",VLOOKUP($O149,PM执行时间!$A:$E,2,0),AI149="Quarterly",VLOOKUP($O149,PM执行时间!$A:$E,3,0),AI149="Semi-an",VLOOKUP($O149,PM执行时间!$A:$E,4,0),AI149="Annual",VLOOKUP($O149,PM执行时间!$A:$E,5,0),AI149="","")</f>
        <v/>
      </c>
      <c r="AK149" s="17" t="s">
        <v>33</v>
      </c>
      <c r="AL149" s="5" cm="1">
        <f t="array" ref="AL149">_xlfn.IFS(AK149="Monthly",VLOOKUP($O149,PM执行时间!$A:$E,2,0),AK149="Quarterly",VLOOKUP($O149,PM执行时间!$A:$E,3,0),AK149="Semi-an",VLOOKUP($O149,PM执行时间!$A:$E,4,0),AK149="Annual",VLOOKUP($O149,PM执行时间!$A:$E,5,0),AK149="","")</f>
        <v>1</v>
      </c>
      <c r="AM149" s="5"/>
      <c r="AN149" s="5" t="str" cm="1">
        <f t="array" ref="AN149">_xlfn.IFS(AM149="Monthly",VLOOKUP($O149,PM执行时间!$A:$E,2,0),AM149="Quarterly",VLOOKUP($O149,PM执行时间!$A:$E,3,0),AM149="Semi-an",VLOOKUP($O149,PM执行时间!$A:$E,4,0),AM149="Annual",VLOOKUP($O149,PM执行时间!$A:$E,5,0),AM149="","")</f>
        <v/>
      </c>
      <c r="AO149" s="19">
        <v>44866</v>
      </c>
      <c r="AP149" s="18"/>
    </row>
    <row r="150" spans="1:44" ht="25.15" customHeight="1" x14ac:dyDescent="0.2">
      <c r="A150" s="2">
        <v>148</v>
      </c>
      <c r="B150" s="2">
        <f>SUBTOTAL(3,G$3:G150)+0</f>
        <v>147</v>
      </c>
      <c r="C150" s="2"/>
      <c r="D150" s="2">
        <v>897</v>
      </c>
      <c r="E150" s="35" t="s">
        <v>282</v>
      </c>
      <c r="F150" s="35" t="s">
        <v>283</v>
      </c>
      <c r="G150" s="35" t="s">
        <v>284</v>
      </c>
      <c r="H150" s="35" t="s">
        <v>285</v>
      </c>
      <c r="I150" s="85">
        <v>2018.12</v>
      </c>
      <c r="J150" s="79" t="s">
        <v>1075</v>
      </c>
      <c r="K150" s="4" t="s">
        <v>19</v>
      </c>
      <c r="L150" s="77" t="s">
        <v>96</v>
      </c>
      <c r="M150" s="24">
        <v>42767</v>
      </c>
      <c r="N150" s="88" t="s">
        <v>179</v>
      </c>
      <c r="O150" s="5" t="s">
        <v>1221</v>
      </c>
      <c r="P150" s="5" t="s">
        <v>39</v>
      </c>
      <c r="Q150" s="5"/>
      <c r="R150" s="5" t="str" cm="1">
        <f t="array" ref="R150">_xlfn.IFS(Q150="Monthly",VLOOKUP($O150,PM执行时间!$A:$E,2,0),Q150="Quarterly",VLOOKUP($O150,PM执行时间!$A:$E,3,0),Q150="Semi-an",VLOOKUP($O150,PM执行时间!$A:$E,4,0),Q150="Annual",VLOOKUP($O150,PM执行时间!$A:$E,5,0),Q150="","")</f>
        <v/>
      </c>
      <c r="S150" s="5"/>
      <c r="T150" s="5" t="str" cm="1">
        <f t="array" ref="T150">_xlfn.IFS(S150="Monthly",VLOOKUP($O150,PM执行时间!$A:$E,2,0),S150="Quarterly",VLOOKUP($O150,PM执行时间!$A:$E,3,0),S150="Semi-an",VLOOKUP($O150,PM执行时间!$A:$E,4,0),S150="Annual",VLOOKUP($O150,PM执行时间!$A:$E,5,0),S150="","")</f>
        <v/>
      </c>
      <c r="U150" s="5"/>
      <c r="V150" s="5" t="str" cm="1">
        <f t="array" ref="V150">_xlfn.IFS(U150="Monthly",VLOOKUP($O150,PM执行时间!$A:$E,2,0),U150="Quarterly",VLOOKUP($O150,PM执行时间!$A:$E,3,0),U150="Semi-an",VLOOKUP($O150,PM执行时间!$A:$E,4,0),U150="Annual",VLOOKUP($O150,PM执行时间!$A:$E,5,0),U150="","")</f>
        <v/>
      </c>
      <c r="W150" s="5"/>
      <c r="X150" s="5" t="str" cm="1">
        <f t="array" ref="X150">_xlfn.IFS(W150="Monthly",VLOOKUP($O150,PM执行时间!$A:$E,2,0),W150="Quarterly",VLOOKUP($O150,PM执行时间!$A:$E,3,0),W150="Semi-an",VLOOKUP($O150,PM执行时间!$A:$E,4,0),W150="Annual",VLOOKUP($O150,PM执行时间!$A:$E,5,0),W150="","")</f>
        <v/>
      </c>
      <c r="Y150" s="5"/>
      <c r="Z150" s="5" t="str" cm="1">
        <f t="array" ref="Z150">_xlfn.IFS(Y150="Monthly",VLOOKUP($O150,PM执行时间!$A:$E,2,0),Y150="Quarterly",VLOOKUP($O150,PM执行时间!$A:$E,3,0),Y150="Semi-an",VLOOKUP($O150,PM执行时间!$A:$E,4,0),Y150="Annual",VLOOKUP($O150,PM执行时间!$A:$E,5,0),Y150="","")</f>
        <v/>
      </c>
      <c r="AA150" s="5"/>
      <c r="AB150" s="5" t="str" cm="1">
        <f t="array" ref="AB150">_xlfn.IFS(AA150="Monthly",VLOOKUP($O150,PM执行时间!$A:$E,2,0),AA150="Quarterly",VLOOKUP($O150,PM执行时间!$A:$E,3,0),AA150="Semi-an",VLOOKUP($O150,PM执行时间!$A:$E,4,0),AA150="Annual",VLOOKUP($O150,PM执行时间!$A:$E,5,0),AA150="","")</f>
        <v/>
      </c>
      <c r="AC150" s="5"/>
      <c r="AD150" s="5" t="str" cm="1">
        <f t="array" ref="AD150">_xlfn.IFS(AC150="Monthly",VLOOKUP($O150,PM执行时间!$A:$E,2,0),AC150="Quarterly",VLOOKUP($O150,PM执行时间!$A:$E,3,0),AC150="Semi-an",VLOOKUP($O150,PM执行时间!$A:$E,4,0),AC150="Annual",VLOOKUP($O150,PM执行时间!$A:$E,5,0),AC150="","")</f>
        <v/>
      </c>
      <c r="AE150" s="5"/>
      <c r="AF150" s="5" t="str" cm="1">
        <f t="array" ref="AF150">_xlfn.IFS(AE150="Monthly",VLOOKUP($O150,PM执行时间!$A:$E,2,0),AE150="Quarterly",VLOOKUP($O150,PM执行时间!$A:$E,3,0),AE150="Semi-an",VLOOKUP($O150,PM执行时间!$A:$E,4,0),AE150="Annual",VLOOKUP($O150,PM执行时间!$A:$E,5,0),AE150="","")</f>
        <v/>
      </c>
      <c r="AG150" s="5"/>
      <c r="AH150" s="5" t="str" cm="1">
        <f t="array" ref="AH150">_xlfn.IFS(AG150="Monthly",VLOOKUP($O150,PM执行时间!$A:$E,2,0),AG150="Quarterly",VLOOKUP($O150,PM执行时间!$A:$E,3,0),AG150="Semi-an",VLOOKUP($O150,PM执行时间!$A:$E,4,0),AG150="Annual",VLOOKUP($O150,PM执行时间!$A:$E,5,0),AG150="","")</f>
        <v/>
      </c>
      <c r="AI150" s="5"/>
      <c r="AJ150" s="5" t="str" cm="1">
        <f t="array" ref="AJ150">_xlfn.IFS(AI150="Monthly",VLOOKUP($O150,PM执行时间!$A:$E,2,0),AI150="Quarterly",VLOOKUP($O150,PM执行时间!$A:$E,3,0),AI150="Semi-an",VLOOKUP($O150,PM执行时间!$A:$E,4,0),AI150="Annual",VLOOKUP($O150,PM执行时间!$A:$E,5,0),AI150="","")</f>
        <v/>
      </c>
      <c r="AK150" s="5"/>
      <c r="AL150" s="5" t="str" cm="1">
        <f t="array" ref="AL150">_xlfn.IFS(AK150="Monthly",VLOOKUP($O150,PM执行时间!$A:$E,2,0),AK150="Quarterly",VLOOKUP($O150,PM执行时间!$A:$E,3,0),AK150="Semi-an",VLOOKUP($O150,PM执行时间!$A:$E,4,0),AK150="Annual",VLOOKUP($O150,PM执行时间!$A:$E,5,0),AK150="","")</f>
        <v/>
      </c>
      <c r="AM150" s="17" t="s">
        <v>33</v>
      </c>
      <c r="AN150" s="5" cm="1">
        <f t="array" ref="AN150">_xlfn.IFS(AM150="Monthly",VLOOKUP($O150,PM执行时间!$A:$E,2,0),AM150="Quarterly",VLOOKUP($O150,PM执行时间!$A:$E,3,0),AM150="Semi-an",VLOOKUP($O150,PM执行时间!$A:$E,4,0),AM150="Annual",VLOOKUP($O150,PM执行时间!$A:$E,5,0),AM150="","")</f>
        <v>1</v>
      </c>
      <c r="AO150" s="19">
        <v>44896</v>
      </c>
      <c r="AP150" s="18"/>
    </row>
    <row r="151" spans="1:44" ht="26.1" customHeight="1" x14ac:dyDescent="0.2">
      <c r="A151" s="2">
        <v>204</v>
      </c>
      <c r="B151" s="2">
        <f>SUBTOTAL(3,G$3:G151)+0</f>
        <v>148</v>
      </c>
      <c r="C151" s="2"/>
      <c r="D151" s="2">
        <v>1008</v>
      </c>
      <c r="E151" s="35" t="s">
        <v>281</v>
      </c>
      <c r="F151" s="77" t="s">
        <v>1214</v>
      </c>
      <c r="G151" s="77" t="s">
        <v>255</v>
      </c>
      <c r="H151" s="77">
        <v>225466</v>
      </c>
      <c r="I151" s="77">
        <v>2019.9</v>
      </c>
      <c r="J151" s="79" t="s">
        <v>1058</v>
      </c>
      <c r="K151" s="4" t="s">
        <v>19</v>
      </c>
      <c r="L151" s="77" t="s">
        <v>57</v>
      </c>
      <c r="M151" s="24">
        <v>43678</v>
      </c>
      <c r="N151" s="77" t="s">
        <v>22</v>
      </c>
      <c r="O151" s="5" t="s">
        <v>272</v>
      </c>
      <c r="P151" s="5" t="s">
        <v>1227</v>
      </c>
      <c r="Q151" s="5"/>
      <c r="R151" s="5" t="str" cm="1">
        <f t="array" ref="R151">_xlfn.IFS(Q151="Monthly",VLOOKUP($O151,PM执行时间!$A:$E,2,0),Q151="Quarterly",VLOOKUP($O151,PM执行时间!$A:$E,3,0),Q151="Semi-an",VLOOKUP($O151,PM执行时间!$A:$E,4,0),Q151="Annual",VLOOKUP($O151,PM执行时间!$A:$E,5,0),Q151="","")</f>
        <v/>
      </c>
      <c r="S151" s="16" t="s">
        <v>24</v>
      </c>
      <c r="T151" s="5" cm="1">
        <f t="array" ref="T151">_xlfn.IFS(S151="Monthly",VLOOKUP($O151,PM执行时间!$A:$E,2,0),S151="Quarterly",VLOOKUP($O151,PM执行时间!$A:$E,3,0),S151="Semi-an",VLOOKUP($O151,PM执行时间!$A:$E,4,0),S151="Annual",VLOOKUP($O151,PM执行时间!$A:$E,5,0),S151="","")</f>
        <v>1.1599999999999999</v>
      </c>
      <c r="U151" s="5"/>
      <c r="V151" s="5" t="str" cm="1">
        <f t="array" ref="V151">_xlfn.IFS(U151="Monthly",VLOOKUP($O151,PM执行时间!$A:$E,2,0),U151="Quarterly",VLOOKUP($O151,PM执行时间!$A:$E,3,0),U151="Semi-an",VLOOKUP($O151,PM执行时间!$A:$E,4,0),U151="Annual",VLOOKUP($O151,PM执行时间!$A:$E,5,0),U151="","")</f>
        <v/>
      </c>
      <c r="W151" s="5"/>
      <c r="X151" s="5" t="str" cm="1">
        <f t="array" ref="X151">_xlfn.IFS(W151="Monthly",VLOOKUP($O151,PM执行时间!$A:$E,2,0),W151="Quarterly",VLOOKUP($O151,PM执行时间!$A:$E,3,0),W151="Semi-an",VLOOKUP($O151,PM执行时间!$A:$E,4,0),W151="Annual",VLOOKUP($O151,PM执行时间!$A:$E,5,0),W151="","")</f>
        <v/>
      </c>
      <c r="Y151" s="16" t="s">
        <v>24</v>
      </c>
      <c r="Z151" s="5" cm="1">
        <f t="array" ref="Z151">_xlfn.IFS(Y151="Monthly",VLOOKUP($O151,PM执行时间!$A:$E,2,0),Y151="Quarterly",VLOOKUP($O151,PM执行时间!$A:$E,3,0),Y151="Semi-an",VLOOKUP($O151,PM执行时间!$A:$E,4,0),Y151="Annual",VLOOKUP($O151,PM执行时间!$A:$E,5,0),Y151="","")</f>
        <v>1.1599999999999999</v>
      </c>
      <c r="AA151" s="5"/>
      <c r="AB151" s="5" t="str" cm="1">
        <f t="array" ref="AB151">_xlfn.IFS(AA151="Monthly",VLOOKUP($O151,PM执行时间!$A:$E,2,0),AA151="Quarterly",VLOOKUP($O151,PM执行时间!$A:$E,3,0),AA151="Semi-an",VLOOKUP($O151,PM执行时间!$A:$E,4,0),AA151="Annual",VLOOKUP($O151,PM执行时间!$A:$E,5,0),AA151="","")</f>
        <v/>
      </c>
      <c r="AC151" s="5"/>
      <c r="AD151" s="5" t="str" cm="1">
        <f t="array" ref="AD151">_xlfn.IFS(AC151="Monthly",VLOOKUP($O151,PM执行时间!$A:$E,2,0),AC151="Quarterly",VLOOKUP($O151,PM执行时间!$A:$E,3,0),AC151="Semi-an",VLOOKUP($O151,PM执行时间!$A:$E,4,0),AC151="Annual",VLOOKUP($O151,PM执行时间!$A:$E,5,0),AC151="","")</f>
        <v/>
      </c>
      <c r="AE151" s="16" t="s">
        <v>24</v>
      </c>
      <c r="AF151" s="5" cm="1">
        <f t="array" ref="AF151">_xlfn.IFS(AE151="Monthly",VLOOKUP($O151,PM执行时间!$A:$E,2,0),AE151="Quarterly",VLOOKUP($O151,PM执行时间!$A:$E,3,0),AE151="Semi-an",VLOOKUP($O151,PM执行时间!$A:$E,4,0),AE151="Annual",VLOOKUP($O151,PM执行时间!$A:$E,5,0),AE151="","")</f>
        <v>1.1599999999999999</v>
      </c>
      <c r="AG151" s="5"/>
      <c r="AH151" s="5" t="str" cm="1">
        <f t="array" ref="AH151">_xlfn.IFS(AG151="Monthly",VLOOKUP($O151,PM执行时间!$A:$E,2,0),AG151="Quarterly",VLOOKUP($O151,PM执行时间!$A:$E,3,0),AG151="Semi-an",VLOOKUP($O151,PM执行时间!$A:$E,4,0),AG151="Annual",VLOOKUP($O151,PM执行时间!$A:$E,5,0),AG151="","")</f>
        <v/>
      </c>
      <c r="AI151" s="5"/>
      <c r="AJ151" s="5" t="str" cm="1">
        <f t="array" ref="AJ151">_xlfn.IFS(AI151="Monthly",VLOOKUP($O151,PM执行时间!$A:$E,2,0),AI151="Quarterly",VLOOKUP($O151,PM执行时间!$A:$E,3,0),AI151="Semi-an",VLOOKUP($O151,PM执行时间!$A:$E,4,0),AI151="Annual",VLOOKUP($O151,PM执行时间!$A:$E,5,0),AI151="","")</f>
        <v/>
      </c>
      <c r="AK151" s="17" t="s">
        <v>223</v>
      </c>
      <c r="AL151" s="5" cm="1">
        <f t="array" ref="AL151">_xlfn.IFS(AK151="Monthly",VLOOKUP($O151,PM执行时间!$A:$E,2,0),AK151="Quarterly",VLOOKUP($O151,PM执行时间!$A:$E,3,0),AK151="Semi-an",VLOOKUP($O151,PM执行时间!$A:$E,4,0),AK151="Annual",VLOOKUP($O151,PM执行时间!$A:$E,5,0),AK151="","")</f>
        <v>1.91</v>
      </c>
      <c r="AM151" s="5"/>
      <c r="AN151" s="5" t="str" cm="1">
        <f t="array" ref="AN151">_xlfn.IFS(AM151="Monthly",VLOOKUP($O151,PM执行时间!$A:$E,2,0),AM151="Quarterly",VLOOKUP($O151,PM执行时间!$A:$E,3,0),AM151="Semi-an",VLOOKUP($O151,PM执行时间!$A:$E,4,0),AM151="Annual",VLOOKUP($O151,PM执行时间!$A:$E,5,0),AM151="","")</f>
        <v/>
      </c>
      <c r="AO151" s="19">
        <v>44866</v>
      </c>
      <c r="AP151" s="5"/>
    </row>
    <row r="152" spans="1:44" ht="26.1" customHeight="1" x14ac:dyDescent="0.2">
      <c r="A152" s="2">
        <v>335</v>
      </c>
      <c r="B152" s="2">
        <f>SUBTOTAL(3,G$3:G152)+0</f>
        <v>149</v>
      </c>
      <c r="C152" s="5"/>
      <c r="D152" s="27">
        <v>1247</v>
      </c>
      <c r="E152" s="118" t="s">
        <v>64</v>
      </c>
      <c r="F152" s="118" t="s">
        <v>1214</v>
      </c>
      <c r="G152" s="113" t="s">
        <v>255</v>
      </c>
      <c r="H152" s="113" t="s">
        <v>1073</v>
      </c>
      <c r="I152" s="77">
        <v>2022.11</v>
      </c>
      <c r="J152" s="79" t="s">
        <v>1058</v>
      </c>
      <c r="K152" s="4" t="s">
        <v>19</v>
      </c>
      <c r="L152" s="77" t="s">
        <v>258</v>
      </c>
      <c r="M152" s="24">
        <v>44835</v>
      </c>
      <c r="N152" s="77" t="s">
        <v>22</v>
      </c>
      <c r="O152" s="5" t="s">
        <v>1229</v>
      </c>
      <c r="P152" s="5" t="s">
        <v>1227</v>
      </c>
      <c r="Q152" s="5"/>
      <c r="R152" s="5" t="str" cm="1">
        <f t="array" ref="R152">_xlfn.IFS(Q152="Monthly",VLOOKUP($O152,PM执行时间!$A:$E,2,0),Q152="Quarterly",VLOOKUP($O152,PM执行时间!$A:$E,3,0),Q152="Semi-an",VLOOKUP($O152,PM执行时间!$A:$E,4,0),Q152="Annual",VLOOKUP($O152,PM执行时间!$A:$E,5,0),Q152="","")</f>
        <v/>
      </c>
      <c r="S152" s="16" t="s">
        <v>1118</v>
      </c>
      <c r="T152" s="5" cm="1">
        <f t="array" ref="T152">_xlfn.IFS(S152="Monthly",VLOOKUP($O152,PM执行时间!$A:$E,2,0),S152="Quarterly",VLOOKUP($O152,PM执行时间!$A:$E,3,0),S152="Semi-an",VLOOKUP($O152,PM执行时间!$A:$E,4,0),S152="Annual",VLOOKUP($O152,PM执行时间!$A:$E,5,0),S152="","")</f>
        <v>1.1599999999999999</v>
      </c>
      <c r="U152" s="5"/>
      <c r="V152" s="5" t="str" cm="1">
        <f t="array" ref="V152">_xlfn.IFS(U152="Monthly",VLOOKUP($O152,PM执行时间!$A:$E,2,0),U152="Quarterly",VLOOKUP($O152,PM执行时间!$A:$E,3,0),U152="Semi-an",VLOOKUP($O152,PM执行时间!$A:$E,4,0),U152="Annual",VLOOKUP($O152,PM执行时间!$A:$E,5,0),U152="","")</f>
        <v/>
      </c>
      <c r="W152" s="5"/>
      <c r="X152" s="5" t="str" cm="1">
        <f t="array" ref="X152">_xlfn.IFS(W152="Monthly",VLOOKUP($O152,PM执行时间!$A:$E,2,0),W152="Quarterly",VLOOKUP($O152,PM执行时间!$A:$E,3,0),W152="Semi-an",VLOOKUP($O152,PM执行时间!$A:$E,4,0),W152="Annual",VLOOKUP($O152,PM执行时间!$A:$E,5,0),W152="","")</f>
        <v/>
      </c>
      <c r="Y152" s="16" t="s">
        <v>1118</v>
      </c>
      <c r="Z152" s="5" cm="1">
        <f t="array" ref="Z152">_xlfn.IFS(Y152="Monthly",VLOOKUP($O152,PM执行时间!$A:$E,2,0),Y152="Quarterly",VLOOKUP($O152,PM执行时间!$A:$E,3,0),Y152="Semi-an",VLOOKUP($O152,PM执行时间!$A:$E,4,0),Y152="Annual",VLOOKUP($O152,PM执行时间!$A:$E,5,0),Y152="","")</f>
        <v>1.1599999999999999</v>
      </c>
      <c r="AA152" s="5"/>
      <c r="AB152" s="5" t="str" cm="1">
        <f t="array" ref="AB152">_xlfn.IFS(AA152="Monthly",VLOOKUP($O152,PM执行时间!$A:$E,2,0),AA152="Quarterly",VLOOKUP($O152,PM执行时间!$A:$E,3,0),AA152="Semi-an",VLOOKUP($O152,PM执行时间!$A:$E,4,0),AA152="Annual",VLOOKUP($O152,PM执行时间!$A:$E,5,0),AA152="","")</f>
        <v/>
      </c>
      <c r="AC152" s="5"/>
      <c r="AD152" s="5" t="str" cm="1">
        <f t="array" ref="AD152">_xlfn.IFS(AC152="Monthly",VLOOKUP($O152,PM执行时间!$A:$E,2,0),AC152="Quarterly",VLOOKUP($O152,PM执行时间!$A:$E,3,0),AC152="Semi-an",VLOOKUP($O152,PM执行时间!$A:$E,4,0),AC152="Annual",VLOOKUP($O152,PM执行时间!$A:$E,5,0),AC152="","")</f>
        <v/>
      </c>
      <c r="AE152" s="16" t="s">
        <v>1118</v>
      </c>
      <c r="AF152" s="5" cm="1">
        <f t="array" ref="AF152">_xlfn.IFS(AE152="Monthly",VLOOKUP($O152,PM执行时间!$A:$E,2,0),AE152="Quarterly",VLOOKUP($O152,PM执行时间!$A:$E,3,0),AE152="Semi-an",VLOOKUP($O152,PM执行时间!$A:$E,4,0),AE152="Annual",VLOOKUP($O152,PM执行时间!$A:$E,5,0),AE152="","")</f>
        <v>1.1599999999999999</v>
      </c>
      <c r="AG152" s="5"/>
      <c r="AH152" s="5" t="str" cm="1">
        <f t="array" ref="AH152">_xlfn.IFS(AG152="Monthly",VLOOKUP($O152,PM执行时间!$A:$E,2,0),AG152="Quarterly",VLOOKUP($O152,PM执行时间!$A:$E,3,0),AG152="Semi-an",VLOOKUP($O152,PM执行时间!$A:$E,4,0),AG152="Annual",VLOOKUP($O152,PM执行时间!$A:$E,5,0),AG152="","")</f>
        <v/>
      </c>
      <c r="AI152" s="5"/>
      <c r="AJ152" s="5" t="str" cm="1">
        <f t="array" ref="AJ152">_xlfn.IFS(AI152="Monthly",VLOOKUP($O152,PM执行时间!$A:$E,2,0),AI152="Quarterly",VLOOKUP($O152,PM执行时间!$A:$E,3,0),AI152="Semi-an",VLOOKUP($O152,PM执行时间!$A:$E,4,0),AI152="Annual",VLOOKUP($O152,PM执行时间!$A:$E,5,0),AI152="","")</f>
        <v/>
      </c>
      <c r="AK152" s="17" t="s">
        <v>44</v>
      </c>
      <c r="AL152" s="5" cm="1">
        <f t="array" ref="AL152">_xlfn.IFS(AK152="Monthly",VLOOKUP($O152,PM执行时间!$A:$E,2,0),AK152="Quarterly",VLOOKUP($O152,PM执行时间!$A:$E,3,0),AK152="Semi-an",VLOOKUP($O152,PM执行时间!$A:$E,4,0),AK152="Annual",VLOOKUP($O152,PM执行时间!$A:$E,5,0),AK152="","")</f>
        <v>1.91</v>
      </c>
      <c r="AM152" s="5"/>
      <c r="AN152" s="5" t="str" cm="1">
        <f t="array" ref="AN152">_xlfn.IFS(AM152="Monthly",VLOOKUP($O152,PM执行时间!$A:$E,2,0),AM152="Quarterly",VLOOKUP($O152,PM执行时间!$A:$E,3,0),AM152="Semi-an",VLOOKUP($O152,PM执行时间!$A:$E,4,0),AM152="Annual",VLOOKUP($O152,PM执行时间!$A:$E,5,0),AM152="","")</f>
        <v/>
      </c>
      <c r="AO152" s="19">
        <v>45231</v>
      </c>
      <c r="AP152" s="5"/>
      <c r="AQ152" s="14"/>
      <c r="AR152" s="14"/>
    </row>
    <row r="153" spans="1:44" ht="26.1" customHeight="1" x14ac:dyDescent="0.2">
      <c r="A153" s="2">
        <v>357</v>
      </c>
      <c r="B153" s="2">
        <f>SUBTOTAL(3,G$3:G153)+0</f>
        <v>150</v>
      </c>
      <c r="C153" s="15"/>
      <c r="D153" s="15">
        <v>1280</v>
      </c>
      <c r="E153" s="77" t="s">
        <v>17</v>
      </c>
      <c r="F153" s="77" t="s">
        <v>273</v>
      </c>
      <c r="G153" s="77" t="s">
        <v>1293</v>
      </c>
      <c r="H153" s="77" t="s">
        <v>1320</v>
      </c>
      <c r="I153" s="77">
        <v>2023.3</v>
      </c>
      <c r="J153" s="88" t="s">
        <v>1058</v>
      </c>
      <c r="K153" s="4" t="s">
        <v>19</v>
      </c>
      <c r="L153" s="77" t="s">
        <v>1295</v>
      </c>
      <c r="M153" s="24">
        <v>44958</v>
      </c>
      <c r="N153" s="88" t="s">
        <v>22</v>
      </c>
      <c r="O153" s="5" t="s">
        <v>272</v>
      </c>
      <c r="P153" s="5" t="s">
        <v>1227</v>
      </c>
      <c r="Q153" s="27"/>
      <c r="R153" s="5" t="str" cm="1">
        <f t="array" ref="R153">_xlfn.IFS(Q153="Monthly",VLOOKUP($O153,PM执行时间!$A:$E,2,0),Q153="Quarterly",VLOOKUP($O153,PM执行时间!$A:$E,3,0),Q153="Semi-an",VLOOKUP($O153,PM执行时间!$A:$E,4,0),Q153="Annual",VLOOKUP($O153,PM执行时间!$A:$E,5,0),Q153="","")</f>
        <v/>
      </c>
      <c r="S153" s="16" t="s">
        <v>1016</v>
      </c>
      <c r="T153" s="5" cm="1">
        <f t="array" ref="T153">_xlfn.IFS(S153="Monthly",VLOOKUP($O153,PM执行时间!$A:$E,2,0),S153="Quarterly",VLOOKUP($O153,PM执行时间!$A:$E,3,0),S153="Semi-an",VLOOKUP($O153,PM执行时间!$A:$E,4,0),S153="Annual",VLOOKUP($O153,PM执行时间!$A:$E,5,0),S153="","")</f>
        <v>1.1599999999999999</v>
      </c>
      <c r="U153" s="27"/>
      <c r="V153" s="5" t="str" cm="1">
        <f t="array" ref="V153">_xlfn.IFS(U153="Monthly",VLOOKUP($O153,PM执行时间!$A:$E,2,0),U153="Quarterly",VLOOKUP($O153,PM执行时间!$A:$E,3,0),U153="Semi-an",VLOOKUP($O153,PM执行时间!$A:$E,4,0),U153="Annual",VLOOKUP($O153,PM执行时间!$A:$E,5,0),U153="","")</f>
        <v/>
      </c>
      <c r="W153" s="27"/>
      <c r="X153" s="5" t="str" cm="1">
        <f t="array" ref="X153">_xlfn.IFS(W153="Monthly",VLOOKUP($O153,PM执行时间!$A:$E,2,0),W153="Quarterly",VLOOKUP($O153,PM执行时间!$A:$E,3,0),W153="Semi-an",VLOOKUP($O153,PM执行时间!$A:$E,4,0),W153="Annual",VLOOKUP($O153,PM执行时间!$A:$E,5,0),W153="","")</f>
        <v/>
      </c>
      <c r="Y153" s="16" t="s">
        <v>1016</v>
      </c>
      <c r="Z153" s="5" cm="1">
        <f t="array" ref="Z153">_xlfn.IFS(Y153="Monthly",VLOOKUP($O153,PM执行时间!$A:$E,2,0),Y153="Quarterly",VLOOKUP($O153,PM执行时间!$A:$E,3,0),Y153="Semi-an",VLOOKUP($O153,PM执行时间!$A:$E,4,0),Y153="Annual",VLOOKUP($O153,PM执行时间!$A:$E,5,0),Y153="","")</f>
        <v>1.1599999999999999</v>
      </c>
      <c r="AA153" s="27"/>
      <c r="AB153" s="5" t="str" cm="1">
        <f t="array" ref="AB153">_xlfn.IFS(AA153="Monthly",VLOOKUP($O153,PM执行时间!$A:$E,2,0),AA153="Quarterly",VLOOKUP($O153,PM执行时间!$A:$E,3,0),AA153="Semi-an",VLOOKUP($O153,PM执行时间!$A:$E,4,0),AA153="Annual",VLOOKUP($O153,PM执行时间!$A:$E,5,0),AA153="","")</f>
        <v/>
      </c>
      <c r="AC153" s="27"/>
      <c r="AD153" s="5" t="str" cm="1">
        <f t="array" ref="AD153">_xlfn.IFS(AC153="Monthly",VLOOKUP($O153,PM执行时间!$A:$E,2,0),AC153="Quarterly",VLOOKUP($O153,PM执行时间!$A:$E,3,0),AC153="Semi-an",VLOOKUP($O153,PM执行时间!$A:$E,4,0),AC153="Annual",VLOOKUP($O153,PM执行时间!$A:$E,5,0),AC153="","")</f>
        <v/>
      </c>
      <c r="AE153" s="16" t="s">
        <v>1016</v>
      </c>
      <c r="AF153" s="5" cm="1">
        <f t="array" ref="AF153">_xlfn.IFS(AE153="Monthly",VLOOKUP($O153,PM执行时间!$A:$E,2,0),AE153="Quarterly",VLOOKUP($O153,PM执行时间!$A:$E,3,0),AE153="Semi-an",VLOOKUP($O153,PM执行时间!$A:$E,4,0),AE153="Annual",VLOOKUP($O153,PM执行时间!$A:$E,5,0),AE153="","")</f>
        <v>1.1599999999999999</v>
      </c>
      <c r="AG153" s="27"/>
      <c r="AH153" s="5" t="str" cm="1">
        <f t="array" ref="AH153">_xlfn.IFS(AG153="Monthly",VLOOKUP($O153,PM执行时间!$A:$E,2,0),AG153="Quarterly",VLOOKUP($O153,PM执行时间!$A:$E,3,0),AG153="Semi-an",VLOOKUP($O153,PM执行时间!$A:$E,4,0),AG153="Annual",VLOOKUP($O153,PM执行时间!$A:$E,5,0),AG153="","")</f>
        <v/>
      </c>
      <c r="AI153" s="27"/>
      <c r="AJ153" s="5" t="str" cm="1">
        <f t="array" ref="AJ153">_xlfn.IFS(AI153="Monthly",VLOOKUP($O153,PM执行时间!$A:$E,2,0),AI153="Quarterly",VLOOKUP($O153,PM执行时间!$A:$E,3,0),AI153="Semi-an",VLOOKUP($O153,PM执行时间!$A:$E,4,0),AI153="Annual",VLOOKUP($O153,PM执行时间!$A:$E,5,0),AI153="","")</f>
        <v/>
      </c>
      <c r="AK153" s="17" t="s">
        <v>44</v>
      </c>
      <c r="AL153" s="5" cm="1">
        <f t="array" ref="AL153">_xlfn.IFS(AK153="Monthly",VLOOKUP($O153,PM执行时间!$A:$E,2,0),AK153="Quarterly",VLOOKUP($O153,PM执行时间!$A:$E,3,0),AK153="Semi-an",VLOOKUP($O153,PM执行时间!$A:$E,4,0),AK153="Annual",VLOOKUP($O153,PM执行时间!$A:$E,5,0),AK153="","")</f>
        <v>1.91</v>
      </c>
      <c r="AM153" s="27"/>
      <c r="AN153" s="5" t="str" cm="1">
        <f t="array" ref="AN153">_xlfn.IFS(AM153="Monthly",VLOOKUP($O153,PM执行时间!$A:$E,2,0),AM153="Quarterly",VLOOKUP($O153,PM执行时间!$A:$E,3,0),AM153="Semi-an",VLOOKUP($O153,PM执行时间!$A:$E,4,0),AM153="Annual",VLOOKUP($O153,PM执行时间!$A:$E,5,0),AM153="","")</f>
        <v/>
      </c>
      <c r="AO153" s="19">
        <v>45139</v>
      </c>
      <c r="AP153" s="5"/>
    </row>
    <row r="154" spans="1:44" ht="26.1" customHeight="1" x14ac:dyDescent="0.2">
      <c r="A154" s="2">
        <v>358</v>
      </c>
      <c r="B154" s="2">
        <f>SUBTOTAL(3,G$3:G154)+0</f>
        <v>151</v>
      </c>
      <c r="C154" s="15"/>
      <c r="D154" s="15">
        <v>1281</v>
      </c>
      <c r="E154" s="77" t="s">
        <v>17</v>
      </c>
      <c r="F154" s="77" t="s">
        <v>273</v>
      </c>
      <c r="G154" s="77" t="s">
        <v>1293</v>
      </c>
      <c r="H154" s="77" t="s">
        <v>1321</v>
      </c>
      <c r="I154" s="77">
        <v>2023.3</v>
      </c>
      <c r="J154" s="88" t="s">
        <v>1058</v>
      </c>
      <c r="K154" s="4" t="s">
        <v>19</v>
      </c>
      <c r="L154" s="77" t="s">
        <v>1295</v>
      </c>
      <c r="M154" s="24">
        <v>44958</v>
      </c>
      <c r="N154" s="88" t="s">
        <v>22</v>
      </c>
      <c r="O154" s="5" t="s">
        <v>272</v>
      </c>
      <c r="P154" s="5" t="s">
        <v>1227</v>
      </c>
      <c r="Q154" s="27"/>
      <c r="R154" s="5" t="str" cm="1">
        <f t="array" ref="R154">_xlfn.IFS(Q154="Monthly",VLOOKUP($O154,PM执行时间!$A:$E,2,0),Q154="Quarterly",VLOOKUP($O154,PM执行时间!$A:$E,3,0),Q154="Semi-an",VLOOKUP($O154,PM执行时间!$A:$E,4,0),Q154="Annual",VLOOKUP($O154,PM执行时间!$A:$E,5,0),Q154="","")</f>
        <v/>
      </c>
      <c r="S154" s="16" t="s">
        <v>1016</v>
      </c>
      <c r="T154" s="5" cm="1">
        <f t="array" ref="T154">_xlfn.IFS(S154="Monthly",VLOOKUP($O154,PM执行时间!$A:$E,2,0),S154="Quarterly",VLOOKUP($O154,PM执行时间!$A:$E,3,0),S154="Semi-an",VLOOKUP($O154,PM执行时间!$A:$E,4,0),S154="Annual",VLOOKUP($O154,PM执行时间!$A:$E,5,0),S154="","")</f>
        <v>1.1599999999999999</v>
      </c>
      <c r="U154" s="27"/>
      <c r="V154" s="5" t="str" cm="1">
        <f t="array" ref="V154">_xlfn.IFS(U154="Monthly",VLOOKUP($O154,PM执行时间!$A:$E,2,0),U154="Quarterly",VLOOKUP($O154,PM执行时间!$A:$E,3,0),U154="Semi-an",VLOOKUP($O154,PM执行时间!$A:$E,4,0),U154="Annual",VLOOKUP($O154,PM执行时间!$A:$E,5,0),U154="","")</f>
        <v/>
      </c>
      <c r="W154" s="27"/>
      <c r="X154" s="5" t="str" cm="1">
        <f t="array" ref="X154">_xlfn.IFS(W154="Monthly",VLOOKUP($O154,PM执行时间!$A:$E,2,0),W154="Quarterly",VLOOKUP($O154,PM执行时间!$A:$E,3,0),W154="Semi-an",VLOOKUP($O154,PM执行时间!$A:$E,4,0),W154="Annual",VLOOKUP($O154,PM执行时间!$A:$E,5,0),W154="","")</f>
        <v/>
      </c>
      <c r="Y154" s="16" t="s">
        <v>1016</v>
      </c>
      <c r="Z154" s="5" cm="1">
        <f t="array" ref="Z154">_xlfn.IFS(Y154="Monthly",VLOOKUP($O154,PM执行时间!$A:$E,2,0),Y154="Quarterly",VLOOKUP($O154,PM执行时间!$A:$E,3,0),Y154="Semi-an",VLOOKUP($O154,PM执行时间!$A:$E,4,0),Y154="Annual",VLOOKUP($O154,PM执行时间!$A:$E,5,0),Y154="","")</f>
        <v>1.1599999999999999</v>
      </c>
      <c r="AA154" s="27"/>
      <c r="AB154" s="5" t="str" cm="1">
        <f t="array" ref="AB154">_xlfn.IFS(AA154="Monthly",VLOOKUP($O154,PM执行时间!$A:$E,2,0),AA154="Quarterly",VLOOKUP($O154,PM执行时间!$A:$E,3,0),AA154="Semi-an",VLOOKUP($O154,PM执行时间!$A:$E,4,0),AA154="Annual",VLOOKUP($O154,PM执行时间!$A:$E,5,0),AA154="","")</f>
        <v/>
      </c>
      <c r="AC154" s="27"/>
      <c r="AD154" s="5" t="str" cm="1">
        <f t="array" ref="AD154">_xlfn.IFS(AC154="Monthly",VLOOKUP($O154,PM执行时间!$A:$E,2,0),AC154="Quarterly",VLOOKUP($O154,PM执行时间!$A:$E,3,0),AC154="Semi-an",VLOOKUP($O154,PM执行时间!$A:$E,4,0),AC154="Annual",VLOOKUP($O154,PM执行时间!$A:$E,5,0),AC154="","")</f>
        <v/>
      </c>
      <c r="AE154" s="16" t="s">
        <v>1016</v>
      </c>
      <c r="AF154" s="5" cm="1">
        <f t="array" ref="AF154">_xlfn.IFS(AE154="Monthly",VLOOKUP($O154,PM执行时间!$A:$E,2,0),AE154="Quarterly",VLOOKUP($O154,PM执行时间!$A:$E,3,0),AE154="Semi-an",VLOOKUP($O154,PM执行时间!$A:$E,4,0),AE154="Annual",VLOOKUP($O154,PM执行时间!$A:$E,5,0),AE154="","")</f>
        <v>1.1599999999999999</v>
      </c>
      <c r="AG154" s="27"/>
      <c r="AH154" s="5" t="str" cm="1">
        <f t="array" ref="AH154">_xlfn.IFS(AG154="Monthly",VLOOKUP($O154,PM执行时间!$A:$E,2,0),AG154="Quarterly",VLOOKUP($O154,PM执行时间!$A:$E,3,0),AG154="Semi-an",VLOOKUP($O154,PM执行时间!$A:$E,4,0),AG154="Annual",VLOOKUP($O154,PM执行时间!$A:$E,5,0),AG154="","")</f>
        <v/>
      </c>
      <c r="AI154" s="27"/>
      <c r="AJ154" s="5" t="str" cm="1">
        <f t="array" ref="AJ154">_xlfn.IFS(AI154="Monthly",VLOOKUP($O154,PM执行时间!$A:$E,2,0),AI154="Quarterly",VLOOKUP($O154,PM执行时间!$A:$E,3,0),AI154="Semi-an",VLOOKUP($O154,PM执行时间!$A:$E,4,0),AI154="Annual",VLOOKUP($O154,PM执行时间!$A:$E,5,0),AI154="","")</f>
        <v/>
      </c>
      <c r="AK154" s="17" t="s">
        <v>44</v>
      </c>
      <c r="AL154" s="5" cm="1">
        <f t="array" ref="AL154">_xlfn.IFS(AK154="Monthly",VLOOKUP($O154,PM执行时间!$A:$E,2,0),AK154="Quarterly",VLOOKUP($O154,PM执行时间!$A:$E,3,0),AK154="Semi-an",VLOOKUP($O154,PM执行时间!$A:$E,4,0),AK154="Annual",VLOOKUP($O154,PM执行时间!$A:$E,5,0),AK154="","")</f>
        <v>1.91</v>
      </c>
      <c r="AM154" s="27"/>
      <c r="AN154" s="5" t="str" cm="1">
        <f t="array" ref="AN154">_xlfn.IFS(AM154="Monthly",VLOOKUP($O154,PM执行时间!$A:$E,2,0),AM154="Quarterly",VLOOKUP($O154,PM执行时间!$A:$E,3,0),AM154="Semi-an",VLOOKUP($O154,PM执行时间!$A:$E,4,0),AM154="Annual",VLOOKUP($O154,PM执行时间!$A:$E,5,0),AM154="","")</f>
        <v/>
      </c>
      <c r="AO154" s="19">
        <v>45139</v>
      </c>
      <c r="AP154" s="5"/>
    </row>
    <row r="155" spans="1:44" ht="25.15" customHeight="1" x14ac:dyDescent="0.2">
      <c r="A155" s="2">
        <v>153</v>
      </c>
      <c r="B155" s="2">
        <f>SUBTOTAL(3,G$3:G155)+0</f>
        <v>152</v>
      </c>
      <c r="C155" s="15"/>
      <c r="D155" s="2">
        <v>918</v>
      </c>
      <c r="E155" s="35" t="s">
        <v>275</v>
      </c>
      <c r="F155" s="35" t="s">
        <v>276</v>
      </c>
      <c r="G155" s="35" t="s">
        <v>161</v>
      </c>
      <c r="H155" s="35" t="s">
        <v>277</v>
      </c>
      <c r="I155" s="85">
        <v>2018.5</v>
      </c>
      <c r="J155" s="79" t="s">
        <v>1058</v>
      </c>
      <c r="K155" s="4" t="s">
        <v>19</v>
      </c>
      <c r="L155" s="77" t="s">
        <v>30</v>
      </c>
      <c r="M155" s="7">
        <v>2016.4</v>
      </c>
      <c r="N155" s="77" t="s">
        <v>31</v>
      </c>
      <c r="O155" s="5" t="s">
        <v>163</v>
      </c>
      <c r="P155" s="18" t="s">
        <v>1108</v>
      </c>
      <c r="Q155" s="26" t="s">
        <v>164</v>
      </c>
      <c r="R155" s="5" cm="1">
        <f t="array" ref="R155">_xlfn.IFS(Q155="Monthly",VLOOKUP($O155,PM执行时间!$A:$E,2,0),Q155="Quarterly",VLOOKUP($O155,PM执行时间!$A:$E,3,0),Q155="Semi-an",VLOOKUP($O155,PM执行时间!$A:$E,4,0),Q155="Annual",VLOOKUP($O155,PM执行时间!$A:$E,5,0),Q155="","")</f>
        <v>0.83</v>
      </c>
      <c r="S155" s="20" t="s">
        <v>25</v>
      </c>
      <c r="T155" s="5" cm="1">
        <f t="array" ref="T155">_xlfn.IFS(S155="Monthly",VLOOKUP($O155,PM执行时间!$A:$E,2,0),S155="Quarterly",VLOOKUP($O155,PM执行时间!$A:$E,3,0),S155="Semi-an",VLOOKUP($O155,PM执行时间!$A:$E,4,0),S155="Annual",VLOOKUP($O155,PM执行时间!$A:$E,5,0),S155="","")</f>
        <v>1.08</v>
      </c>
      <c r="U155" s="26" t="s">
        <v>164</v>
      </c>
      <c r="V155" s="5" cm="1">
        <f t="array" ref="V155">_xlfn.IFS(U155="Monthly",VLOOKUP($O155,PM执行时间!$A:$E,2,0),U155="Quarterly",VLOOKUP($O155,PM执行时间!$A:$E,3,0),U155="Semi-an",VLOOKUP($O155,PM执行时间!$A:$E,4,0),U155="Annual",VLOOKUP($O155,PM执行时间!$A:$E,5,0),U155="","")</f>
        <v>0.83</v>
      </c>
      <c r="W155" s="26" t="s">
        <v>164</v>
      </c>
      <c r="X155" s="5" cm="1">
        <f t="array" ref="X155">_xlfn.IFS(W155="Monthly",VLOOKUP($O155,PM执行时间!$A:$E,2,0),W155="Quarterly",VLOOKUP($O155,PM执行时间!$A:$E,3,0),W155="Semi-an",VLOOKUP($O155,PM执行时间!$A:$E,4,0),W155="Annual",VLOOKUP($O155,PM执行时间!$A:$E,5,0),W155="","")</f>
        <v>0.83</v>
      </c>
      <c r="Y155" s="26" t="s">
        <v>164</v>
      </c>
      <c r="Z155" s="5" cm="1">
        <f t="array" ref="Z155">_xlfn.IFS(Y155="Monthly",VLOOKUP($O155,PM执行时间!$A:$E,2,0),Y155="Quarterly",VLOOKUP($O155,PM执行时间!$A:$E,3,0),Y155="Semi-an",VLOOKUP($O155,PM执行时间!$A:$E,4,0),Y155="Annual",VLOOKUP($O155,PM执行时间!$A:$E,5,0),Y155="","")</f>
        <v>0.83</v>
      </c>
      <c r="AA155" s="26" t="s">
        <v>164</v>
      </c>
      <c r="AB155" s="5" cm="1">
        <f t="array" ref="AB155">_xlfn.IFS(AA155="Monthly",VLOOKUP($O155,PM执行时间!$A:$E,2,0),AA155="Quarterly",VLOOKUP($O155,PM执行时间!$A:$E,3,0),AA155="Semi-an",VLOOKUP($O155,PM执行时间!$A:$E,4,0),AA155="Annual",VLOOKUP($O155,PM执行时间!$A:$E,5,0),AA155="","")</f>
        <v>0.83</v>
      </c>
      <c r="AC155" s="26" t="s">
        <v>164</v>
      </c>
      <c r="AD155" s="5" cm="1">
        <f t="array" ref="AD155">_xlfn.IFS(AC155="Monthly",VLOOKUP($O155,PM执行时间!$A:$E,2,0),AC155="Quarterly",VLOOKUP($O155,PM执行时间!$A:$E,3,0),AC155="Semi-an",VLOOKUP($O155,PM执行时间!$A:$E,4,0),AC155="Annual",VLOOKUP($O155,PM执行时间!$A:$E,5,0),AC155="","")</f>
        <v>0.83</v>
      </c>
      <c r="AE155" s="17" t="s">
        <v>33</v>
      </c>
      <c r="AF155" s="5" cm="1">
        <f t="array" ref="AF155">_xlfn.IFS(AE155="Monthly",VLOOKUP($O155,PM执行时间!$A:$E,2,0),AE155="Quarterly",VLOOKUP($O155,PM执行时间!$A:$E,3,0),AE155="Semi-an",VLOOKUP($O155,PM执行时间!$A:$E,4,0),AE155="Annual",VLOOKUP($O155,PM执行时间!$A:$E,5,0),AE155="","")</f>
        <v>2.58</v>
      </c>
      <c r="AG155" s="26" t="s">
        <v>164</v>
      </c>
      <c r="AH155" s="5" cm="1">
        <f t="array" ref="AH155">_xlfn.IFS(AG155="Monthly",VLOOKUP($O155,PM执行时间!$A:$E,2,0),AG155="Quarterly",VLOOKUP($O155,PM执行时间!$A:$E,3,0),AG155="Semi-an",VLOOKUP($O155,PM执行时间!$A:$E,4,0),AG155="Annual",VLOOKUP($O155,PM执行时间!$A:$E,5,0),AG155="","")</f>
        <v>0.83</v>
      </c>
      <c r="AI155" s="26" t="s">
        <v>164</v>
      </c>
      <c r="AJ155" s="5" cm="1">
        <f t="array" ref="AJ155">_xlfn.IFS(AI155="Monthly",VLOOKUP($O155,PM执行时间!$A:$E,2,0),AI155="Quarterly",VLOOKUP($O155,PM执行时间!$A:$E,3,0),AI155="Semi-an",VLOOKUP($O155,PM执行时间!$A:$E,4,0),AI155="Annual",VLOOKUP($O155,PM执行时间!$A:$E,5,0),AI155="","")</f>
        <v>0.83</v>
      </c>
      <c r="AK155" s="26" t="s">
        <v>164</v>
      </c>
      <c r="AL155" s="5" cm="1">
        <f t="array" ref="AL155">_xlfn.IFS(AK155="Monthly",VLOOKUP($O155,PM执行时间!$A:$E,2,0),AK155="Quarterly",VLOOKUP($O155,PM执行时间!$A:$E,3,0),AK155="Semi-an",VLOOKUP($O155,PM执行时间!$A:$E,4,0),AK155="Annual",VLOOKUP($O155,PM执行时间!$A:$E,5,0),AK155="","")</f>
        <v>0.83</v>
      </c>
      <c r="AM155" s="26" t="s">
        <v>164</v>
      </c>
      <c r="AN155" s="5" cm="1">
        <f t="array" ref="AN155">_xlfn.IFS(AM155="Monthly",VLOOKUP($O155,PM执行时间!$A:$E,2,0),AM155="Quarterly",VLOOKUP($O155,PM执行时间!$A:$E,3,0),AM155="Semi-an",VLOOKUP($O155,PM执行时间!$A:$E,4,0),AM155="Annual",VLOOKUP($O155,PM执行时间!$A:$E,5,0),AM155="","")</f>
        <v>0.83</v>
      </c>
      <c r="AO155" s="19">
        <v>44774</v>
      </c>
      <c r="AP155" s="18"/>
    </row>
    <row r="156" spans="1:44" ht="25.15" customHeight="1" x14ac:dyDescent="0.2">
      <c r="A156" s="2">
        <v>154</v>
      </c>
      <c r="B156" s="2">
        <f>SUBTOTAL(3,G$3:G156)+0</f>
        <v>153</v>
      </c>
      <c r="C156" s="2"/>
      <c r="D156" s="2">
        <v>919</v>
      </c>
      <c r="E156" s="35" t="s">
        <v>320</v>
      </c>
      <c r="F156" s="35" t="s">
        <v>321</v>
      </c>
      <c r="G156" s="35" t="s">
        <v>322</v>
      </c>
      <c r="H156" s="35" t="s">
        <v>323</v>
      </c>
      <c r="I156" s="85">
        <v>2018.4</v>
      </c>
      <c r="J156" s="79" t="s">
        <v>1075</v>
      </c>
      <c r="K156" s="4" t="s">
        <v>19</v>
      </c>
      <c r="L156" s="77" t="s">
        <v>96</v>
      </c>
      <c r="M156" s="24">
        <v>43132</v>
      </c>
      <c r="N156" s="88" t="s">
        <v>179</v>
      </c>
      <c r="O156" s="5" t="s">
        <v>293</v>
      </c>
      <c r="P156" s="5" t="s">
        <v>39</v>
      </c>
      <c r="Q156" s="5"/>
      <c r="R156" s="5" t="str" cm="1">
        <f t="array" ref="R156">_xlfn.IFS(Q156="Monthly",VLOOKUP($O156,PM执行时间!$A:$E,2,0),Q156="Quarterly",VLOOKUP($O156,PM执行时间!$A:$E,3,0),Q156="Semi-an",VLOOKUP($O156,PM执行时间!$A:$E,4,0),Q156="Annual",VLOOKUP($O156,PM执行时间!$A:$E,5,0),Q156="","")</f>
        <v/>
      </c>
      <c r="S156" s="5"/>
      <c r="T156" s="5" t="str" cm="1">
        <f t="array" ref="T156">_xlfn.IFS(S156="Monthly",VLOOKUP($O156,PM执行时间!$A:$E,2,0),S156="Quarterly",VLOOKUP($O156,PM执行时间!$A:$E,3,0),S156="Semi-an",VLOOKUP($O156,PM执行时间!$A:$E,4,0),S156="Annual",VLOOKUP($O156,PM执行时间!$A:$E,5,0),S156="","")</f>
        <v/>
      </c>
      <c r="U156" s="5"/>
      <c r="V156" s="5" t="str" cm="1">
        <f t="array" ref="V156">_xlfn.IFS(U156="Monthly",VLOOKUP($O156,PM执行时间!$A:$E,2,0),U156="Quarterly",VLOOKUP($O156,PM执行时间!$A:$E,3,0),U156="Semi-an",VLOOKUP($O156,PM执行时间!$A:$E,4,0),U156="Annual",VLOOKUP($O156,PM执行时间!$A:$E,5,0),U156="","")</f>
        <v/>
      </c>
      <c r="W156" s="5"/>
      <c r="X156" s="5" t="str" cm="1">
        <f t="array" ref="X156">_xlfn.IFS(W156="Monthly",VLOOKUP($O156,PM执行时间!$A:$E,2,0),W156="Quarterly",VLOOKUP($O156,PM执行时间!$A:$E,3,0),W156="Semi-an",VLOOKUP($O156,PM执行时间!$A:$E,4,0),W156="Annual",VLOOKUP($O156,PM执行时间!$A:$E,5,0),W156="","")</f>
        <v/>
      </c>
      <c r="Y156" s="5"/>
      <c r="Z156" s="5" t="str" cm="1">
        <f t="array" ref="Z156">_xlfn.IFS(Y156="Monthly",VLOOKUP($O156,PM执行时间!$A:$E,2,0),Y156="Quarterly",VLOOKUP($O156,PM执行时间!$A:$E,3,0),Y156="Semi-an",VLOOKUP($O156,PM执行时间!$A:$E,4,0),Y156="Annual",VLOOKUP($O156,PM执行时间!$A:$E,5,0),Y156="","")</f>
        <v/>
      </c>
      <c r="AA156" s="5"/>
      <c r="AB156" s="5" t="str" cm="1">
        <f t="array" ref="AB156">_xlfn.IFS(AA156="Monthly",VLOOKUP($O156,PM执行时间!$A:$E,2,0),AA156="Quarterly",VLOOKUP($O156,PM执行时间!$A:$E,3,0),AA156="Semi-an",VLOOKUP($O156,PM执行时间!$A:$E,4,0),AA156="Annual",VLOOKUP($O156,PM执行时间!$A:$E,5,0),AA156="","")</f>
        <v/>
      </c>
      <c r="AC156" s="17" t="s">
        <v>33</v>
      </c>
      <c r="AD156" s="5" cm="1">
        <f t="array" ref="AD156">_xlfn.IFS(AC156="Monthly",VLOOKUP($O156,PM执行时间!$A:$E,2,0),AC156="Quarterly",VLOOKUP($O156,PM执行时间!$A:$E,3,0),AC156="Semi-an",VLOOKUP($O156,PM执行时间!$A:$E,4,0),AC156="Annual",VLOOKUP($O156,PM执行时间!$A:$E,5,0),AC156="","")</f>
        <v>1</v>
      </c>
      <c r="AE156" s="5"/>
      <c r="AF156" s="5" t="str" cm="1">
        <f t="array" ref="AF156">_xlfn.IFS(AE156="Monthly",VLOOKUP($O156,PM执行时间!$A:$E,2,0),AE156="Quarterly",VLOOKUP($O156,PM执行时间!$A:$E,3,0),AE156="Semi-an",VLOOKUP($O156,PM执行时间!$A:$E,4,0),AE156="Annual",VLOOKUP($O156,PM执行时间!$A:$E,5,0),AE156="","")</f>
        <v/>
      </c>
      <c r="AG156" s="5"/>
      <c r="AH156" s="5" t="str" cm="1">
        <f t="array" ref="AH156">_xlfn.IFS(AG156="Monthly",VLOOKUP($O156,PM执行时间!$A:$E,2,0),AG156="Quarterly",VLOOKUP($O156,PM执行时间!$A:$E,3,0),AG156="Semi-an",VLOOKUP($O156,PM执行时间!$A:$E,4,0),AG156="Annual",VLOOKUP($O156,PM执行时间!$A:$E,5,0),AG156="","")</f>
        <v/>
      </c>
      <c r="AI156" s="5"/>
      <c r="AJ156" s="5" t="str" cm="1">
        <f t="array" ref="AJ156">_xlfn.IFS(AI156="Monthly",VLOOKUP($O156,PM执行时间!$A:$E,2,0),AI156="Quarterly",VLOOKUP($O156,PM执行时间!$A:$E,3,0),AI156="Semi-an",VLOOKUP($O156,PM执行时间!$A:$E,4,0),AI156="Annual",VLOOKUP($O156,PM执行时间!$A:$E,5,0),AI156="","")</f>
        <v/>
      </c>
      <c r="AK156" s="5"/>
      <c r="AL156" s="5" t="str" cm="1">
        <f t="array" ref="AL156">_xlfn.IFS(AK156="Monthly",VLOOKUP($O156,PM执行时间!$A:$E,2,0),AK156="Quarterly",VLOOKUP($O156,PM执行时间!$A:$E,3,0),AK156="Semi-an",VLOOKUP($O156,PM执行时间!$A:$E,4,0),AK156="Annual",VLOOKUP($O156,PM执行时间!$A:$E,5,0),AK156="","")</f>
        <v/>
      </c>
      <c r="AM156" s="5"/>
      <c r="AN156" s="5" t="str" cm="1">
        <f t="array" ref="AN156">_xlfn.IFS(AM156="Monthly",VLOOKUP($O156,PM执行时间!$A:$E,2,0),AM156="Quarterly",VLOOKUP($O156,PM执行时间!$A:$E,3,0),AM156="Semi-an",VLOOKUP($O156,PM执行时间!$A:$E,4,0),AM156="Annual",VLOOKUP($O156,PM执行时间!$A:$E,5,0),AM156="","")</f>
        <v/>
      </c>
      <c r="AO156" s="19">
        <v>44743</v>
      </c>
      <c r="AP156" s="18"/>
    </row>
    <row r="157" spans="1:44" ht="26.1" customHeight="1" x14ac:dyDescent="0.2">
      <c r="A157" s="2">
        <v>359</v>
      </c>
      <c r="B157" s="2">
        <f>SUBTOTAL(3,G$3:G157)+0</f>
        <v>154</v>
      </c>
      <c r="C157" s="15"/>
      <c r="D157" s="15">
        <v>1288</v>
      </c>
      <c r="E157" s="77" t="s">
        <v>17</v>
      </c>
      <c r="F157" s="77" t="s">
        <v>273</v>
      </c>
      <c r="G157" s="77" t="s">
        <v>1293</v>
      </c>
      <c r="H157" s="77" t="s">
        <v>1322</v>
      </c>
      <c r="I157" s="77">
        <v>2023.4</v>
      </c>
      <c r="J157" s="88" t="s">
        <v>1058</v>
      </c>
      <c r="K157" s="4" t="s">
        <v>19</v>
      </c>
      <c r="L157" s="77" t="s">
        <v>1295</v>
      </c>
      <c r="M157" s="24">
        <v>44986</v>
      </c>
      <c r="N157" s="88" t="s">
        <v>22</v>
      </c>
      <c r="O157" s="5" t="s">
        <v>272</v>
      </c>
      <c r="P157" s="5" t="s">
        <v>1227</v>
      </c>
      <c r="Q157" s="27"/>
      <c r="R157" s="5" t="str" cm="1">
        <f t="array" ref="R157">_xlfn.IFS(Q157="Monthly",VLOOKUP($O157,PM执行时间!$A:$E,2,0),Q157="Quarterly",VLOOKUP($O157,PM执行时间!$A:$E,3,0),Q157="Semi-an",VLOOKUP($O157,PM执行时间!$A:$E,4,0),Q157="Annual",VLOOKUP($O157,PM执行时间!$A:$E,5,0),Q157="","")</f>
        <v/>
      </c>
      <c r="S157" s="16" t="s">
        <v>1016</v>
      </c>
      <c r="T157" s="5" cm="1">
        <f t="array" ref="T157">_xlfn.IFS(S157="Monthly",VLOOKUP($O157,PM执行时间!$A:$E,2,0),S157="Quarterly",VLOOKUP($O157,PM执行时间!$A:$E,3,0),S157="Semi-an",VLOOKUP($O157,PM执行时间!$A:$E,4,0),S157="Annual",VLOOKUP($O157,PM执行时间!$A:$E,5,0),S157="","")</f>
        <v>1.1599999999999999</v>
      </c>
      <c r="U157" s="27"/>
      <c r="V157" s="5" t="str" cm="1">
        <f t="array" ref="V157">_xlfn.IFS(U157="Monthly",VLOOKUP($O157,PM执行时间!$A:$E,2,0),U157="Quarterly",VLOOKUP($O157,PM执行时间!$A:$E,3,0),U157="Semi-an",VLOOKUP($O157,PM执行时间!$A:$E,4,0),U157="Annual",VLOOKUP($O157,PM执行时间!$A:$E,5,0),U157="","")</f>
        <v/>
      </c>
      <c r="W157" s="27"/>
      <c r="X157" s="5" t="str" cm="1">
        <f t="array" ref="X157">_xlfn.IFS(W157="Monthly",VLOOKUP($O157,PM执行时间!$A:$E,2,0),W157="Quarterly",VLOOKUP($O157,PM执行时间!$A:$E,3,0),W157="Semi-an",VLOOKUP($O157,PM执行时间!$A:$E,4,0),W157="Annual",VLOOKUP($O157,PM执行时间!$A:$E,5,0),W157="","")</f>
        <v/>
      </c>
      <c r="Y157" s="16" t="s">
        <v>1016</v>
      </c>
      <c r="Z157" s="5" cm="1">
        <f t="array" ref="Z157">_xlfn.IFS(Y157="Monthly",VLOOKUP($O157,PM执行时间!$A:$E,2,0),Y157="Quarterly",VLOOKUP($O157,PM执行时间!$A:$E,3,0),Y157="Semi-an",VLOOKUP($O157,PM执行时间!$A:$E,4,0),Y157="Annual",VLOOKUP($O157,PM执行时间!$A:$E,5,0),Y157="","")</f>
        <v>1.1599999999999999</v>
      </c>
      <c r="AA157" s="27"/>
      <c r="AB157" s="5" t="str" cm="1">
        <f t="array" ref="AB157">_xlfn.IFS(AA157="Monthly",VLOOKUP($O157,PM执行时间!$A:$E,2,0),AA157="Quarterly",VLOOKUP($O157,PM执行时间!$A:$E,3,0),AA157="Semi-an",VLOOKUP($O157,PM执行时间!$A:$E,4,0),AA157="Annual",VLOOKUP($O157,PM执行时间!$A:$E,5,0),AA157="","")</f>
        <v/>
      </c>
      <c r="AC157" s="27"/>
      <c r="AD157" s="5" t="str" cm="1">
        <f t="array" ref="AD157">_xlfn.IFS(AC157="Monthly",VLOOKUP($O157,PM执行时间!$A:$E,2,0),AC157="Quarterly",VLOOKUP($O157,PM执行时间!$A:$E,3,0),AC157="Semi-an",VLOOKUP($O157,PM执行时间!$A:$E,4,0),AC157="Annual",VLOOKUP($O157,PM执行时间!$A:$E,5,0),AC157="","")</f>
        <v/>
      </c>
      <c r="AE157" s="16" t="s">
        <v>1016</v>
      </c>
      <c r="AF157" s="5" cm="1">
        <f t="array" ref="AF157">_xlfn.IFS(AE157="Monthly",VLOOKUP($O157,PM执行时间!$A:$E,2,0),AE157="Quarterly",VLOOKUP($O157,PM执行时间!$A:$E,3,0),AE157="Semi-an",VLOOKUP($O157,PM执行时间!$A:$E,4,0),AE157="Annual",VLOOKUP($O157,PM执行时间!$A:$E,5,0),AE157="","")</f>
        <v>1.1599999999999999</v>
      </c>
      <c r="AG157" s="27"/>
      <c r="AH157" s="5" t="str" cm="1">
        <f t="array" ref="AH157">_xlfn.IFS(AG157="Monthly",VLOOKUP($O157,PM执行时间!$A:$E,2,0),AG157="Quarterly",VLOOKUP($O157,PM执行时间!$A:$E,3,0),AG157="Semi-an",VLOOKUP($O157,PM执行时间!$A:$E,4,0),AG157="Annual",VLOOKUP($O157,PM执行时间!$A:$E,5,0),AG157="","")</f>
        <v/>
      </c>
      <c r="AI157" s="27"/>
      <c r="AJ157" s="5" t="str" cm="1">
        <f t="array" ref="AJ157">_xlfn.IFS(AI157="Monthly",VLOOKUP($O157,PM执行时间!$A:$E,2,0),AI157="Quarterly",VLOOKUP($O157,PM执行时间!$A:$E,3,0),AI157="Semi-an",VLOOKUP($O157,PM执行时间!$A:$E,4,0),AI157="Annual",VLOOKUP($O157,PM执行时间!$A:$E,5,0),AI157="","")</f>
        <v/>
      </c>
      <c r="AK157" s="17" t="s">
        <v>44</v>
      </c>
      <c r="AL157" s="5" cm="1">
        <f t="array" ref="AL157">_xlfn.IFS(AK157="Monthly",VLOOKUP($O157,PM执行时间!$A:$E,2,0),AK157="Quarterly",VLOOKUP($O157,PM执行时间!$A:$E,3,0),AK157="Semi-an",VLOOKUP($O157,PM执行时间!$A:$E,4,0),AK157="Annual",VLOOKUP($O157,PM执行时间!$A:$E,5,0),AK157="","")</f>
        <v>1.91</v>
      </c>
      <c r="AM157" s="27"/>
      <c r="AN157" s="5" t="str" cm="1">
        <f t="array" ref="AN157">_xlfn.IFS(AM157="Monthly",VLOOKUP($O157,PM执行时间!$A:$E,2,0),AM157="Quarterly",VLOOKUP($O157,PM执行时间!$A:$E,3,0),AM157="Semi-an",VLOOKUP($O157,PM执行时间!$A:$E,4,0),AM157="Annual",VLOOKUP($O157,PM执行时间!$A:$E,5,0),AM157="","")</f>
        <v/>
      </c>
      <c r="AO157" s="19">
        <v>45139</v>
      </c>
      <c r="AP157" s="5"/>
    </row>
    <row r="158" spans="1:44" ht="26.1" customHeight="1" x14ac:dyDescent="0.2">
      <c r="A158" s="2">
        <v>360</v>
      </c>
      <c r="B158" s="2">
        <f>SUBTOTAL(3,G$3:G158)+0</f>
        <v>155</v>
      </c>
      <c r="C158" s="15"/>
      <c r="D158" s="15">
        <v>1289</v>
      </c>
      <c r="E158" s="77" t="s">
        <v>17</v>
      </c>
      <c r="F158" s="77" t="s">
        <v>273</v>
      </c>
      <c r="G158" s="77" t="s">
        <v>1293</v>
      </c>
      <c r="H158" s="77" t="s">
        <v>1323</v>
      </c>
      <c r="I158" s="77">
        <v>2023.4</v>
      </c>
      <c r="J158" s="88" t="s">
        <v>1058</v>
      </c>
      <c r="K158" s="4" t="s">
        <v>19</v>
      </c>
      <c r="L158" s="77" t="s">
        <v>1295</v>
      </c>
      <c r="M158" s="24">
        <v>44986</v>
      </c>
      <c r="N158" s="88" t="s">
        <v>22</v>
      </c>
      <c r="O158" s="5" t="s">
        <v>272</v>
      </c>
      <c r="P158" s="5" t="s">
        <v>1227</v>
      </c>
      <c r="Q158" s="27"/>
      <c r="R158" s="5" t="str" cm="1">
        <f t="array" ref="R158">_xlfn.IFS(Q158="Monthly",VLOOKUP($O158,PM执行时间!$A:$E,2,0),Q158="Quarterly",VLOOKUP($O158,PM执行时间!$A:$E,3,0),Q158="Semi-an",VLOOKUP($O158,PM执行时间!$A:$E,4,0),Q158="Annual",VLOOKUP($O158,PM执行时间!$A:$E,5,0),Q158="","")</f>
        <v/>
      </c>
      <c r="S158" s="16" t="s">
        <v>1118</v>
      </c>
      <c r="T158" s="5" cm="1">
        <f t="array" ref="T158">_xlfn.IFS(S158="Monthly",VLOOKUP($O158,PM执行时间!$A:$E,2,0),S158="Quarterly",VLOOKUP($O158,PM执行时间!$A:$E,3,0),S158="Semi-an",VLOOKUP($O158,PM执行时间!$A:$E,4,0),S158="Annual",VLOOKUP($O158,PM执行时间!$A:$E,5,0),S158="","")</f>
        <v>1.1599999999999999</v>
      </c>
      <c r="U158" s="27"/>
      <c r="V158" s="5" t="str" cm="1">
        <f t="array" ref="V158">_xlfn.IFS(U158="Monthly",VLOOKUP($O158,PM执行时间!$A:$E,2,0),U158="Quarterly",VLOOKUP($O158,PM执行时间!$A:$E,3,0),U158="Semi-an",VLOOKUP($O158,PM执行时间!$A:$E,4,0),U158="Annual",VLOOKUP($O158,PM执行时间!$A:$E,5,0),U158="","")</f>
        <v/>
      </c>
      <c r="W158" s="27"/>
      <c r="X158" s="5" t="str" cm="1">
        <f t="array" ref="X158">_xlfn.IFS(W158="Monthly",VLOOKUP($O158,PM执行时间!$A:$E,2,0),W158="Quarterly",VLOOKUP($O158,PM执行时间!$A:$E,3,0),W158="Semi-an",VLOOKUP($O158,PM执行时间!$A:$E,4,0),W158="Annual",VLOOKUP($O158,PM执行时间!$A:$E,5,0),W158="","")</f>
        <v/>
      </c>
      <c r="Y158" s="16" t="s">
        <v>1118</v>
      </c>
      <c r="Z158" s="5" cm="1">
        <f t="array" ref="Z158">_xlfn.IFS(Y158="Monthly",VLOOKUP($O158,PM执行时间!$A:$E,2,0),Y158="Quarterly",VLOOKUP($O158,PM执行时间!$A:$E,3,0),Y158="Semi-an",VLOOKUP($O158,PM执行时间!$A:$E,4,0),Y158="Annual",VLOOKUP($O158,PM执行时间!$A:$E,5,0),Y158="","")</f>
        <v>1.1599999999999999</v>
      </c>
      <c r="AA158" s="27"/>
      <c r="AB158" s="5" t="str" cm="1">
        <f t="array" ref="AB158">_xlfn.IFS(AA158="Monthly",VLOOKUP($O158,PM执行时间!$A:$E,2,0),AA158="Quarterly",VLOOKUP($O158,PM执行时间!$A:$E,3,0),AA158="Semi-an",VLOOKUP($O158,PM执行时间!$A:$E,4,0),AA158="Annual",VLOOKUP($O158,PM执行时间!$A:$E,5,0),AA158="","")</f>
        <v/>
      </c>
      <c r="AC158" s="27"/>
      <c r="AD158" s="5" t="str" cm="1">
        <f t="array" ref="AD158">_xlfn.IFS(AC158="Monthly",VLOOKUP($O158,PM执行时间!$A:$E,2,0),AC158="Quarterly",VLOOKUP($O158,PM执行时间!$A:$E,3,0),AC158="Semi-an",VLOOKUP($O158,PM执行时间!$A:$E,4,0),AC158="Annual",VLOOKUP($O158,PM执行时间!$A:$E,5,0),AC158="","")</f>
        <v/>
      </c>
      <c r="AE158" s="16" t="s">
        <v>1118</v>
      </c>
      <c r="AF158" s="5" cm="1">
        <f t="array" ref="AF158">_xlfn.IFS(AE158="Monthly",VLOOKUP($O158,PM执行时间!$A:$E,2,0),AE158="Quarterly",VLOOKUP($O158,PM执行时间!$A:$E,3,0),AE158="Semi-an",VLOOKUP($O158,PM执行时间!$A:$E,4,0),AE158="Annual",VLOOKUP($O158,PM执行时间!$A:$E,5,0),AE158="","")</f>
        <v>1.1599999999999999</v>
      </c>
      <c r="AG158" s="27"/>
      <c r="AH158" s="5" t="str" cm="1">
        <f t="array" ref="AH158">_xlfn.IFS(AG158="Monthly",VLOOKUP($O158,PM执行时间!$A:$E,2,0),AG158="Quarterly",VLOOKUP($O158,PM执行时间!$A:$E,3,0),AG158="Semi-an",VLOOKUP($O158,PM执行时间!$A:$E,4,0),AG158="Annual",VLOOKUP($O158,PM执行时间!$A:$E,5,0),AG158="","")</f>
        <v/>
      </c>
      <c r="AI158" s="27"/>
      <c r="AJ158" s="5" t="str" cm="1">
        <f t="array" ref="AJ158">_xlfn.IFS(AI158="Monthly",VLOOKUP($O158,PM执行时间!$A:$E,2,0),AI158="Quarterly",VLOOKUP($O158,PM执行时间!$A:$E,3,0),AI158="Semi-an",VLOOKUP($O158,PM执行时间!$A:$E,4,0),AI158="Annual",VLOOKUP($O158,PM执行时间!$A:$E,5,0),AI158="","")</f>
        <v/>
      </c>
      <c r="AK158" s="17" t="s">
        <v>44</v>
      </c>
      <c r="AL158" s="5" cm="1">
        <f t="array" ref="AL158">_xlfn.IFS(AK158="Monthly",VLOOKUP($O158,PM执行时间!$A:$E,2,0),AK158="Quarterly",VLOOKUP($O158,PM执行时间!$A:$E,3,0),AK158="Semi-an",VLOOKUP($O158,PM执行时间!$A:$E,4,0),AK158="Annual",VLOOKUP($O158,PM执行时间!$A:$E,5,0),AK158="","")</f>
        <v>1.91</v>
      </c>
      <c r="AM158" s="27"/>
      <c r="AN158" s="5" t="str" cm="1">
        <f t="array" ref="AN158">_xlfn.IFS(AM158="Monthly",VLOOKUP($O158,PM执行时间!$A:$E,2,0),AM158="Quarterly",VLOOKUP($O158,PM执行时间!$A:$E,3,0),AM158="Semi-an",VLOOKUP($O158,PM执行时间!$A:$E,4,0),AM158="Annual",VLOOKUP($O158,PM执行时间!$A:$E,5,0),AM158="","")</f>
        <v/>
      </c>
      <c r="AO158" s="19">
        <v>45139</v>
      </c>
      <c r="AP158" s="5"/>
    </row>
    <row r="159" spans="1:44" ht="25.15" customHeight="1" x14ac:dyDescent="0.2">
      <c r="A159" s="2">
        <v>361</v>
      </c>
      <c r="B159" s="2">
        <f>SUBTOTAL(3,G$3:G159)+0</f>
        <v>156</v>
      </c>
      <c r="C159" s="15"/>
      <c r="D159" s="15">
        <v>1290</v>
      </c>
      <c r="E159" s="77" t="s">
        <v>17</v>
      </c>
      <c r="F159" s="77" t="s">
        <v>273</v>
      </c>
      <c r="G159" s="77" t="s">
        <v>1293</v>
      </c>
      <c r="H159" s="77" t="s">
        <v>1324</v>
      </c>
      <c r="I159" s="77">
        <v>2023.4</v>
      </c>
      <c r="J159" s="88" t="s">
        <v>1058</v>
      </c>
      <c r="K159" s="4" t="s">
        <v>19</v>
      </c>
      <c r="L159" s="77" t="s">
        <v>1295</v>
      </c>
      <c r="M159" s="24">
        <v>44986</v>
      </c>
      <c r="N159" s="88" t="s">
        <v>22</v>
      </c>
      <c r="O159" s="5" t="s">
        <v>272</v>
      </c>
      <c r="P159" s="5" t="s">
        <v>1227</v>
      </c>
      <c r="Q159" s="27"/>
      <c r="R159" s="5" t="str" cm="1">
        <f t="array" ref="R159">_xlfn.IFS(Q159="Monthly",VLOOKUP($O159,PM执行时间!$A:$E,2,0),Q159="Quarterly",VLOOKUP($O159,PM执行时间!$A:$E,3,0),Q159="Semi-an",VLOOKUP($O159,PM执行时间!$A:$E,4,0),Q159="Annual",VLOOKUP($O159,PM执行时间!$A:$E,5,0),Q159="","")</f>
        <v/>
      </c>
      <c r="S159" s="16" t="s">
        <v>1016</v>
      </c>
      <c r="T159" s="5" cm="1">
        <f t="array" ref="T159">_xlfn.IFS(S159="Monthly",VLOOKUP($O159,PM执行时间!$A:$E,2,0),S159="Quarterly",VLOOKUP($O159,PM执行时间!$A:$E,3,0),S159="Semi-an",VLOOKUP($O159,PM执行时间!$A:$E,4,0),S159="Annual",VLOOKUP($O159,PM执行时间!$A:$E,5,0),S159="","")</f>
        <v>1.1599999999999999</v>
      </c>
      <c r="U159" s="27"/>
      <c r="V159" s="5" t="str" cm="1">
        <f t="array" ref="V159">_xlfn.IFS(U159="Monthly",VLOOKUP($O159,PM执行时间!$A:$E,2,0),U159="Quarterly",VLOOKUP($O159,PM执行时间!$A:$E,3,0),U159="Semi-an",VLOOKUP($O159,PM执行时间!$A:$E,4,0),U159="Annual",VLOOKUP($O159,PM执行时间!$A:$E,5,0),U159="","")</f>
        <v/>
      </c>
      <c r="W159" s="27"/>
      <c r="X159" s="5" t="str" cm="1">
        <f t="array" ref="X159">_xlfn.IFS(W159="Monthly",VLOOKUP($O159,PM执行时间!$A:$E,2,0),W159="Quarterly",VLOOKUP($O159,PM执行时间!$A:$E,3,0),W159="Semi-an",VLOOKUP($O159,PM执行时间!$A:$E,4,0),W159="Annual",VLOOKUP($O159,PM执行时间!$A:$E,5,0),W159="","")</f>
        <v/>
      </c>
      <c r="Y159" s="16" t="s">
        <v>1016</v>
      </c>
      <c r="Z159" s="5" cm="1">
        <f t="array" ref="Z159">_xlfn.IFS(Y159="Monthly",VLOOKUP($O159,PM执行时间!$A:$E,2,0),Y159="Quarterly",VLOOKUP($O159,PM执行时间!$A:$E,3,0),Y159="Semi-an",VLOOKUP($O159,PM执行时间!$A:$E,4,0),Y159="Annual",VLOOKUP($O159,PM执行时间!$A:$E,5,0),Y159="","")</f>
        <v>1.1599999999999999</v>
      </c>
      <c r="AA159" s="27"/>
      <c r="AB159" s="5" t="str" cm="1">
        <f t="array" ref="AB159">_xlfn.IFS(AA159="Monthly",VLOOKUP($O159,PM执行时间!$A:$E,2,0),AA159="Quarterly",VLOOKUP($O159,PM执行时间!$A:$E,3,0),AA159="Semi-an",VLOOKUP($O159,PM执行时间!$A:$E,4,0),AA159="Annual",VLOOKUP($O159,PM执行时间!$A:$E,5,0),AA159="","")</f>
        <v/>
      </c>
      <c r="AC159" s="27"/>
      <c r="AD159" s="5" t="str" cm="1">
        <f t="array" ref="AD159">_xlfn.IFS(AC159="Monthly",VLOOKUP($O159,PM执行时间!$A:$E,2,0),AC159="Quarterly",VLOOKUP($O159,PM执行时间!$A:$E,3,0),AC159="Semi-an",VLOOKUP($O159,PM执行时间!$A:$E,4,0),AC159="Annual",VLOOKUP($O159,PM执行时间!$A:$E,5,0),AC159="","")</f>
        <v/>
      </c>
      <c r="AE159" s="16" t="s">
        <v>1016</v>
      </c>
      <c r="AF159" s="5" cm="1">
        <f t="array" ref="AF159">_xlfn.IFS(AE159="Monthly",VLOOKUP($O159,PM执行时间!$A:$E,2,0),AE159="Quarterly",VLOOKUP($O159,PM执行时间!$A:$E,3,0),AE159="Semi-an",VLOOKUP($O159,PM执行时间!$A:$E,4,0),AE159="Annual",VLOOKUP($O159,PM执行时间!$A:$E,5,0),AE159="","")</f>
        <v>1.1599999999999999</v>
      </c>
      <c r="AG159" s="27"/>
      <c r="AH159" s="5" t="str" cm="1">
        <f t="array" ref="AH159">_xlfn.IFS(AG159="Monthly",VLOOKUP($O159,PM执行时间!$A:$E,2,0),AG159="Quarterly",VLOOKUP($O159,PM执行时间!$A:$E,3,0),AG159="Semi-an",VLOOKUP($O159,PM执行时间!$A:$E,4,0),AG159="Annual",VLOOKUP($O159,PM执行时间!$A:$E,5,0),AG159="","")</f>
        <v/>
      </c>
      <c r="AI159" s="27"/>
      <c r="AJ159" s="5" t="str" cm="1">
        <f t="array" ref="AJ159">_xlfn.IFS(AI159="Monthly",VLOOKUP($O159,PM执行时间!$A:$E,2,0),AI159="Quarterly",VLOOKUP($O159,PM执行时间!$A:$E,3,0),AI159="Semi-an",VLOOKUP($O159,PM执行时间!$A:$E,4,0),AI159="Annual",VLOOKUP($O159,PM执行时间!$A:$E,5,0),AI159="","")</f>
        <v/>
      </c>
      <c r="AK159" s="17" t="s">
        <v>44</v>
      </c>
      <c r="AL159" s="5" cm="1">
        <f t="array" ref="AL159">_xlfn.IFS(AK159="Monthly",VLOOKUP($O159,PM执行时间!$A:$E,2,0),AK159="Quarterly",VLOOKUP($O159,PM执行时间!$A:$E,3,0),AK159="Semi-an",VLOOKUP($O159,PM执行时间!$A:$E,4,0),AK159="Annual",VLOOKUP($O159,PM执行时间!$A:$E,5,0),AK159="","")</f>
        <v>1.91</v>
      </c>
      <c r="AM159" s="27"/>
      <c r="AN159" s="5" t="str" cm="1">
        <f t="array" ref="AN159">_xlfn.IFS(AM159="Monthly",VLOOKUP($O159,PM执行时间!$A:$E,2,0),AM159="Quarterly",VLOOKUP($O159,PM执行时间!$A:$E,3,0),AM159="Semi-an",VLOOKUP($O159,PM执行时间!$A:$E,4,0),AM159="Annual",VLOOKUP($O159,PM执行时间!$A:$E,5,0),AM159="","")</f>
        <v/>
      </c>
      <c r="AO159" s="19">
        <v>45139</v>
      </c>
      <c r="AP159" s="5"/>
    </row>
    <row r="160" spans="1:44" ht="26.1" customHeight="1" x14ac:dyDescent="0.2">
      <c r="A160" s="2">
        <v>158</v>
      </c>
      <c r="B160" s="2">
        <f>SUBTOTAL(3,G$3:G160)+0</f>
        <v>157</v>
      </c>
      <c r="C160" s="2"/>
      <c r="D160" s="2">
        <v>925</v>
      </c>
      <c r="E160" s="35" t="s">
        <v>130</v>
      </c>
      <c r="F160" s="35" t="s">
        <v>1217</v>
      </c>
      <c r="G160" s="35" t="s">
        <v>131</v>
      </c>
      <c r="H160" s="85">
        <v>1007115</v>
      </c>
      <c r="I160" s="85">
        <v>2018.7</v>
      </c>
      <c r="J160" s="79" t="s">
        <v>1075</v>
      </c>
      <c r="K160" s="4" t="s">
        <v>19</v>
      </c>
      <c r="L160" s="77" t="s">
        <v>96</v>
      </c>
      <c r="M160" s="23" t="s">
        <v>54</v>
      </c>
      <c r="N160" s="88" t="s">
        <v>179</v>
      </c>
      <c r="O160" s="5" t="s">
        <v>95</v>
      </c>
      <c r="P160" s="5" t="s">
        <v>39</v>
      </c>
      <c r="Q160" s="5"/>
      <c r="R160" s="5" t="str" cm="1">
        <f t="array" ref="R160">_xlfn.IFS(Q160="Monthly",VLOOKUP($O160,PM执行时间!$A:$E,2,0),Q160="Quarterly",VLOOKUP($O160,PM执行时间!$A:$E,3,0),Q160="Semi-an",VLOOKUP($O160,PM执行时间!$A:$E,4,0),Q160="Annual",VLOOKUP($O160,PM执行时间!$A:$E,5,0),Q160="","")</f>
        <v/>
      </c>
      <c r="S160" s="17" t="s">
        <v>33</v>
      </c>
      <c r="T160" s="5" cm="1">
        <f t="array" ref="T160">_xlfn.IFS(S160="Monthly",VLOOKUP($O160,PM执行时间!$A:$E,2,0),S160="Quarterly",VLOOKUP($O160,PM执行时间!$A:$E,3,0),S160="Semi-an",VLOOKUP($O160,PM执行时间!$A:$E,4,0),S160="Annual",VLOOKUP($O160,PM执行时间!$A:$E,5,0),S160="","")</f>
        <v>1</v>
      </c>
      <c r="U160" s="5"/>
      <c r="V160" s="5" t="str" cm="1">
        <f t="array" ref="V160">_xlfn.IFS(U160="Monthly",VLOOKUP($O160,PM执行时间!$A:$E,2,0),U160="Quarterly",VLOOKUP($O160,PM执行时间!$A:$E,3,0),U160="Semi-an",VLOOKUP($O160,PM执行时间!$A:$E,4,0),U160="Annual",VLOOKUP($O160,PM执行时间!$A:$E,5,0),U160="","")</f>
        <v/>
      </c>
      <c r="W160" s="5"/>
      <c r="X160" s="5" t="str" cm="1">
        <f t="array" ref="X160">_xlfn.IFS(W160="Monthly",VLOOKUP($O160,PM执行时间!$A:$E,2,0),W160="Quarterly",VLOOKUP($O160,PM执行时间!$A:$E,3,0),W160="Semi-an",VLOOKUP($O160,PM执行时间!$A:$E,4,0),W160="Annual",VLOOKUP($O160,PM执行时间!$A:$E,5,0),W160="","")</f>
        <v/>
      </c>
      <c r="Y160" s="5"/>
      <c r="Z160" s="5" t="str" cm="1">
        <f t="array" ref="Z160">_xlfn.IFS(Y160="Monthly",VLOOKUP($O160,PM执行时间!$A:$E,2,0),Y160="Quarterly",VLOOKUP($O160,PM执行时间!$A:$E,3,0),Y160="Semi-an",VLOOKUP($O160,PM执行时间!$A:$E,4,0),Y160="Annual",VLOOKUP($O160,PM执行时间!$A:$E,5,0),Y160="","")</f>
        <v/>
      </c>
      <c r="AA160" s="5"/>
      <c r="AB160" s="5" t="str" cm="1">
        <f t="array" ref="AB160">_xlfn.IFS(AA160="Monthly",VLOOKUP($O160,PM执行时间!$A:$E,2,0),AA160="Quarterly",VLOOKUP($O160,PM执行时间!$A:$E,3,0),AA160="Semi-an",VLOOKUP($O160,PM执行时间!$A:$E,4,0),AA160="Annual",VLOOKUP($O160,PM执行时间!$A:$E,5,0),AA160="","")</f>
        <v/>
      </c>
      <c r="AC160" s="5"/>
      <c r="AD160" s="5" t="str" cm="1">
        <f t="array" ref="AD160">_xlfn.IFS(AC160="Monthly",VLOOKUP($O160,PM执行时间!$A:$E,2,0),AC160="Quarterly",VLOOKUP($O160,PM执行时间!$A:$E,3,0),AC160="Semi-an",VLOOKUP($O160,PM执行时间!$A:$E,4,0),AC160="Annual",VLOOKUP($O160,PM执行时间!$A:$E,5,0),AC160="","")</f>
        <v/>
      </c>
      <c r="AE160" s="5"/>
      <c r="AF160" s="5" t="str" cm="1">
        <f t="array" ref="AF160">_xlfn.IFS(AE160="Monthly",VLOOKUP($O160,PM执行时间!$A:$E,2,0),AE160="Quarterly",VLOOKUP($O160,PM执行时间!$A:$E,3,0),AE160="Semi-an",VLOOKUP($O160,PM执行时间!$A:$E,4,0),AE160="Annual",VLOOKUP($O160,PM执行时间!$A:$E,5,0),AE160="","")</f>
        <v/>
      </c>
      <c r="AG160" s="5"/>
      <c r="AH160" s="5" t="str" cm="1">
        <f t="array" ref="AH160">_xlfn.IFS(AG160="Monthly",VLOOKUP($O160,PM执行时间!$A:$E,2,0),AG160="Quarterly",VLOOKUP($O160,PM执行时间!$A:$E,3,0),AG160="Semi-an",VLOOKUP($O160,PM执行时间!$A:$E,4,0),AG160="Annual",VLOOKUP($O160,PM执行时间!$A:$E,5,0),AG160="","")</f>
        <v/>
      </c>
      <c r="AI160" s="5"/>
      <c r="AJ160" s="5" t="str" cm="1">
        <f t="array" ref="AJ160">_xlfn.IFS(AI160="Monthly",VLOOKUP($O160,PM执行时间!$A:$E,2,0),AI160="Quarterly",VLOOKUP($O160,PM执行时间!$A:$E,3,0),AI160="Semi-an",VLOOKUP($O160,PM执行时间!$A:$E,4,0),AI160="Annual",VLOOKUP($O160,PM执行时间!$A:$E,5,0),AI160="","")</f>
        <v/>
      </c>
      <c r="AK160" s="5"/>
      <c r="AL160" s="5" t="str" cm="1">
        <f t="array" ref="AL160">_xlfn.IFS(AK160="Monthly",VLOOKUP($O160,PM执行时间!$A:$E,2,0),AK160="Quarterly",VLOOKUP($O160,PM执行时间!$A:$E,3,0),AK160="Semi-an",VLOOKUP($O160,PM执行时间!$A:$E,4,0),AK160="Annual",VLOOKUP($O160,PM执行时间!$A:$E,5,0),AK160="","")</f>
        <v/>
      </c>
      <c r="AM160" s="5"/>
      <c r="AN160" s="5" t="str" cm="1">
        <f t="array" ref="AN160">_xlfn.IFS(AM160="Monthly",VLOOKUP($O160,PM执行时间!$A:$E,2,0),AM160="Quarterly",VLOOKUP($O160,PM执行时间!$A:$E,3,0),AM160="Semi-an",VLOOKUP($O160,PM执行时间!$A:$E,4,0),AM160="Annual",VLOOKUP($O160,PM执行时间!$A:$E,5,0),AM160="","")</f>
        <v/>
      </c>
      <c r="AO160" s="19">
        <v>44593</v>
      </c>
      <c r="AP160" s="5"/>
    </row>
    <row r="161" spans="1:44" ht="25.15" customHeight="1" x14ac:dyDescent="0.2">
      <c r="A161" s="2">
        <v>159</v>
      </c>
      <c r="B161" s="2">
        <f>SUBTOTAL(3,G$3:G161)+0</f>
        <v>158</v>
      </c>
      <c r="C161" s="2"/>
      <c r="D161" s="2">
        <v>944</v>
      </c>
      <c r="E161" s="35" t="s">
        <v>107</v>
      </c>
      <c r="F161" s="35" t="s">
        <v>124</v>
      </c>
      <c r="G161" s="35" t="s">
        <v>125</v>
      </c>
      <c r="H161" s="85">
        <v>180004</v>
      </c>
      <c r="I161" s="85">
        <v>2018.9</v>
      </c>
      <c r="J161" s="79" t="s">
        <v>1075</v>
      </c>
      <c r="K161" s="4" t="s">
        <v>19</v>
      </c>
      <c r="L161" s="77" t="s">
        <v>123</v>
      </c>
      <c r="M161" s="23" t="s">
        <v>54</v>
      </c>
      <c r="N161" s="88" t="s">
        <v>179</v>
      </c>
      <c r="O161" s="5" t="s">
        <v>95</v>
      </c>
      <c r="P161" s="5" t="s">
        <v>39</v>
      </c>
      <c r="Q161" s="5"/>
      <c r="R161" s="5" t="str" cm="1">
        <f t="array" ref="R161">_xlfn.IFS(Q161="Monthly",VLOOKUP($O161,PM执行时间!$A:$E,2,0),Q161="Quarterly",VLOOKUP($O161,PM执行时间!$A:$E,3,0),Q161="Semi-an",VLOOKUP($O161,PM执行时间!$A:$E,4,0),Q161="Annual",VLOOKUP($O161,PM执行时间!$A:$E,5,0),Q161="","")</f>
        <v/>
      </c>
      <c r="S161" s="5"/>
      <c r="T161" s="5" t="str" cm="1">
        <f t="array" ref="T161">_xlfn.IFS(S161="Monthly",VLOOKUP($O161,PM执行时间!$A:$E,2,0),S161="Quarterly",VLOOKUP($O161,PM执行时间!$A:$E,3,0),S161="Semi-an",VLOOKUP($O161,PM执行时间!$A:$E,4,0),S161="Annual",VLOOKUP($O161,PM执行时间!$A:$E,5,0),S161="","")</f>
        <v/>
      </c>
      <c r="U161" s="17" t="s">
        <v>33</v>
      </c>
      <c r="V161" s="5" cm="1">
        <f t="array" ref="V161">_xlfn.IFS(U161="Monthly",VLOOKUP($O161,PM执行时间!$A:$E,2,0),U161="Quarterly",VLOOKUP($O161,PM执行时间!$A:$E,3,0),U161="Semi-an",VLOOKUP($O161,PM执行时间!$A:$E,4,0),U161="Annual",VLOOKUP($O161,PM执行时间!$A:$E,5,0),U161="","")</f>
        <v>1</v>
      </c>
      <c r="W161" s="5"/>
      <c r="X161" s="5" t="str" cm="1">
        <f t="array" ref="X161">_xlfn.IFS(W161="Monthly",VLOOKUP($O161,PM执行时间!$A:$E,2,0),W161="Quarterly",VLOOKUP($O161,PM执行时间!$A:$E,3,0),W161="Semi-an",VLOOKUP($O161,PM执行时间!$A:$E,4,0),W161="Annual",VLOOKUP($O161,PM执行时间!$A:$E,5,0),W161="","")</f>
        <v/>
      </c>
      <c r="Y161" s="5"/>
      <c r="Z161" s="5" t="str" cm="1">
        <f t="array" ref="Z161">_xlfn.IFS(Y161="Monthly",VLOOKUP($O161,PM执行时间!$A:$E,2,0),Y161="Quarterly",VLOOKUP($O161,PM执行时间!$A:$E,3,0),Y161="Semi-an",VLOOKUP($O161,PM执行时间!$A:$E,4,0),Y161="Annual",VLOOKUP($O161,PM执行时间!$A:$E,5,0),Y161="","")</f>
        <v/>
      </c>
      <c r="AA161" s="5"/>
      <c r="AB161" s="5" t="str" cm="1">
        <f t="array" ref="AB161">_xlfn.IFS(AA161="Monthly",VLOOKUP($O161,PM执行时间!$A:$E,2,0),AA161="Quarterly",VLOOKUP($O161,PM执行时间!$A:$E,3,0),AA161="Semi-an",VLOOKUP($O161,PM执行时间!$A:$E,4,0),AA161="Annual",VLOOKUP($O161,PM执行时间!$A:$E,5,0),AA161="","")</f>
        <v/>
      </c>
      <c r="AC161" s="5"/>
      <c r="AD161" s="5" t="str" cm="1">
        <f t="array" ref="AD161">_xlfn.IFS(AC161="Monthly",VLOOKUP($O161,PM执行时间!$A:$E,2,0),AC161="Quarterly",VLOOKUP($O161,PM执行时间!$A:$E,3,0),AC161="Semi-an",VLOOKUP($O161,PM执行时间!$A:$E,4,0),AC161="Annual",VLOOKUP($O161,PM执行时间!$A:$E,5,0),AC161="","")</f>
        <v/>
      </c>
      <c r="AE161" s="5"/>
      <c r="AF161" s="5" t="str" cm="1">
        <f t="array" ref="AF161">_xlfn.IFS(AE161="Monthly",VLOOKUP($O161,PM执行时间!$A:$E,2,0),AE161="Quarterly",VLOOKUP($O161,PM执行时间!$A:$E,3,0),AE161="Semi-an",VLOOKUP($O161,PM执行时间!$A:$E,4,0),AE161="Annual",VLOOKUP($O161,PM执行时间!$A:$E,5,0),AE161="","")</f>
        <v/>
      </c>
      <c r="AG161" s="5"/>
      <c r="AH161" s="5" t="str" cm="1">
        <f t="array" ref="AH161">_xlfn.IFS(AG161="Monthly",VLOOKUP($O161,PM执行时间!$A:$E,2,0),AG161="Quarterly",VLOOKUP($O161,PM执行时间!$A:$E,3,0),AG161="Semi-an",VLOOKUP($O161,PM执行时间!$A:$E,4,0),AG161="Annual",VLOOKUP($O161,PM执行时间!$A:$E,5,0),AG161="","")</f>
        <v/>
      </c>
      <c r="AI161" s="5"/>
      <c r="AJ161" s="5" t="str" cm="1">
        <f t="array" ref="AJ161">_xlfn.IFS(AI161="Monthly",VLOOKUP($O161,PM执行时间!$A:$E,2,0),AI161="Quarterly",VLOOKUP($O161,PM执行时间!$A:$E,3,0),AI161="Semi-an",VLOOKUP($O161,PM执行时间!$A:$E,4,0),AI161="Annual",VLOOKUP($O161,PM执行时间!$A:$E,5,0),AI161="","")</f>
        <v/>
      </c>
      <c r="AK161" s="5"/>
      <c r="AL161" s="5" t="str" cm="1">
        <f t="array" ref="AL161">_xlfn.IFS(AK161="Monthly",VLOOKUP($O161,PM执行时间!$A:$E,2,0),AK161="Quarterly",VLOOKUP($O161,PM执行时间!$A:$E,3,0),AK161="Semi-an",VLOOKUP($O161,PM执行时间!$A:$E,4,0),AK161="Annual",VLOOKUP($O161,PM执行时间!$A:$E,5,0),AK161="","")</f>
        <v/>
      </c>
      <c r="AM161" s="5"/>
      <c r="AN161" s="5" t="str" cm="1">
        <f t="array" ref="AN161">_xlfn.IFS(AM161="Monthly",VLOOKUP($O161,PM执行时间!$A:$E,2,0),AM161="Quarterly",VLOOKUP($O161,PM执行时间!$A:$E,3,0),AM161="Semi-an",VLOOKUP($O161,PM执行时间!$A:$E,4,0),AM161="Annual",VLOOKUP($O161,PM执行时间!$A:$E,5,0),AM161="","")</f>
        <v/>
      </c>
      <c r="AO161" s="19">
        <v>44621</v>
      </c>
      <c r="AP161" s="18"/>
    </row>
    <row r="162" spans="1:44" ht="25.15" customHeight="1" x14ac:dyDescent="0.2">
      <c r="A162" s="2">
        <v>160</v>
      </c>
      <c r="B162" s="2">
        <f>SUBTOTAL(3,G$3:G162)+0</f>
        <v>159</v>
      </c>
      <c r="C162" s="2"/>
      <c r="D162" s="11">
        <v>945</v>
      </c>
      <c r="E162" s="104" t="s">
        <v>107</v>
      </c>
      <c r="F162" s="104" t="s">
        <v>126</v>
      </c>
      <c r="G162" s="104" t="s">
        <v>125</v>
      </c>
      <c r="H162" s="104"/>
      <c r="I162" s="107">
        <v>2018.9</v>
      </c>
      <c r="J162" s="84" t="s">
        <v>1075</v>
      </c>
      <c r="K162" s="73" t="s">
        <v>1311</v>
      </c>
      <c r="L162" s="83" t="s">
        <v>21</v>
      </c>
      <c r="M162" s="174" t="s">
        <v>54</v>
      </c>
      <c r="N162" s="110" t="s">
        <v>179</v>
      </c>
      <c r="O162" s="5" t="s">
        <v>95</v>
      </c>
      <c r="P162" s="5" t="s">
        <v>39</v>
      </c>
      <c r="Q162" s="5"/>
      <c r="R162" s="5" t="str" cm="1">
        <f t="array" ref="R162">_xlfn.IFS(Q162="Monthly",VLOOKUP($O162,PM执行时间!$A:$E,2,0),Q162="Quarterly",VLOOKUP($O162,PM执行时间!$A:$E,3,0),Q162="Semi-an",VLOOKUP($O162,PM执行时间!$A:$E,4,0),Q162="Annual",VLOOKUP($O162,PM执行时间!$A:$E,5,0),Q162="","")</f>
        <v/>
      </c>
      <c r="S162" s="5"/>
      <c r="T162" s="5" t="str" cm="1">
        <f t="array" ref="T162">_xlfn.IFS(S162="Monthly",VLOOKUP($O162,PM执行时间!$A:$E,2,0),S162="Quarterly",VLOOKUP($O162,PM执行时间!$A:$E,3,0),S162="Semi-an",VLOOKUP($O162,PM执行时间!$A:$E,4,0),S162="Annual",VLOOKUP($O162,PM执行时间!$A:$E,5,0),S162="","")</f>
        <v/>
      </c>
      <c r="U162" s="17" t="s">
        <v>33</v>
      </c>
      <c r="V162" s="5" cm="1">
        <f t="array" ref="V162">_xlfn.IFS(U162="Monthly",VLOOKUP($O162,PM执行时间!$A:$E,2,0),U162="Quarterly",VLOOKUP($O162,PM执行时间!$A:$E,3,0),U162="Semi-an",VLOOKUP($O162,PM执行时间!$A:$E,4,0),U162="Annual",VLOOKUP($O162,PM执行时间!$A:$E,5,0),U162="","")</f>
        <v>1</v>
      </c>
      <c r="W162" s="5"/>
      <c r="X162" s="5" t="str" cm="1">
        <f t="array" ref="X162">_xlfn.IFS(W162="Monthly",VLOOKUP($O162,PM执行时间!$A:$E,2,0),W162="Quarterly",VLOOKUP($O162,PM执行时间!$A:$E,3,0),W162="Semi-an",VLOOKUP($O162,PM执行时间!$A:$E,4,0),W162="Annual",VLOOKUP($O162,PM执行时间!$A:$E,5,0),W162="","")</f>
        <v/>
      </c>
      <c r="Y162" s="5"/>
      <c r="Z162" s="5" t="str" cm="1">
        <f t="array" ref="Z162">_xlfn.IFS(Y162="Monthly",VLOOKUP($O162,PM执行时间!$A:$E,2,0),Y162="Quarterly",VLOOKUP($O162,PM执行时间!$A:$E,3,0),Y162="Semi-an",VLOOKUP($O162,PM执行时间!$A:$E,4,0),Y162="Annual",VLOOKUP($O162,PM执行时间!$A:$E,5,0),Y162="","")</f>
        <v/>
      </c>
      <c r="AA162" s="5"/>
      <c r="AB162" s="5" t="str" cm="1">
        <f t="array" ref="AB162">_xlfn.IFS(AA162="Monthly",VLOOKUP($O162,PM执行时间!$A:$E,2,0),AA162="Quarterly",VLOOKUP($O162,PM执行时间!$A:$E,3,0),AA162="Semi-an",VLOOKUP($O162,PM执行时间!$A:$E,4,0),AA162="Annual",VLOOKUP($O162,PM执行时间!$A:$E,5,0),AA162="","")</f>
        <v/>
      </c>
      <c r="AC162" s="5"/>
      <c r="AD162" s="5" t="str" cm="1">
        <f t="array" ref="AD162">_xlfn.IFS(AC162="Monthly",VLOOKUP($O162,PM执行时间!$A:$E,2,0),AC162="Quarterly",VLOOKUP($O162,PM执行时间!$A:$E,3,0),AC162="Semi-an",VLOOKUP($O162,PM执行时间!$A:$E,4,0),AC162="Annual",VLOOKUP($O162,PM执行时间!$A:$E,5,0),AC162="","")</f>
        <v/>
      </c>
      <c r="AE162" s="5"/>
      <c r="AF162" s="5" t="str" cm="1">
        <f t="array" ref="AF162">_xlfn.IFS(AE162="Monthly",VLOOKUP($O162,PM执行时间!$A:$E,2,0),AE162="Quarterly",VLOOKUP($O162,PM执行时间!$A:$E,3,0),AE162="Semi-an",VLOOKUP($O162,PM执行时间!$A:$E,4,0),AE162="Annual",VLOOKUP($O162,PM执行时间!$A:$E,5,0),AE162="","")</f>
        <v/>
      </c>
      <c r="AG162" s="5"/>
      <c r="AH162" s="5" t="str" cm="1">
        <f t="array" ref="AH162">_xlfn.IFS(AG162="Monthly",VLOOKUP($O162,PM执行时间!$A:$E,2,0),AG162="Quarterly",VLOOKUP($O162,PM执行时间!$A:$E,3,0),AG162="Semi-an",VLOOKUP($O162,PM执行时间!$A:$E,4,0),AG162="Annual",VLOOKUP($O162,PM执行时间!$A:$E,5,0),AG162="","")</f>
        <v/>
      </c>
      <c r="AI162" s="5"/>
      <c r="AJ162" s="5" t="str" cm="1">
        <f t="array" ref="AJ162">_xlfn.IFS(AI162="Monthly",VLOOKUP($O162,PM执行时间!$A:$E,2,0),AI162="Quarterly",VLOOKUP($O162,PM执行时间!$A:$E,3,0),AI162="Semi-an",VLOOKUP($O162,PM执行时间!$A:$E,4,0),AI162="Annual",VLOOKUP($O162,PM执行时间!$A:$E,5,0),AI162="","")</f>
        <v/>
      </c>
      <c r="AK162" s="5"/>
      <c r="AL162" s="5" t="str" cm="1">
        <f t="array" ref="AL162">_xlfn.IFS(AK162="Monthly",VLOOKUP($O162,PM执行时间!$A:$E,2,0),AK162="Quarterly",VLOOKUP($O162,PM执行时间!$A:$E,3,0),AK162="Semi-an",VLOOKUP($O162,PM执行时间!$A:$E,4,0),AK162="Annual",VLOOKUP($O162,PM执行时间!$A:$E,5,0),AK162="","")</f>
        <v/>
      </c>
      <c r="AM162" s="5"/>
      <c r="AN162" s="5" t="str" cm="1">
        <f t="array" ref="AN162">_xlfn.IFS(AM162="Monthly",VLOOKUP($O162,PM执行时间!$A:$E,2,0),AM162="Quarterly",VLOOKUP($O162,PM执行时间!$A:$E,3,0),AM162="Semi-an",VLOOKUP($O162,PM执行时间!$A:$E,4,0),AM162="Annual",VLOOKUP($O162,PM执行时间!$A:$E,5,0),AM162="","")</f>
        <v/>
      </c>
      <c r="AO162" s="19">
        <v>44621</v>
      </c>
      <c r="AP162" s="18"/>
    </row>
    <row r="163" spans="1:44" ht="25.15" customHeight="1" x14ac:dyDescent="0.2">
      <c r="A163" s="2">
        <v>372</v>
      </c>
      <c r="B163" s="2">
        <f>SUBTOTAL(3,G$3:G163)+0</f>
        <v>160</v>
      </c>
      <c r="C163" s="15"/>
      <c r="D163" s="15">
        <v>1301</v>
      </c>
      <c r="E163" s="77" t="s">
        <v>17</v>
      </c>
      <c r="F163" s="77" t="s">
        <v>273</v>
      </c>
      <c r="G163" s="77" t="s">
        <v>1293</v>
      </c>
      <c r="H163" s="77">
        <v>249680</v>
      </c>
      <c r="I163" s="77">
        <v>2023.4</v>
      </c>
      <c r="J163" s="88" t="s">
        <v>1058</v>
      </c>
      <c r="K163" s="4" t="s">
        <v>19</v>
      </c>
      <c r="L163" s="77" t="s">
        <v>1295</v>
      </c>
      <c r="M163" s="24">
        <v>44986</v>
      </c>
      <c r="N163" s="88" t="s">
        <v>22</v>
      </c>
      <c r="O163" s="5" t="s">
        <v>272</v>
      </c>
      <c r="P163" s="5" t="s">
        <v>1227</v>
      </c>
      <c r="Q163" s="27"/>
      <c r="R163" s="5" t="str" cm="1">
        <f t="array" ref="R163">_xlfn.IFS(Q163="Monthly",VLOOKUP($O163,PM执行时间!$A:$E,2,0),Q163="Quarterly",VLOOKUP($O163,PM执行时间!$A:$E,3,0),Q163="Semi-an",VLOOKUP($O163,PM执行时间!$A:$E,4,0),Q163="Annual",VLOOKUP($O163,PM执行时间!$A:$E,5,0),Q163="","")</f>
        <v/>
      </c>
      <c r="S163" s="16" t="s">
        <v>1016</v>
      </c>
      <c r="T163" s="5" cm="1">
        <f t="array" ref="T163">_xlfn.IFS(S163="Monthly",VLOOKUP($O163,PM执行时间!$A:$E,2,0),S163="Quarterly",VLOOKUP($O163,PM执行时间!$A:$E,3,0),S163="Semi-an",VLOOKUP($O163,PM执行时间!$A:$E,4,0),S163="Annual",VLOOKUP($O163,PM执行时间!$A:$E,5,0),S163="","")</f>
        <v>1.1599999999999999</v>
      </c>
      <c r="U163" s="27"/>
      <c r="V163" s="5" t="str" cm="1">
        <f t="array" ref="V163">_xlfn.IFS(U163="Monthly",VLOOKUP($O163,PM执行时间!$A:$E,2,0),U163="Quarterly",VLOOKUP($O163,PM执行时间!$A:$E,3,0),U163="Semi-an",VLOOKUP($O163,PM执行时间!$A:$E,4,0),U163="Annual",VLOOKUP($O163,PM执行时间!$A:$E,5,0),U163="","")</f>
        <v/>
      </c>
      <c r="W163" s="27"/>
      <c r="X163" s="5" t="str" cm="1">
        <f t="array" ref="X163">_xlfn.IFS(W163="Monthly",VLOOKUP($O163,PM执行时间!$A:$E,2,0),W163="Quarterly",VLOOKUP($O163,PM执行时间!$A:$E,3,0),W163="Semi-an",VLOOKUP($O163,PM执行时间!$A:$E,4,0),W163="Annual",VLOOKUP($O163,PM执行时间!$A:$E,5,0),W163="","")</f>
        <v/>
      </c>
      <c r="Y163" s="16" t="s">
        <v>1016</v>
      </c>
      <c r="Z163" s="5" cm="1">
        <f t="array" ref="Z163">_xlfn.IFS(Y163="Monthly",VLOOKUP($O163,PM执行时间!$A:$E,2,0),Y163="Quarterly",VLOOKUP($O163,PM执行时间!$A:$E,3,0),Y163="Semi-an",VLOOKUP($O163,PM执行时间!$A:$E,4,0),Y163="Annual",VLOOKUP($O163,PM执行时间!$A:$E,5,0),Y163="","")</f>
        <v>1.1599999999999999</v>
      </c>
      <c r="AA163" s="27"/>
      <c r="AB163" s="5" t="str" cm="1">
        <f t="array" ref="AB163">_xlfn.IFS(AA163="Monthly",VLOOKUP($O163,PM执行时间!$A:$E,2,0),AA163="Quarterly",VLOOKUP($O163,PM执行时间!$A:$E,3,0),AA163="Semi-an",VLOOKUP($O163,PM执行时间!$A:$E,4,0),AA163="Annual",VLOOKUP($O163,PM执行时间!$A:$E,5,0),AA163="","")</f>
        <v/>
      </c>
      <c r="AC163" s="27"/>
      <c r="AD163" s="5" t="str" cm="1">
        <f t="array" ref="AD163">_xlfn.IFS(AC163="Monthly",VLOOKUP($O163,PM执行时间!$A:$E,2,0),AC163="Quarterly",VLOOKUP($O163,PM执行时间!$A:$E,3,0),AC163="Semi-an",VLOOKUP($O163,PM执行时间!$A:$E,4,0),AC163="Annual",VLOOKUP($O163,PM执行时间!$A:$E,5,0),AC163="","")</f>
        <v/>
      </c>
      <c r="AE163" s="16" t="s">
        <v>1016</v>
      </c>
      <c r="AF163" s="5" cm="1">
        <f t="array" ref="AF163">_xlfn.IFS(AE163="Monthly",VLOOKUP($O163,PM执行时间!$A:$E,2,0),AE163="Quarterly",VLOOKUP($O163,PM执行时间!$A:$E,3,0),AE163="Semi-an",VLOOKUP($O163,PM执行时间!$A:$E,4,0),AE163="Annual",VLOOKUP($O163,PM执行时间!$A:$E,5,0),AE163="","")</f>
        <v>1.1599999999999999</v>
      </c>
      <c r="AG163" s="27"/>
      <c r="AH163" s="5" t="str" cm="1">
        <f t="array" ref="AH163">_xlfn.IFS(AG163="Monthly",VLOOKUP($O163,PM执行时间!$A:$E,2,0),AG163="Quarterly",VLOOKUP($O163,PM执行时间!$A:$E,3,0),AG163="Semi-an",VLOOKUP($O163,PM执行时间!$A:$E,4,0),AG163="Annual",VLOOKUP($O163,PM执行时间!$A:$E,5,0),AG163="","")</f>
        <v/>
      </c>
      <c r="AI163" s="27"/>
      <c r="AJ163" s="5" t="str" cm="1">
        <f t="array" ref="AJ163">_xlfn.IFS(AI163="Monthly",VLOOKUP($O163,PM执行时间!$A:$E,2,0),AI163="Quarterly",VLOOKUP($O163,PM执行时间!$A:$E,3,0),AI163="Semi-an",VLOOKUP($O163,PM执行时间!$A:$E,4,0),AI163="Annual",VLOOKUP($O163,PM执行时间!$A:$E,5,0),AI163="","")</f>
        <v/>
      </c>
      <c r="AK163" s="17" t="s">
        <v>44</v>
      </c>
      <c r="AL163" s="5" cm="1">
        <f t="array" ref="AL163">_xlfn.IFS(AK163="Monthly",VLOOKUP($O163,PM执行时间!$A:$E,2,0),AK163="Quarterly",VLOOKUP($O163,PM执行时间!$A:$E,3,0),AK163="Semi-an",VLOOKUP($O163,PM执行时间!$A:$E,4,0),AK163="Annual",VLOOKUP($O163,PM执行时间!$A:$E,5,0),AK163="","")</f>
        <v>1.91</v>
      </c>
      <c r="AM163" s="27"/>
      <c r="AN163" s="5" t="str" cm="1">
        <f t="array" ref="AN163">_xlfn.IFS(AM163="Monthly",VLOOKUP($O163,PM执行时间!$A:$E,2,0),AM163="Quarterly",VLOOKUP($O163,PM执行时间!$A:$E,3,0),AM163="Semi-an",VLOOKUP($O163,PM执行时间!$A:$E,4,0),AM163="Annual",VLOOKUP($O163,PM执行时间!$A:$E,5,0),AM163="","")</f>
        <v/>
      </c>
      <c r="AO163" s="19">
        <v>45139</v>
      </c>
      <c r="AP163" s="5"/>
    </row>
    <row r="164" spans="1:44" ht="25.15" customHeight="1" x14ac:dyDescent="0.2">
      <c r="A164" s="2">
        <v>373</v>
      </c>
      <c r="B164" s="2">
        <f>SUBTOTAL(3,G$3:G164)+0</f>
        <v>161</v>
      </c>
      <c r="C164" s="15"/>
      <c r="D164" s="15">
        <v>1302</v>
      </c>
      <c r="E164" s="77" t="s">
        <v>17</v>
      </c>
      <c r="F164" s="77" t="s">
        <v>273</v>
      </c>
      <c r="G164" s="77" t="s">
        <v>1293</v>
      </c>
      <c r="H164" s="77">
        <v>249681</v>
      </c>
      <c r="I164" s="77">
        <v>2023.4</v>
      </c>
      <c r="J164" s="88" t="s">
        <v>1058</v>
      </c>
      <c r="K164" s="4" t="s">
        <v>19</v>
      </c>
      <c r="L164" s="77" t="s">
        <v>1295</v>
      </c>
      <c r="M164" s="24">
        <v>44986</v>
      </c>
      <c r="N164" s="88" t="s">
        <v>22</v>
      </c>
      <c r="O164" s="5" t="s">
        <v>272</v>
      </c>
      <c r="P164" s="5" t="s">
        <v>1227</v>
      </c>
      <c r="Q164" s="27"/>
      <c r="R164" s="5" t="str" cm="1">
        <f t="array" ref="R164">_xlfn.IFS(Q164="Monthly",VLOOKUP($O164,PM执行时间!$A:$E,2,0),Q164="Quarterly",VLOOKUP($O164,PM执行时间!$A:$E,3,0),Q164="Semi-an",VLOOKUP($O164,PM执行时间!$A:$E,4,0),Q164="Annual",VLOOKUP($O164,PM执行时间!$A:$E,5,0),Q164="","")</f>
        <v/>
      </c>
      <c r="S164" s="16" t="s">
        <v>1118</v>
      </c>
      <c r="T164" s="5" cm="1">
        <f t="array" ref="T164">_xlfn.IFS(S164="Monthly",VLOOKUP($O164,PM执行时间!$A:$E,2,0),S164="Quarterly",VLOOKUP($O164,PM执行时间!$A:$E,3,0),S164="Semi-an",VLOOKUP($O164,PM执行时间!$A:$E,4,0),S164="Annual",VLOOKUP($O164,PM执行时间!$A:$E,5,0),S164="","")</f>
        <v>1.1599999999999999</v>
      </c>
      <c r="U164" s="27"/>
      <c r="V164" s="5" t="str" cm="1">
        <f t="array" ref="V164">_xlfn.IFS(U164="Monthly",VLOOKUP($O164,PM执行时间!$A:$E,2,0),U164="Quarterly",VLOOKUP($O164,PM执行时间!$A:$E,3,0),U164="Semi-an",VLOOKUP($O164,PM执行时间!$A:$E,4,0),U164="Annual",VLOOKUP($O164,PM执行时间!$A:$E,5,0),U164="","")</f>
        <v/>
      </c>
      <c r="W164" s="27"/>
      <c r="X164" s="5" t="str" cm="1">
        <f t="array" ref="X164">_xlfn.IFS(W164="Monthly",VLOOKUP($O164,PM执行时间!$A:$E,2,0),W164="Quarterly",VLOOKUP($O164,PM执行时间!$A:$E,3,0),W164="Semi-an",VLOOKUP($O164,PM执行时间!$A:$E,4,0),W164="Annual",VLOOKUP($O164,PM执行时间!$A:$E,5,0),W164="","")</f>
        <v/>
      </c>
      <c r="Y164" s="16" t="s">
        <v>1118</v>
      </c>
      <c r="Z164" s="5" cm="1">
        <f t="array" ref="Z164">_xlfn.IFS(Y164="Monthly",VLOOKUP($O164,PM执行时间!$A:$E,2,0),Y164="Quarterly",VLOOKUP($O164,PM执行时间!$A:$E,3,0),Y164="Semi-an",VLOOKUP($O164,PM执行时间!$A:$E,4,0),Y164="Annual",VLOOKUP($O164,PM执行时间!$A:$E,5,0),Y164="","")</f>
        <v>1.1599999999999999</v>
      </c>
      <c r="AA164" s="27"/>
      <c r="AB164" s="5" t="str" cm="1">
        <f t="array" ref="AB164">_xlfn.IFS(AA164="Monthly",VLOOKUP($O164,PM执行时间!$A:$E,2,0),AA164="Quarterly",VLOOKUP($O164,PM执行时间!$A:$E,3,0),AA164="Semi-an",VLOOKUP($O164,PM执行时间!$A:$E,4,0),AA164="Annual",VLOOKUP($O164,PM执行时间!$A:$E,5,0),AA164="","")</f>
        <v/>
      </c>
      <c r="AC164" s="27"/>
      <c r="AD164" s="5" t="str" cm="1">
        <f t="array" ref="AD164">_xlfn.IFS(AC164="Monthly",VLOOKUP($O164,PM执行时间!$A:$E,2,0),AC164="Quarterly",VLOOKUP($O164,PM执行时间!$A:$E,3,0),AC164="Semi-an",VLOOKUP($O164,PM执行时间!$A:$E,4,0),AC164="Annual",VLOOKUP($O164,PM执行时间!$A:$E,5,0),AC164="","")</f>
        <v/>
      </c>
      <c r="AE164" s="16" t="s">
        <v>1118</v>
      </c>
      <c r="AF164" s="5" cm="1">
        <f t="array" ref="AF164">_xlfn.IFS(AE164="Monthly",VLOOKUP($O164,PM执行时间!$A:$E,2,0),AE164="Quarterly",VLOOKUP($O164,PM执行时间!$A:$E,3,0),AE164="Semi-an",VLOOKUP($O164,PM执行时间!$A:$E,4,0),AE164="Annual",VLOOKUP($O164,PM执行时间!$A:$E,5,0),AE164="","")</f>
        <v>1.1599999999999999</v>
      </c>
      <c r="AG164" s="27"/>
      <c r="AH164" s="5" t="str" cm="1">
        <f t="array" ref="AH164">_xlfn.IFS(AG164="Monthly",VLOOKUP($O164,PM执行时间!$A:$E,2,0),AG164="Quarterly",VLOOKUP($O164,PM执行时间!$A:$E,3,0),AG164="Semi-an",VLOOKUP($O164,PM执行时间!$A:$E,4,0),AG164="Annual",VLOOKUP($O164,PM执行时间!$A:$E,5,0),AG164="","")</f>
        <v/>
      </c>
      <c r="AI164" s="27"/>
      <c r="AJ164" s="5" t="str" cm="1">
        <f t="array" ref="AJ164">_xlfn.IFS(AI164="Monthly",VLOOKUP($O164,PM执行时间!$A:$E,2,0),AI164="Quarterly",VLOOKUP($O164,PM执行时间!$A:$E,3,0),AI164="Semi-an",VLOOKUP($O164,PM执行时间!$A:$E,4,0),AI164="Annual",VLOOKUP($O164,PM执行时间!$A:$E,5,0),AI164="","")</f>
        <v/>
      </c>
      <c r="AK164" s="17" t="s">
        <v>44</v>
      </c>
      <c r="AL164" s="5" cm="1">
        <f t="array" ref="AL164">_xlfn.IFS(AK164="Monthly",VLOOKUP($O164,PM执行时间!$A:$E,2,0),AK164="Quarterly",VLOOKUP($O164,PM执行时间!$A:$E,3,0),AK164="Semi-an",VLOOKUP($O164,PM执行时间!$A:$E,4,0),AK164="Annual",VLOOKUP($O164,PM执行时间!$A:$E,5,0),AK164="","")</f>
        <v>1.91</v>
      </c>
      <c r="AM164" s="27"/>
      <c r="AN164" s="5" t="str" cm="1">
        <f t="array" ref="AN164">_xlfn.IFS(AM164="Monthly",VLOOKUP($O164,PM执行时间!$A:$E,2,0),AM164="Quarterly",VLOOKUP($O164,PM执行时间!$A:$E,3,0),AM164="Semi-an",VLOOKUP($O164,PM执行时间!$A:$E,4,0),AM164="Annual",VLOOKUP($O164,PM执行时间!$A:$E,5,0),AM164="","")</f>
        <v/>
      </c>
      <c r="AO164" s="19">
        <v>45139</v>
      </c>
      <c r="AP164" s="5"/>
    </row>
    <row r="165" spans="1:44" ht="25.15" customHeight="1" x14ac:dyDescent="0.2">
      <c r="A165" s="2">
        <v>376</v>
      </c>
      <c r="B165" s="2">
        <f>SUBTOTAL(3,G$3:G165)+0</f>
        <v>162</v>
      </c>
      <c r="C165" s="15"/>
      <c r="D165" s="77">
        <v>1305</v>
      </c>
      <c r="E165" s="77" t="s">
        <v>64</v>
      </c>
      <c r="F165" s="77" t="s">
        <v>1301</v>
      </c>
      <c r="G165" s="77" t="s">
        <v>255</v>
      </c>
      <c r="H165" s="77">
        <v>252645</v>
      </c>
      <c r="I165" s="77">
        <v>2023.5</v>
      </c>
      <c r="J165" s="88" t="s">
        <v>1058</v>
      </c>
      <c r="K165" s="5" t="s">
        <v>1280</v>
      </c>
      <c r="L165" s="77" t="s">
        <v>1295</v>
      </c>
      <c r="M165" s="24">
        <v>44989</v>
      </c>
      <c r="N165" s="88" t="s">
        <v>22</v>
      </c>
      <c r="O165" s="5" t="s">
        <v>272</v>
      </c>
      <c r="P165" s="5" t="s">
        <v>1227</v>
      </c>
      <c r="Q165" s="5"/>
      <c r="R165" s="5" t="str" cm="1">
        <f t="array" ref="R165">_xlfn.IFS(Q165="Monthly",VLOOKUP($O165,PM执行时间!$A:$E,2,0),Q165="Quarterly",VLOOKUP($O165,PM执行时间!$A:$E,3,0),Q165="Semi-an",VLOOKUP($O165,PM执行时间!$A:$E,4,0),Q165="Annual",VLOOKUP($O165,PM执行时间!$A:$E,5,0),Q165="","")</f>
        <v/>
      </c>
      <c r="S165" s="16" t="s">
        <v>1118</v>
      </c>
      <c r="T165" s="5" cm="1">
        <f t="array" ref="T165">_xlfn.IFS(S165="Monthly",VLOOKUP($O165,PM执行时间!$A:$E,2,0),S165="Quarterly",VLOOKUP($O165,PM执行时间!$A:$E,3,0),S165="Semi-an",VLOOKUP($O165,PM执行时间!$A:$E,4,0),S165="Annual",VLOOKUP($O165,PM执行时间!$A:$E,5,0),S165="","")</f>
        <v>1.1599999999999999</v>
      </c>
      <c r="U165" s="5"/>
      <c r="V165" s="5" t="str" cm="1">
        <f t="array" ref="V165">_xlfn.IFS(U165="Monthly",VLOOKUP($O165,PM执行时间!$A:$E,2,0),U165="Quarterly",VLOOKUP($O165,PM执行时间!$A:$E,3,0),U165="Semi-an",VLOOKUP($O165,PM执行时间!$A:$E,4,0),U165="Annual",VLOOKUP($O165,PM执行时间!$A:$E,5,0),U165="","")</f>
        <v/>
      </c>
      <c r="W165" s="5"/>
      <c r="X165" s="5" t="str" cm="1">
        <f t="array" ref="X165">_xlfn.IFS(W165="Monthly",VLOOKUP($O165,PM执行时间!$A:$E,2,0),W165="Quarterly",VLOOKUP($O165,PM执行时间!$A:$E,3,0),W165="Semi-an",VLOOKUP($O165,PM执行时间!$A:$E,4,0),W165="Annual",VLOOKUP($O165,PM执行时间!$A:$E,5,0),W165="","")</f>
        <v/>
      </c>
      <c r="Y165" s="17" t="s">
        <v>44</v>
      </c>
      <c r="Z165" s="5" cm="1">
        <f t="array" ref="Z165">_xlfn.IFS(Y165="Monthly",VLOOKUP($O165,PM执行时间!$A:$E,2,0),Y165="Quarterly",VLOOKUP($O165,PM执行时间!$A:$E,3,0),Y165="Semi-an",VLOOKUP($O165,PM执行时间!$A:$E,4,0),Y165="Annual",VLOOKUP($O165,PM执行时间!$A:$E,5,0),Y165="","")</f>
        <v>1.91</v>
      </c>
      <c r="AA165" s="5"/>
      <c r="AB165" s="5" t="str" cm="1">
        <f t="array" ref="AB165">_xlfn.IFS(AA165="Monthly",VLOOKUP($O165,PM执行时间!$A:$E,2,0),AA165="Quarterly",VLOOKUP($O165,PM执行时间!$A:$E,3,0),AA165="Semi-an",VLOOKUP($O165,PM执行时间!$A:$E,4,0),AA165="Annual",VLOOKUP($O165,PM执行时间!$A:$E,5,0),AA165="","")</f>
        <v/>
      </c>
      <c r="AC165" s="5"/>
      <c r="AD165" s="5" t="str" cm="1">
        <f t="array" ref="AD165">_xlfn.IFS(AC165="Monthly",VLOOKUP($O165,PM执行时间!$A:$E,2,0),AC165="Quarterly",VLOOKUP($O165,PM执行时间!$A:$E,3,0),AC165="Semi-an",VLOOKUP($O165,PM执行时间!$A:$E,4,0),AC165="Annual",VLOOKUP($O165,PM执行时间!$A:$E,5,0),AC165="","")</f>
        <v/>
      </c>
      <c r="AE165" s="16" t="s">
        <v>1118</v>
      </c>
      <c r="AF165" s="5" cm="1">
        <f t="array" ref="AF165">_xlfn.IFS(AE165="Monthly",VLOOKUP($O165,PM执行时间!$A:$E,2,0),AE165="Quarterly",VLOOKUP($O165,PM执行时间!$A:$E,3,0),AE165="Semi-an",VLOOKUP($O165,PM执行时间!$A:$E,4,0),AE165="Annual",VLOOKUP($O165,PM执行时间!$A:$E,5,0),AE165="","")</f>
        <v>1.1599999999999999</v>
      </c>
      <c r="AG165" s="5"/>
      <c r="AH165" s="5" t="str" cm="1">
        <f t="array" ref="AH165">_xlfn.IFS(AG165="Monthly",VLOOKUP($O165,PM执行时间!$A:$E,2,0),AG165="Quarterly",VLOOKUP($O165,PM执行时间!$A:$E,3,0),AG165="Semi-an",VLOOKUP($O165,PM执行时间!$A:$E,4,0),AG165="Annual",VLOOKUP($O165,PM执行时间!$A:$E,5,0),AG165="","")</f>
        <v/>
      </c>
      <c r="AI165" s="5"/>
      <c r="AJ165" s="5" t="str" cm="1">
        <f t="array" ref="AJ165">_xlfn.IFS(AI165="Monthly",VLOOKUP($O165,PM执行时间!$A:$E,2,0),AI165="Quarterly",VLOOKUP($O165,PM执行时间!$A:$E,3,0),AI165="Semi-an",VLOOKUP($O165,PM执行时间!$A:$E,4,0),AI165="Annual",VLOOKUP($O165,PM执行时间!$A:$E,5,0),AI165="","")</f>
        <v/>
      </c>
      <c r="AK165" s="16" t="s">
        <v>1118</v>
      </c>
      <c r="AL165" s="5" cm="1">
        <f t="array" ref="AL165">_xlfn.IFS(AK165="Monthly",VLOOKUP($O165,PM执行时间!$A:$E,2,0),AK165="Quarterly",VLOOKUP($O165,PM执行时间!$A:$E,3,0),AK165="Semi-an",VLOOKUP($O165,PM执行时间!$A:$E,4,0),AK165="Annual",VLOOKUP($O165,PM执行时间!$A:$E,5,0),AK165="","")</f>
        <v>1.1599999999999999</v>
      </c>
      <c r="AM165" s="5"/>
      <c r="AN165" s="5" t="str" cm="1">
        <f t="array" ref="AN165">_xlfn.IFS(AM165="Monthly",VLOOKUP($O165,PM执行时间!$A:$E,2,0),AM165="Quarterly",VLOOKUP($O165,PM执行时间!$A:$E,3,0),AM165="Semi-an",VLOOKUP($O165,PM执行时间!$A:$E,4,0),AM165="Annual",VLOOKUP($O165,PM执行时间!$A:$E,5,0),AM165="","")</f>
        <v/>
      </c>
      <c r="AO165" s="19">
        <v>45139</v>
      </c>
      <c r="AP165" s="5"/>
    </row>
    <row r="166" spans="1:44" ht="26.1" customHeight="1" x14ac:dyDescent="0.2">
      <c r="A166" s="2">
        <v>377</v>
      </c>
      <c r="B166" s="2">
        <f>SUBTOTAL(3,G$3:G166)+0</f>
        <v>163</v>
      </c>
      <c r="C166" s="15"/>
      <c r="D166" s="77">
        <v>1306</v>
      </c>
      <c r="E166" s="77" t="s">
        <v>64</v>
      </c>
      <c r="F166" s="77" t="s">
        <v>1301</v>
      </c>
      <c r="G166" s="77" t="s">
        <v>255</v>
      </c>
      <c r="H166" s="77">
        <v>252646</v>
      </c>
      <c r="I166" s="77">
        <v>2023.5</v>
      </c>
      <c r="J166" s="88" t="s">
        <v>1058</v>
      </c>
      <c r="K166" s="5" t="s">
        <v>1280</v>
      </c>
      <c r="L166" s="77" t="s">
        <v>1295</v>
      </c>
      <c r="M166" s="24">
        <v>44990</v>
      </c>
      <c r="N166" s="88" t="s">
        <v>22</v>
      </c>
      <c r="O166" s="5" t="s">
        <v>272</v>
      </c>
      <c r="P166" s="5" t="s">
        <v>1227</v>
      </c>
      <c r="Q166" s="5"/>
      <c r="R166" s="5" t="str" cm="1">
        <f t="array" ref="R166">_xlfn.IFS(Q166="Monthly",VLOOKUP($O166,PM执行时间!$A:$E,2,0),Q166="Quarterly",VLOOKUP($O166,PM执行时间!$A:$E,3,0),Q166="Semi-an",VLOOKUP($O166,PM执行时间!$A:$E,4,0),Q166="Annual",VLOOKUP($O166,PM执行时间!$A:$E,5,0),Q166="","")</f>
        <v/>
      </c>
      <c r="S166" s="16" t="s">
        <v>1118</v>
      </c>
      <c r="T166" s="5" cm="1">
        <f t="array" ref="T166">_xlfn.IFS(S166="Monthly",VLOOKUP($O166,PM执行时间!$A:$E,2,0),S166="Quarterly",VLOOKUP($O166,PM执行时间!$A:$E,3,0),S166="Semi-an",VLOOKUP($O166,PM执行时间!$A:$E,4,0),S166="Annual",VLOOKUP($O166,PM执行时间!$A:$E,5,0),S166="","")</f>
        <v>1.1599999999999999</v>
      </c>
      <c r="U166" s="5"/>
      <c r="V166" s="5" t="str" cm="1">
        <f t="array" ref="V166">_xlfn.IFS(U166="Monthly",VLOOKUP($O166,PM执行时间!$A:$E,2,0),U166="Quarterly",VLOOKUP($O166,PM执行时间!$A:$E,3,0),U166="Semi-an",VLOOKUP($O166,PM执行时间!$A:$E,4,0),U166="Annual",VLOOKUP($O166,PM执行时间!$A:$E,5,0),U166="","")</f>
        <v/>
      </c>
      <c r="W166" s="5"/>
      <c r="X166" s="5" t="str" cm="1">
        <f t="array" ref="X166">_xlfn.IFS(W166="Monthly",VLOOKUP($O166,PM执行时间!$A:$E,2,0),W166="Quarterly",VLOOKUP($O166,PM执行时间!$A:$E,3,0),W166="Semi-an",VLOOKUP($O166,PM执行时间!$A:$E,4,0),W166="Annual",VLOOKUP($O166,PM执行时间!$A:$E,5,0),W166="","")</f>
        <v/>
      </c>
      <c r="Y166" s="17" t="s">
        <v>44</v>
      </c>
      <c r="Z166" s="5" cm="1">
        <f t="array" ref="Z166">_xlfn.IFS(Y166="Monthly",VLOOKUP($O166,PM执行时间!$A:$E,2,0),Y166="Quarterly",VLOOKUP($O166,PM执行时间!$A:$E,3,0),Y166="Semi-an",VLOOKUP($O166,PM执行时间!$A:$E,4,0),Y166="Annual",VLOOKUP($O166,PM执行时间!$A:$E,5,0),Y166="","")</f>
        <v>1.91</v>
      </c>
      <c r="AA166" s="5"/>
      <c r="AB166" s="5" t="str" cm="1">
        <f t="array" ref="AB166">_xlfn.IFS(AA166="Monthly",VLOOKUP($O166,PM执行时间!$A:$E,2,0),AA166="Quarterly",VLOOKUP($O166,PM执行时间!$A:$E,3,0),AA166="Semi-an",VLOOKUP($O166,PM执行时间!$A:$E,4,0),AA166="Annual",VLOOKUP($O166,PM执行时间!$A:$E,5,0),AA166="","")</f>
        <v/>
      </c>
      <c r="AC166" s="5"/>
      <c r="AD166" s="5" t="str" cm="1">
        <f t="array" ref="AD166">_xlfn.IFS(AC166="Monthly",VLOOKUP($O166,PM执行时间!$A:$E,2,0),AC166="Quarterly",VLOOKUP($O166,PM执行时间!$A:$E,3,0),AC166="Semi-an",VLOOKUP($O166,PM执行时间!$A:$E,4,0),AC166="Annual",VLOOKUP($O166,PM执行时间!$A:$E,5,0),AC166="","")</f>
        <v/>
      </c>
      <c r="AE166" s="16" t="s">
        <v>1118</v>
      </c>
      <c r="AF166" s="5" cm="1">
        <f t="array" ref="AF166">_xlfn.IFS(AE166="Monthly",VLOOKUP($O166,PM执行时间!$A:$E,2,0),AE166="Quarterly",VLOOKUP($O166,PM执行时间!$A:$E,3,0),AE166="Semi-an",VLOOKUP($O166,PM执行时间!$A:$E,4,0),AE166="Annual",VLOOKUP($O166,PM执行时间!$A:$E,5,0),AE166="","")</f>
        <v>1.1599999999999999</v>
      </c>
      <c r="AG166" s="5"/>
      <c r="AH166" s="5" t="str" cm="1">
        <f t="array" ref="AH166">_xlfn.IFS(AG166="Monthly",VLOOKUP($O166,PM执行时间!$A:$E,2,0),AG166="Quarterly",VLOOKUP($O166,PM执行时间!$A:$E,3,0),AG166="Semi-an",VLOOKUP($O166,PM执行时间!$A:$E,4,0),AG166="Annual",VLOOKUP($O166,PM执行时间!$A:$E,5,0),AG166="","")</f>
        <v/>
      </c>
      <c r="AI166" s="5"/>
      <c r="AJ166" s="5" t="str" cm="1">
        <f t="array" ref="AJ166">_xlfn.IFS(AI166="Monthly",VLOOKUP($O166,PM执行时间!$A:$E,2,0),AI166="Quarterly",VLOOKUP($O166,PM执行时间!$A:$E,3,0),AI166="Semi-an",VLOOKUP($O166,PM执行时间!$A:$E,4,0),AI166="Annual",VLOOKUP($O166,PM执行时间!$A:$E,5,0),AI166="","")</f>
        <v/>
      </c>
      <c r="AK166" s="16" t="s">
        <v>1118</v>
      </c>
      <c r="AL166" s="5" cm="1">
        <f t="array" ref="AL166">_xlfn.IFS(AK166="Monthly",VLOOKUP($O166,PM执行时间!$A:$E,2,0),AK166="Quarterly",VLOOKUP($O166,PM执行时间!$A:$E,3,0),AK166="Semi-an",VLOOKUP($O166,PM执行时间!$A:$E,4,0),AK166="Annual",VLOOKUP($O166,PM执行时间!$A:$E,5,0),AK166="","")</f>
        <v>1.1599999999999999</v>
      </c>
      <c r="AM166" s="5"/>
      <c r="AN166" s="5" t="str" cm="1">
        <f t="array" ref="AN166">_xlfn.IFS(AM166="Monthly",VLOOKUP($O166,PM执行时间!$A:$E,2,0),AM166="Quarterly",VLOOKUP($O166,PM执行时间!$A:$E,3,0),AM166="Semi-an",VLOOKUP($O166,PM执行时间!$A:$E,4,0),AM166="Annual",VLOOKUP($O166,PM执行时间!$A:$E,5,0),AM166="","")</f>
        <v/>
      </c>
      <c r="AO166" s="19">
        <v>45139</v>
      </c>
      <c r="AP166" s="5"/>
    </row>
    <row r="167" spans="1:44" ht="26.1" customHeight="1" x14ac:dyDescent="0.2">
      <c r="A167" s="2">
        <v>25</v>
      </c>
      <c r="B167" s="2">
        <f>SUBTOTAL(3,G$3:G167)+0</f>
        <v>164</v>
      </c>
      <c r="C167" s="2"/>
      <c r="D167" s="2">
        <v>416</v>
      </c>
      <c r="E167" s="79" t="s">
        <v>17</v>
      </c>
      <c r="F167" s="85" t="s">
        <v>232</v>
      </c>
      <c r="G167" s="85" t="s">
        <v>233</v>
      </c>
      <c r="H167" s="95" t="s">
        <v>234</v>
      </c>
      <c r="I167" s="95">
        <v>2010.5</v>
      </c>
      <c r="J167" s="79" t="s">
        <v>1058</v>
      </c>
      <c r="K167" s="4" t="s">
        <v>19</v>
      </c>
      <c r="L167" s="77" t="s">
        <v>21</v>
      </c>
      <c r="M167" s="24" t="s">
        <v>54</v>
      </c>
      <c r="N167" s="77" t="s">
        <v>22</v>
      </c>
      <c r="O167" s="5" t="s">
        <v>235</v>
      </c>
      <c r="P167" s="5" t="s">
        <v>1227</v>
      </c>
      <c r="Q167" s="5"/>
      <c r="R167" s="5" t="str" cm="1">
        <f t="array" ref="R167">_xlfn.IFS(Q167="Monthly",VLOOKUP($O167,PM执行时间!$A:$E,2,0),Q167="Quarterly",VLOOKUP($O167,PM执行时间!$A:$E,3,0),Q167="Semi-an",VLOOKUP($O167,PM执行时间!$A:$E,4,0),Q167="Annual",VLOOKUP($O167,PM执行时间!$A:$E,5,0),Q167="","")</f>
        <v/>
      </c>
      <c r="S167" s="16" t="s">
        <v>24</v>
      </c>
      <c r="T167" s="5" cm="1">
        <f t="array" ref="T167">_xlfn.IFS(S167="Monthly",VLOOKUP($O167,PM执行时间!$A:$E,2,0),S167="Quarterly",VLOOKUP($O167,PM执行时间!$A:$E,3,0),S167="Semi-an",VLOOKUP($O167,PM执行时间!$A:$E,4,0),S167="Annual",VLOOKUP($O167,PM执行时间!$A:$E,5,0),S167="","")</f>
        <v>0.15</v>
      </c>
      <c r="U167" s="5"/>
      <c r="V167" s="5" t="str" cm="1">
        <f t="array" ref="V167">_xlfn.IFS(U167="Monthly",VLOOKUP($O167,PM执行时间!$A:$E,2,0),U167="Quarterly",VLOOKUP($O167,PM执行时间!$A:$E,3,0),U167="Semi-an",VLOOKUP($O167,PM执行时间!$A:$E,4,0),U167="Annual",VLOOKUP($O167,PM执行时间!$A:$E,5,0),U167="","")</f>
        <v/>
      </c>
      <c r="W167" s="5"/>
      <c r="X167" s="5" t="str" cm="1">
        <f t="array" ref="X167">_xlfn.IFS(W167="Monthly",VLOOKUP($O167,PM执行时间!$A:$E,2,0),W167="Quarterly",VLOOKUP($O167,PM执行时间!$A:$E,3,0),W167="Semi-an",VLOOKUP($O167,PM执行时间!$A:$E,4,0),W167="Annual",VLOOKUP($O167,PM执行时间!$A:$E,5,0),W167="","")</f>
        <v/>
      </c>
      <c r="Y167" s="16" t="s">
        <v>24</v>
      </c>
      <c r="Z167" s="5" cm="1">
        <f t="array" ref="Z167">_xlfn.IFS(Y167="Monthly",VLOOKUP($O167,PM执行时间!$A:$E,2,0),Y167="Quarterly",VLOOKUP($O167,PM执行时间!$A:$E,3,0),Y167="Semi-an",VLOOKUP($O167,PM执行时间!$A:$E,4,0),Y167="Annual",VLOOKUP($O167,PM执行时间!$A:$E,5,0),Y167="","")</f>
        <v>0.15</v>
      </c>
      <c r="AA167" s="5"/>
      <c r="AB167" s="5" t="str" cm="1">
        <f t="array" ref="AB167">_xlfn.IFS(AA167="Monthly",VLOOKUP($O167,PM执行时间!$A:$E,2,0),AA167="Quarterly",VLOOKUP($O167,PM执行时间!$A:$E,3,0),AA167="Semi-an",VLOOKUP($O167,PM执行时间!$A:$E,4,0),AA167="Annual",VLOOKUP($O167,PM执行时间!$A:$E,5,0),AA167="","")</f>
        <v/>
      </c>
      <c r="AC167" s="5"/>
      <c r="AD167" s="5" t="str" cm="1">
        <f t="array" ref="AD167">_xlfn.IFS(AC167="Monthly",VLOOKUP($O167,PM执行时间!$A:$E,2,0),AC167="Quarterly",VLOOKUP($O167,PM执行时间!$A:$E,3,0),AC167="Semi-an",VLOOKUP($O167,PM执行时间!$A:$E,4,0),AC167="Annual",VLOOKUP($O167,PM执行时间!$A:$E,5,0),AC167="","")</f>
        <v/>
      </c>
      <c r="AE167" s="16" t="s">
        <v>24</v>
      </c>
      <c r="AF167" s="5" cm="1">
        <f t="array" ref="AF167">_xlfn.IFS(AE167="Monthly",VLOOKUP($O167,PM执行时间!$A:$E,2,0),AE167="Quarterly",VLOOKUP($O167,PM执行时间!$A:$E,3,0),AE167="Semi-an",VLOOKUP($O167,PM执行时间!$A:$E,4,0),AE167="Annual",VLOOKUP($O167,PM执行时间!$A:$E,5,0),AE167="","")</f>
        <v>0.15</v>
      </c>
      <c r="AG167" s="5"/>
      <c r="AH167" s="5" t="str" cm="1">
        <f t="array" ref="AH167">_xlfn.IFS(AG167="Monthly",VLOOKUP($O167,PM执行时间!$A:$E,2,0),AG167="Quarterly",VLOOKUP($O167,PM执行时间!$A:$E,3,0),AG167="Semi-an",VLOOKUP($O167,PM执行时间!$A:$E,4,0),AG167="Annual",VLOOKUP($O167,PM执行时间!$A:$E,5,0),AG167="","")</f>
        <v/>
      </c>
      <c r="AI167" s="5"/>
      <c r="AJ167" s="5" t="str" cm="1">
        <f t="array" ref="AJ167">_xlfn.IFS(AI167="Monthly",VLOOKUP($O167,PM执行时间!$A:$E,2,0),AI167="Quarterly",VLOOKUP($O167,PM执行时间!$A:$E,3,0),AI167="Semi-an",VLOOKUP($O167,PM执行时间!$A:$E,4,0),AI167="Annual",VLOOKUP($O167,PM执行时间!$A:$E,5,0),AI167="","")</f>
        <v/>
      </c>
      <c r="AK167" s="17" t="s">
        <v>223</v>
      </c>
      <c r="AL167" s="5" cm="1">
        <f t="array" ref="AL167">_xlfn.IFS(AK167="Monthly",VLOOKUP($O167,PM执行时间!$A:$E,2,0),AK167="Quarterly",VLOOKUP($O167,PM执行时间!$A:$E,3,0),AK167="Semi-an",VLOOKUP($O167,PM执行时间!$A:$E,4,0),AK167="Annual",VLOOKUP($O167,PM执行时间!$A:$E,5,0),AK167="","")</f>
        <v>1.8199999999999998</v>
      </c>
      <c r="AM167" s="5"/>
      <c r="AN167" s="5" t="str" cm="1">
        <f t="array" ref="AN167">_xlfn.IFS(AM167="Monthly",VLOOKUP($O167,PM执行时间!$A:$E,2,0),AM167="Quarterly",VLOOKUP($O167,PM执行时间!$A:$E,3,0),AM167="Semi-an",VLOOKUP($O167,PM执行时间!$A:$E,4,0),AM167="Annual",VLOOKUP($O167,PM执行时间!$A:$E,5,0),AM167="","")</f>
        <v/>
      </c>
      <c r="AO167" s="19">
        <v>44866</v>
      </c>
      <c r="AP167" s="5"/>
    </row>
    <row r="168" spans="1:44" ht="25.15" customHeight="1" x14ac:dyDescent="0.2">
      <c r="A168" s="2">
        <v>166</v>
      </c>
      <c r="B168" s="2">
        <f>SUBTOTAL(3,G$3:G168)+0</f>
        <v>165</v>
      </c>
      <c r="C168" s="15"/>
      <c r="D168" s="2">
        <v>963</v>
      </c>
      <c r="E168" s="35" t="s">
        <v>275</v>
      </c>
      <c r="F168" s="35" t="s">
        <v>296</v>
      </c>
      <c r="G168" s="35" t="s">
        <v>161</v>
      </c>
      <c r="H168" s="35" t="s">
        <v>297</v>
      </c>
      <c r="I168" s="85">
        <v>2019.4</v>
      </c>
      <c r="J168" s="79" t="s">
        <v>1058</v>
      </c>
      <c r="K168" s="4" t="s">
        <v>19</v>
      </c>
      <c r="L168" s="77" t="s">
        <v>248</v>
      </c>
      <c r="M168" s="7">
        <v>2019.3</v>
      </c>
      <c r="N168" s="77" t="s">
        <v>1117</v>
      </c>
      <c r="O168" s="5" t="s">
        <v>163</v>
      </c>
      <c r="P168" s="18" t="s">
        <v>1108</v>
      </c>
      <c r="Q168" s="26" t="s">
        <v>164</v>
      </c>
      <c r="R168" s="5" cm="1">
        <f t="array" ref="R168">_xlfn.IFS(Q168="Monthly",VLOOKUP($O168,PM执行时间!$A:$E,2,0),Q168="Quarterly",VLOOKUP($O168,PM执行时间!$A:$E,3,0),Q168="Semi-an",VLOOKUP($O168,PM执行时间!$A:$E,4,0),Q168="Annual",VLOOKUP($O168,PM执行时间!$A:$E,5,0),Q168="","")</f>
        <v>0.83</v>
      </c>
      <c r="S168" s="20" t="s">
        <v>25</v>
      </c>
      <c r="T168" s="5" cm="1">
        <f t="array" ref="T168">_xlfn.IFS(S168="Monthly",VLOOKUP($O168,PM执行时间!$A:$E,2,0),S168="Quarterly",VLOOKUP($O168,PM执行时间!$A:$E,3,0),S168="Semi-an",VLOOKUP($O168,PM执行时间!$A:$E,4,0),S168="Annual",VLOOKUP($O168,PM执行时间!$A:$E,5,0),S168="","")</f>
        <v>1.08</v>
      </c>
      <c r="U168" s="26" t="s">
        <v>164</v>
      </c>
      <c r="V168" s="5" cm="1">
        <f t="array" ref="V168">_xlfn.IFS(U168="Monthly",VLOOKUP($O168,PM执行时间!$A:$E,2,0),U168="Quarterly",VLOOKUP($O168,PM执行时间!$A:$E,3,0),U168="Semi-an",VLOOKUP($O168,PM执行时间!$A:$E,4,0),U168="Annual",VLOOKUP($O168,PM执行时间!$A:$E,5,0),U168="","")</f>
        <v>0.83</v>
      </c>
      <c r="W168" s="26" t="s">
        <v>164</v>
      </c>
      <c r="X168" s="5" cm="1">
        <f t="array" ref="X168">_xlfn.IFS(W168="Monthly",VLOOKUP($O168,PM执行时间!$A:$E,2,0),W168="Quarterly",VLOOKUP($O168,PM执行时间!$A:$E,3,0),W168="Semi-an",VLOOKUP($O168,PM执行时间!$A:$E,4,0),W168="Annual",VLOOKUP($O168,PM执行时间!$A:$E,5,0),W168="","")</f>
        <v>0.83</v>
      </c>
      <c r="Y168" s="26" t="s">
        <v>164</v>
      </c>
      <c r="Z168" s="5" cm="1">
        <f t="array" ref="Z168">_xlfn.IFS(Y168="Monthly",VLOOKUP($O168,PM执行时间!$A:$E,2,0),Y168="Quarterly",VLOOKUP($O168,PM执行时间!$A:$E,3,0),Y168="Semi-an",VLOOKUP($O168,PM执行时间!$A:$E,4,0),Y168="Annual",VLOOKUP($O168,PM执行时间!$A:$E,5,0),Y168="","")</f>
        <v>0.83</v>
      </c>
      <c r="AA168" s="26" t="s">
        <v>164</v>
      </c>
      <c r="AB168" s="5" cm="1">
        <f t="array" ref="AB168">_xlfn.IFS(AA168="Monthly",VLOOKUP($O168,PM执行时间!$A:$E,2,0),AA168="Quarterly",VLOOKUP($O168,PM执行时间!$A:$E,3,0),AA168="Semi-an",VLOOKUP($O168,PM执行时间!$A:$E,4,0),AA168="Annual",VLOOKUP($O168,PM执行时间!$A:$E,5,0),AA168="","")</f>
        <v>0.83</v>
      </c>
      <c r="AC168" s="26" t="s">
        <v>164</v>
      </c>
      <c r="AD168" s="5" cm="1">
        <f t="array" ref="AD168">_xlfn.IFS(AC168="Monthly",VLOOKUP($O168,PM执行时间!$A:$E,2,0),AC168="Quarterly",VLOOKUP($O168,PM执行时间!$A:$E,3,0),AC168="Semi-an",VLOOKUP($O168,PM执行时间!$A:$E,4,0),AC168="Annual",VLOOKUP($O168,PM执行时间!$A:$E,5,0),AC168="","")</f>
        <v>0.83</v>
      </c>
      <c r="AE168" s="17" t="s">
        <v>33</v>
      </c>
      <c r="AF168" s="5" cm="1">
        <f t="array" ref="AF168">_xlfn.IFS(AE168="Monthly",VLOOKUP($O168,PM执行时间!$A:$E,2,0),AE168="Quarterly",VLOOKUP($O168,PM执行时间!$A:$E,3,0),AE168="Semi-an",VLOOKUP($O168,PM执行时间!$A:$E,4,0),AE168="Annual",VLOOKUP($O168,PM执行时间!$A:$E,5,0),AE168="","")</f>
        <v>2.58</v>
      </c>
      <c r="AG168" s="26" t="s">
        <v>164</v>
      </c>
      <c r="AH168" s="5" cm="1">
        <f t="array" ref="AH168">_xlfn.IFS(AG168="Monthly",VLOOKUP($O168,PM执行时间!$A:$E,2,0),AG168="Quarterly",VLOOKUP($O168,PM执行时间!$A:$E,3,0),AG168="Semi-an",VLOOKUP($O168,PM执行时间!$A:$E,4,0),AG168="Annual",VLOOKUP($O168,PM执行时间!$A:$E,5,0),AG168="","")</f>
        <v>0.83</v>
      </c>
      <c r="AI168" s="26" t="s">
        <v>164</v>
      </c>
      <c r="AJ168" s="5" cm="1">
        <f t="array" ref="AJ168">_xlfn.IFS(AI168="Monthly",VLOOKUP($O168,PM执行时间!$A:$E,2,0),AI168="Quarterly",VLOOKUP($O168,PM执行时间!$A:$E,3,0),AI168="Semi-an",VLOOKUP($O168,PM执行时间!$A:$E,4,0),AI168="Annual",VLOOKUP($O168,PM执行时间!$A:$E,5,0),AI168="","")</f>
        <v>0.83</v>
      </c>
      <c r="AK168" s="26" t="s">
        <v>164</v>
      </c>
      <c r="AL168" s="5" cm="1">
        <f t="array" ref="AL168">_xlfn.IFS(AK168="Monthly",VLOOKUP($O168,PM执行时间!$A:$E,2,0),AK168="Quarterly",VLOOKUP($O168,PM执行时间!$A:$E,3,0),AK168="Semi-an",VLOOKUP($O168,PM执行时间!$A:$E,4,0),AK168="Annual",VLOOKUP($O168,PM执行时间!$A:$E,5,0),AK168="","")</f>
        <v>0.83</v>
      </c>
      <c r="AM168" s="26" t="s">
        <v>164</v>
      </c>
      <c r="AN168" s="5" cm="1">
        <f t="array" ref="AN168">_xlfn.IFS(AM168="Monthly",VLOOKUP($O168,PM执行时间!$A:$E,2,0),AM168="Quarterly",VLOOKUP($O168,PM执行时间!$A:$E,3,0),AM168="Semi-an",VLOOKUP($O168,PM执行时间!$A:$E,4,0),AM168="Annual",VLOOKUP($O168,PM执行时间!$A:$E,5,0),AM168="","")</f>
        <v>0.83</v>
      </c>
      <c r="AO168" s="19">
        <v>44774</v>
      </c>
      <c r="AP168" s="18"/>
    </row>
    <row r="169" spans="1:44" ht="25.15" customHeight="1" x14ac:dyDescent="0.2">
      <c r="A169" s="2">
        <v>167</v>
      </c>
      <c r="B169" s="2">
        <f>SUBTOTAL(3,G$3:G169)+0</f>
        <v>166</v>
      </c>
      <c r="C169" s="15"/>
      <c r="D169" s="2">
        <v>964</v>
      </c>
      <c r="E169" s="35" t="s">
        <v>275</v>
      </c>
      <c r="F169" s="35" t="s">
        <v>296</v>
      </c>
      <c r="G169" s="35" t="s">
        <v>161</v>
      </c>
      <c r="H169" s="35" t="s">
        <v>298</v>
      </c>
      <c r="I169" s="85">
        <v>2019.4</v>
      </c>
      <c r="J169" s="79" t="s">
        <v>1058</v>
      </c>
      <c r="K169" s="4" t="s">
        <v>19</v>
      </c>
      <c r="L169" s="77" t="s">
        <v>248</v>
      </c>
      <c r="M169" s="7">
        <v>2019.3</v>
      </c>
      <c r="N169" s="77" t="s">
        <v>1117</v>
      </c>
      <c r="O169" s="5" t="s">
        <v>163</v>
      </c>
      <c r="P169" s="18" t="s">
        <v>1108</v>
      </c>
      <c r="Q169" s="26" t="s">
        <v>164</v>
      </c>
      <c r="R169" s="5" cm="1">
        <f t="array" ref="R169">_xlfn.IFS(Q169="Monthly",VLOOKUP($O169,PM执行时间!$A:$E,2,0),Q169="Quarterly",VLOOKUP($O169,PM执行时间!$A:$E,3,0),Q169="Semi-an",VLOOKUP($O169,PM执行时间!$A:$E,4,0),Q169="Annual",VLOOKUP($O169,PM执行时间!$A:$E,5,0),Q169="","")</f>
        <v>0.83</v>
      </c>
      <c r="S169" s="20" t="s">
        <v>25</v>
      </c>
      <c r="T169" s="5" cm="1">
        <f t="array" ref="T169">_xlfn.IFS(S169="Monthly",VLOOKUP($O169,PM执行时间!$A:$E,2,0),S169="Quarterly",VLOOKUP($O169,PM执行时间!$A:$E,3,0),S169="Semi-an",VLOOKUP($O169,PM执行时间!$A:$E,4,0),S169="Annual",VLOOKUP($O169,PM执行时间!$A:$E,5,0),S169="","")</f>
        <v>1.08</v>
      </c>
      <c r="U169" s="26" t="s">
        <v>164</v>
      </c>
      <c r="V169" s="5" cm="1">
        <f t="array" ref="V169">_xlfn.IFS(U169="Monthly",VLOOKUP($O169,PM执行时间!$A:$E,2,0),U169="Quarterly",VLOOKUP($O169,PM执行时间!$A:$E,3,0),U169="Semi-an",VLOOKUP($O169,PM执行时间!$A:$E,4,0),U169="Annual",VLOOKUP($O169,PM执行时间!$A:$E,5,0),U169="","")</f>
        <v>0.83</v>
      </c>
      <c r="W169" s="26" t="s">
        <v>164</v>
      </c>
      <c r="X169" s="5" cm="1">
        <f t="array" ref="X169">_xlfn.IFS(W169="Monthly",VLOOKUP($O169,PM执行时间!$A:$E,2,0),W169="Quarterly",VLOOKUP($O169,PM执行时间!$A:$E,3,0),W169="Semi-an",VLOOKUP($O169,PM执行时间!$A:$E,4,0),W169="Annual",VLOOKUP($O169,PM执行时间!$A:$E,5,0),W169="","")</f>
        <v>0.83</v>
      </c>
      <c r="Y169" s="26" t="s">
        <v>164</v>
      </c>
      <c r="Z169" s="5" cm="1">
        <f t="array" ref="Z169">_xlfn.IFS(Y169="Monthly",VLOOKUP($O169,PM执行时间!$A:$E,2,0),Y169="Quarterly",VLOOKUP($O169,PM执行时间!$A:$E,3,0),Y169="Semi-an",VLOOKUP($O169,PM执行时间!$A:$E,4,0),Y169="Annual",VLOOKUP($O169,PM执行时间!$A:$E,5,0),Y169="","")</f>
        <v>0.83</v>
      </c>
      <c r="AA169" s="26" t="s">
        <v>164</v>
      </c>
      <c r="AB169" s="5" cm="1">
        <f t="array" ref="AB169">_xlfn.IFS(AA169="Monthly",VLOOKUP($O169,PM执行时间!$A:$E,2,0),AA169="Quarterly",VLOOKUP($O169,PM执行时间!$A:$E,3,0),AA169="Semi-an",VLOOKUP($O169,PM执行时间!$A:$E,4,0),AA169="Annual",VLOOKUP($O169,PM执行时间!$A:$E,5,0),AA169="","")</f>
        <v>0.83</v>
      </c>
      <c r="AC169" s="26" t="s">
        <v>164</v>
      </c>
      <c r="AD169" s="5" cm="1">
        <f t="array" ref="AD169">_xlfn.IFS(AC169="Monthly",VLOOKUP($O169,PM执行时间!$A:$E,2,0),AC169="Quarterly",VLOOKUP($O169,PM执行时间!$A:$E,3,0),AC169="Semi-an",VLOOKUP($O169,PM执行时间!$A:$E,4,0),AC169="Annual",VLOOKUP($O169,PM执行时间!$A:$E,5,0),AC169="","")</f>
        <v>0.83</v>
      </c>
      <c r="AE169" s="17" t="s">
        <v>33</v>
      </c>
      <c r="AF169" s="5" cm="1">
        <f t="array" ref="AF169">_xlfn.IFS(AE169="Monthly",VLOOKUP($O169,PM执行时间!$A:$E,2,0),AE169="Quarterly",VLOOKUP($O169,PM执行时间!$A:$E,3,0),AE169="Semi-an",VLOOKUP($O169,PM执行时间!$A:$E,4,0),AE169="Annual",VLOOKUP($O169,PM执行时间!$A:$E,5,0),AE169="","")</f>
        <v>2.58</v>
      </c>
      <c r="AG169" s="26" t="s">
        <v>164</v>
      </c>
      <c r="AH169" s="5" cm="1">
        <f t="array" ref="AH169">_xlfn.IFS(AG169="Monthly",VLOOKUP($O169,PM执行时间!$A:$E,2,0),AG169="Quarterly",VLOOKUP($O169,PM执行时间!$A:$E,3,0),AG169="Semi-an",VLOOKUP($O169,PM执行时间!$A:$E,4,0),AG169="Annual",VLOOKUP($O169,PM执行时间!$A:$E,5,0),AG169="","")</f>
        <v>0.83</v>
      </c>
      <c r="AI169" s="26" t="s">
        <v>164</v>
      </c>
      <c r="AJ169" s="5" cm="1">
        <f t="array" ref="AJ169">_xlfn.IFS(AI169="Monthly",VLOOKUP($O169,PM执行时间!$A:$E,2,0),AI169="Quarterly",VLOOKUP($O169,PM执行时间!$A:$E,3,0),AI169="Semi-an",VLOOKUP($O169,PM执行时间!$A:$E,4,0),AI169="Annual",VLOOKUP($O169,PM执行时间!$A:$E,5,0),AI169="","")</f>
        <v>0.83</v>
      </c>
      <c r="AK169" s="26" t="s">
        <v>164</v>
      </c>
      <c r="AL169" s="5" cm="1">
        <f t="array" ref="AL169">_xlfn.IFS(AK169="Monthly",VLOOKUP($O169,PM执行时间!$A:$E,2,0),AK169="Quarterly",VLOOKUP($O169,PM执行时间!$A:$E,3,0),AK169="Semi-an",VLOOKUP($O169,PM执行时间!$A:$E,4,0),AK169="Annual",VLOOKUP($O169,PM执行时间!$A:$E,5,0),AK169="","")</f>
        <v>0.83</v>
      </c>
      <c r="AM169" s="26" t="s">
        <v>164</v>
      </c>
      <c r="AN169" s="5" cm="1">
        <f t="array" ref="AN169">_xlfn.IFS(AM169="Monthly",VLOOKUP($O169,PM执行时间!$A:$E,2,0),AM169="Quarterly",VLOOKUP($O169,PM执行时间!$A:$E,3,0),AM169="Semi-an",VLOOKUP($O169,PM执行时间!$A:$E,4,0),AM169="Annual",VLOOKUP($O169,PM执行时间!$A:$E,5,0),AM169="","")</f>
        <v>0.83</v>
      </c>
      <c r="AO169" s="19">
        <v>44774</v>
      </c>
      <c r="AP169" s="18"/>
    </row>
    <row r="170" spans="1:44" ht="25.15" customHeight="1" x14ac:dyDescent="0.2">
      <c r="A170" s="2">
        <v>168</v>
      </c>
      <c r="B170" s="2">
        <f>SUBTOTAL(3,G$3:G170)+0</f>
        <v>167</v>
      </c>
      <c r="C170" s="15"/>
      <c r="D170" s="2">
        <v>965</v>
      </c>
      <c r="E170" s="35" t="s">
        <v>275</v>
      </c>
      <c r="F170" s="35" t="s">
        <v>296</v>
      </c>
      <c r="G170" s="35" t="s">
        <v>161</v>
      </c>
      <c r="H170" s="35" t="s">
        <v>299</v>
      </c>
      <c r="I170" s="85">
        <v>2019.4</v>
      </c>
      <c r="J170" s="79" t="s">
        <v>1058</v>
      </c>
      <c r="K170" s="4" t="s">
        <v>19</v>
      </c>
      <c r="L170" s="77" t="s">
        <v>248</v>
      </c>
      <c r="M170" s="7">
        <v>2019.3</v>
      </c>
      <c r="N170" s="77" t="s">
        <v>1117</v>
      </c>
      <c r="O170" s="5" t="s">
        <v>163</v>
      </c>
      <c r="P170" s="18" t="s">
        <v>1108</v>
      </c>
      <c r="Q170" s="26" t="s">
        <v>164</v>
      </c>
      <c r="R170" s="5" cm="1">
        <f t="array" ref="R170">_xlfn.IFS(Q170="Monthly",VLOOKUP($O170,PM执行时间!$A:$E,2,0),Q170="Quarterly",VLOOKUP($O170,PM执行时间!$A:$E,3,0),Q170="Semi-an",VLOOKUP($O170,PM执行时间!$A:$E,4,0),Q170="Annual",VLOOKUP($O170,PM执行时间!$A:$E,5,0),Q170="","")</f>
        <v>0.83</v>
      </c>
      <c r="S170" s="20" t="s">
        <v>25</v>
      </c>
      <c r="T170" s="5" cm="1">
        <f t="array" ref="T170">_xlfn.IFS(S170="Monthly",VLOOKUP($O170,PM执行时间!$A:$E,2,0),S170="Quarterly",VLOOKUP($O170,PM执行时间!$A:$E,3,0),S170="Semi-an",VLOOKUP($O170,PM执行时间!$A:$E,4,0),S170="Annual",VLOOKUP($O170,PM执行时间!$A:$E,5,0),S170="","")</f>
        <v>1.08</v>
      </c>
      <c r="U170" s="26" t="s">
        <v>164</v>
      </c>
      <c r="V170" s="5" cm="1">
        <f t="array" ref="V170">_xlfn.IFS(U170="Monthly",VLOOKUP($O170,PM执行时间!$A:$E,2,0),U170="Quarterly",VLOOKUP($O170,PM执行时间!$A:$E,3,0),U170="Semi-an",VLOOKUP($O170,PM执行时间!$A:$E,4,0),U170="Annual",VLOOKUP($O170,PM执行时间!$A:$E,5,0),U170="","")</f>
        <v>0.83</v>
      </c>
      <c r="W170" s="26" t="s">
        <v>164</v>
      </c>
      <c r="X170" s="5" cm="1">
        <f t="array" ref="X170">_xlfn.IFS(W170="Monthly",VLOOKUP($O170,PM执行时间!$A:$E,2,0),W170="Quarterly",VLOOKUP($O170,PM执行时间!$A:$E,3,0),W170="Semi-an",VLOOKUP($O170,PM执行时间!$A:$E,4,0),W170="Annual",VLOOKUP($O170,PM执行时间!$A:$E,5,0),W170="","")</f>
        <v>0.83</v>
      </c>
      <c r="Y170" s="26" t="s">
        <v>164</v>
      </c>
      <c r="Z170" s="5" cm="1">
        <f t="array" ref="Z170">_xlfn.IFS(Y170="Monthly",VLOOKUP($O170,PM执行时间!$A:$E,2,0),Y170="Quarterly",VLOOKUP($O170,PM执行时间!$A:$E,3,0),Y170="Semi-an",VLOOKUP($O170,PM执行时间!$A:$E,4,0),Y170="Annual",VLOOKUP($O170,PM执行时间!$A:$E,5,0),Y170="","")</f>
        <v>0.83</v>
      </c>
      <c r="AA170" s="26" t="s">
        <v>164</v>
      </c>
      <c r="AB170" s="5" cm="1">
        <f t="array" ref="AB170">_xlfn.IFS(AA170="Monthly",VLOOKUP($O170,PM执行时间!$A:$E,2,0),AA170="Quarterly",VLOOKUP($O170,PM执行时间!$A:$E,3,0),AA170="Semi-an",VLOOKUP($O170,PM执行时间!$A:$E,4,0),AA170="Annual",VLOOKUP($O170,PM执行时间!$A:$E,5,0),AA170="","")</f>
        <v>0.83</v>
      </c>
      <c r="AC170" s="26" t="s">
        <v>164</v>
      </c>
      <c r="AD170" s="5" cm="1">
        <f t="array" ref="AD170">_xlfn.IFS(AC170="Monthly",VLOOKUP($O170,PM执行时间!$A:$E,2,0),AC170="Quarterly",VLOOKUP($O170,PM执行时间!$A:$E,3,0),AC170="Semi-an",VLOOKUP($O170,PM执行时间!$A:$E,4,0),AC170="Annual",VLOOKUP($O170,PM执行时间!$A:$E,5,0),AC170="","")</f>
        <v>0.83</v>
      </c>
      <c r="AE170" s="17" t="s">
        <v>223</v>
      </c>
      <c r="AF170" s="5" cm="1">
        <f t="array" ref="AF170">_xlfn.IFS(AE170="Monthly",VLOOKUP($O170,PM执行时间!$A:$E,2,0),AE170="Quarterly",VLOOKUP($O170,PM执行时间!$A:$E,3,0),AE170="Semi-an",VLOOKUP($O170,PM执行时间!$A:$E,4,0),AE170="Annual",VLOOKUP($O170,PM执行时间!$A:$E,5,0),AE170="","")</f>
        <v>2.58</v>
      </c>
      <c r="AG170" s="26" t="s">
        <v>164</v>
      </c>
      <c r="AH170" s="5" cm="1">
        <f t="array" ref="AH170">_xlfn.IFS(AG170="Monthly",VLOOKUP($O170,PM执行时间!$A:$E,2,0),AG170="Quarterly",VLOOKUP($O170,PM执行时间!$A:$E,3,0),AG170="Semi-an",VLOOKUP($O170,PM执行时间!$A:$E,4,0),AG170="Annual",VLOOKUP($O170,PM执行时间!$A:$E,5,0),AG170="","")</f>
        <v>0.83</v>
      </c>
      <c r="AI170" s="26" t="s">
        <v>164</v>
      </c>
      <c r="AJ170" s="5" cm="1">
        <f t="array" ref="AJ170">_xlfn.IFS(AI170="Monthly",VLOOKUP($O170,PM执行时间!$A:$E,2,0),AI170="Quarterly",VLOOKUP($O170,PM执行时间!$A:$E,3,0),AI170="Semi-an",VLOOKUP($O170,PM执行时间!$A:$E,4,0),AI170="Annual",VLOOKUP($O170,PM执行时间!$A:$E,5,0),AI170="","")</f>
        <v>0.83</v>
      </c>
      <c r="AK170" s="26" t="s">
        <v>164</v>
      </c>
      <c r="AL170" s="5" cm="1">
        <f t="array" ref="AL170">_xlfn.IFS(AK170="Monthly",VLOOKUP($O170,PM执行时间!$A:$E,2,0),AK170="Quarterly",VLOOKUP($O170,PM执行时间!$A:$E,3,0),AK170="Semi-an",VLOOKUP($O170,PM执行时间!$A:$E,4,0),AK170="Annual",VLOOKUP($O170,PM执行时间!$A:$E,5,0),AK170="","")</f>
        <v>0.83</v>
      </c>
      <c r="AM170" s="26" t="s">
        <v>164</v>
      </c>
      <c r="AN170" s="5" cm="1">
        <f t="array" ref="AN170">_xlfn.IFS(AM170="Monthly",VLOOKUP($O170,PM执行时间!$A:$E,2,0),AM170="Quarterly",VLOOKUP($O170,PM执行时间!$A:$E,3,0),AM170="Semi-an",VLOOKUP($O170,PM执行时间!$A:$E,4,0),AM170="Annual",VLOOKUP($O170,PM执行时间!$A:$E,5,0),AM170="","")</f>
        <v>0.83</v>
      </c>
      <c r="AO170" s="19">
        <v>44774</v>
      </c>
      <c r="AP170" s="18"/>
      <c r="AR170" s="21">
        <v>17</v>
      </c>
    </row>
    <row r="171" spans="1:44" ht="25.15" customHeight="1" x14ac:dyDescent="0.2">
      <c r="A171" s="2">
        <v>169</v>
      </c>
      <c r="B171" s="2">
        <f>SUBTOTAL(3,G$3:G171)+0</f>
        <v>168</v>
      </c>
      <c r="C171" s="15"/>
      <c r="D171" s="2">
        <v>966</v>
      </c>
      <c r="E171" s="35" t="s">
        <v>275</v>
      </c>
      <c r="F171" s="35" t="s">
        <v>296</v>
      </c>
      <c r="G171" s="35" t="s">
        <v>161</v>
      </c>
      <c r="H171" s="35" t="s">
        <v>300</v>
      </c>
      <c r="I171" s="85">
        <v>2019.4</v>
      </c>
      <c r="J171" s="79" t="s">
        <v>1058</v>
      </c>
      <c r="K171" s="4" t="s">
        <v>19</v>
      </c>
      <c r="L171" s="77" t="s">
        <v>248</v>
      </c>
      <c r="M171" s="7">
        <v>2019.3</v>
      </c>
      <c r="N171" s="77" t="s">
        <v>1117</v>
      </c>
      <c r="O171" s="5" t="s">
        <v>163</v>
      </c>
      <c r="P171" s="18" t="s">
        <v>1108</v>
      </c>
      <c r="Q171" s="26" t="s">
        <v>164</v>
      </c>
      <c r="R171" s="5" cm="1">
        <f t="array" ref="R171">_xlfn.IFS(Q171="Monthly",VLOOKUP($O171,PM执行时间!$A:$E,2,0),Q171="Quarterly",VLOOKUP($O171,PM执行时间!$A:$E,3,0),Q171="Semi-an",VLOOKUP($O171,PM执行时间!$A:$E,4,0),Q171="Annual",VLOOKUP($O171,PM执行时间!$A:$E,5,0),Q171="","")</f>
        <v>0.83</v>
      </c>
      <c r="S171" s="20" t="s">
        <v>25</v>
      </c>
      <c r="T171" s="5" cm="1">
        <f t="array" ref="T171">_xlfn.IFS(S171="Monthly",VLOOKUP($O171,PM执行时间!$A:$E,2,0),S171="Quarterly",VLOOKUP($O171,PM执行时间!$A:$E,3,0),S171="Semi-an",VLOOKUP($O171,PM执行时间!$A:$E,4,0),S171="Annual",VLOOKUP($O171,PM执行时间!$A:$E,5,0),S171="","")</f>
        <v>1.08</v>
      </c>
      <c r="U171" s="26" t="s">
        <v>164</v>
      </c>
      <c r="V171" s="5" cm="1">
        <f t="array" ref="V171">_xlfn.IFS(U171="Monthly",VLOOKUP($O171,PM执行时间!$A:$E,2,0),U171="Quarterly",VLOOKUP($O171,PM执行时间!$A:$E,3,0),U171="Semi-an",VLOOKUP($O171,PM执行时间!$A:$E,4,0),U171="Annual",VLOOKUP($O171,PM执行时间!$A:$E,5,0),U171="","")</f>
        <v>0.83</v>
      </c>
      <c r="W171" s="26" t="s">
        <v>164</v>
      </c>
      <c r="X171" s="5" cm="1">
        <f t="array" ref="X171">_xlfn.IFS(W171="Monthly",VLOOKUP($O171,PM执行时间!$A:$E,2,0),W171="Quarterly",VLOOKUP($O171,PM执行时间!$A:$E,3,0),W171="Semi-an",VLOOKUP($O171,PM执行时间!$A:$E,4,0),W171="Annual",VLOOKUP($O171,PM执行时间!$A:$E,5,0),W171="","")</f>
        <v>0.83</v>
      </c>
      <c r="Y171" s="26" t="s">
        <v>164</v>
      </c>
      <c r="Z171" s="5" cm="1">
        <f t="array" ref="Z171">_xlfn.IFS(Y171="Monthly",VLOOKUP($O171,PM执行时间!$A:$E,2,0),Y171="Quarterly",VLOOKUP($O171,PM执行时间!$A:$E,3,0),Y171="Semi-an",VLOOKUP($O171,PM执行时间!$A:$E,4,0),Y171="Annual",VLOOKUP($O171,PM执行时间!$A:$E,5,0),Y171="","")</f>
        <v>0.83</v>
      </c>
      <c r="AA171" s="26" t="s">
        <v>164</v>
      </c>
      <c r="AB171" s="5" cm="1">
        <f t="array" ref="AB171">_xlfn.IFS(AA171="Monthly",VLOOKUP($O171,PM执行时间!$A:$E,2,0),AA171="Quarterly",VLOOKUP($O171,PM执行时间!$A:$E,3,0),AA171="Semi-an",VLOOKUP($O171,PM执行时间!$A:$E,4,0),AA171="Annual",VLOOKUP($O171,PM执行时间!$A:$E,5,0),AA171="","")</f>
        <v>0.83</v>
      </c>
      <c r="AC171" s="26" t="s">
        <v>164</v>
      </c>
      <c r="AD171" s="5" cm="1">
        <f t="array" ref="AD171">_xlfn.IFS(AC171="Monthly",VLOOKUP($O171,PM执行时间!$A:$E,2,0),AC171="Quarterly",VLOOKUP($O171,PM执行时间!$A:$E,3,0),AC171="Semi-an",VLOOKUP($O171,PM执行时间!$A:$E,4,0),AC171="Annual",VLOOKUP($O171,PM执行时间!$A:$E,5,0),AC171="","")</f>
        <v>0.83</v>
      </c>
      <c r="AE171" s="17" t="s">
        <v>223</v>
      </c>
      <c r="AF171" s="5" cm="1">
        <f t="array" ref="AF171">_xlfn.IFS(AE171="Monthly",VLOOKUP($O171,PM执行时间!$A:$E,2,0),AE171="Quarterly",VLOOKUP($O171,PM执行时间!$A:$E,3,0),AE171="Semi-an",VLOOKUP($O171,PM执行时间!$A:$E,4,0),AE171="Annual",VLOOKUP($O171,PM执行时间!$A:$E,5,0),AE171="","")</f>
        <v>2.58</v>
      </c>
      <c r="AG171" s="26" t="s">
        <v>164</v>
      </c>
      <c r="AH171" s="5" cm="1">
        <f t="array" ref="AH171">_xlfn.IFS(AG171="Monthly",VLOOKUP($O171,PM执行时间!$A:$E,2,0),AG171="Quarterly",VLOOKUP($O171,PM执行时间!$A:$E,3,0),AG171="Semi-an",VLOOKUP($O171,PM执行时间!$A:$E,4,0),AG171="Annual",VLOOKUP($O171,PM执行时间!$A:$E,5,0),AG171="","")</f>
        <v>0.83</v>
      </c>
      <c r="AI171" s="26" t="s">
        <v>164</v>
      </c>
      <c r="AJ171" s="5" cm="1">
        <f t="array" ref="AJ171">_xlfn.IFS(AI171="Monthly",VLOOKUP($O171,PM执行时间!$A:$E,2,0),AI171="Quarterly",VLOOKUP($O171,PM执行时间!$A:$E,3,0),AI171="Semi-an",VLOOKUP($O171,PM执行时间!$A:$E,4,0),AI171="Annual",VLOOKUP($O171,PM执行时间!$A:$E,5,0),AI171="","")</f>
        <v>0.83</v>
      </c>
      <c r="AK171" s="26" t="s">
        <v>164</v>
      </c>
      <c r="AL171" s="5" cm="1">
        <f t="array" ref="AL171">_xlfn.IFS(AK171="Monthly",VLOOKUP($O171,PM执行时间!$A:$E,2,0),AK171="Quarterly",VLOOKUP($O171,PM执行时间!$A:$E,3,0),AK171="Semi-an",VLOOKUP($O171,PM执行时间!$A:$E,4,0),AK171="Annual",VLOOKUP($O171,PM执行时间!$A:$E,5,0),AK171="","")</f>
        <v>0.83</v>
      </c>
      <c r="AM171" s="26" t="s">
        <v>164</v>
      </c>
      <c r="AN171" s="5" cm="1">
        <f t="array" ref="AN171">_xlfn.IFS(AM171="Monthly",VLOOKUP($O171,PM执行时间!$A:$E,2,0),AM171="Quarterly",VLOOKUP($O171,PM执行时间!$A:$E,3,0),AM171="Semi-an",VLOOKUP($O171,PM执行时间!$A:$E,4,0),AM171="Annual",VLOOKUP($O171,PM执行时间!$A:$E,5,0),AM171="","")</f>
        <v>0.83</v>
      </c>
      <c r="AO171" s="19">
        <v>44774</v>
      </c>
      <c r="AP171" s="18"/>
      <c r="AR171" s="21">
        <v>6</v>
      </c>
    </row>
    <row r="172" spans="1:44" ht="25.15" customHeight="1" x14ac:dyDescent="0.2">
      <c r="A172" s="2">
        <v>170</v>
      </c>
      <c r="B172" s="2">
        <f>SUBTOTAL(3,G$3:G172)+0</f>
        <v>169</v>
      </c>
      <c r="C172" s="15"/>
      <c r="D172" s="2">
        <v>967</v>
      </c>
      <c r="E172" s="35" t="s">
        <v>275</v>
      </c>
      <c r="F172" s="35" t="s">
        <v>296</v>
      </c>
      <c r="G172" s="35" t="s">
        <v>161</v>
      </c>
      <c r="H172" s="35" t="s">
        <v>301</v>
      </c>
      <c r="I172" s="85">
        <v>2019.4</v>
      </c>
      <c r="J172" s="79" t="s">
        <v>1058</v>
      </c>
      <c r="K172" s="4" t="s">
        <v>19</v>
      </c>
      <c r="L172" s="77" t="s">
        <v>248</v>
      </c>
      <c r="M172" s="7">
        <v>2019.3</v>
      </c>
      <c r="N172" s="77" t="s">
        <v>1117</v>
      </c>
      <c r="O172" s="5" t="s">
        <v>163</v>
      </c>
      <c r="P172" s="18" t="s">
        <v>1108</v>
      </c>
      <c r="Q172" s="20" t="s">
        <v>25</v>
      </c>
      <c r="R172" s="5" cm="1">
        <f t="array" ref="R172">_xlfn.IFS(Q172="Monthly",VLOOKUP($O172,PM执行时间!$A:$E,2,0),Q172="Quarterly",VLOOKUP($O172,PM执行时间!$A:$E,3,0),Q172="Semi-an",VLOOKUP($O172,PM执行时间!$A:$E,4,0),Q172="Annual",VLOOKUP($O172,PM执行时间!$A:$E,5,0),Q172="","")</f>
        <v>1.08</v>
      </c>
      <c r="S172" s="26" t="s">
        <v>164</v>
      </c>
      <c r="T172" s="5" cm="1">
        <f t="array" ref="T172">_xlfn.IFS(S172="Monthly",VLOOKUP($O172,PM执行时间!$A:$E,2,0),S172="Quarterly",VLOOKUP($O172,PM执行时间!$A:$E,3,0),S172="Semi-an",VLOOKUP($O172,PM执行时间!$A:$E,4,0),S172="Annual",VLOOKUP($O172,PM执行时间!$A:$E,5,0),S172="","")</f>
        <v>0.83</v>
      </c>
      <c r="U172" s="26" t="s">
        <v>164</v>
      </c>
      <c r="V172" s="5" cm="1">
        <f t="array" ref="V172">_xlfn.IFS(U172="Monthly",VLOOKUP($O172,PM执行时间!$A:$E,2,0),U172="Quarterly",VLOOKUP($O172,PM执行时间!$A:$E,3,0),U172="Semi-an",VLOOKUP($O172,PM执行时间!$A:$E,4,0),U172="Annual",VLOOKUP($O172,PM执行时间!$A:$E,5,0),U172="","")</f>
        <v>0.83</v>
      </c>
      <c r="W172" s="26" t="s">
        <v>164</v>
      </c>
      <c r="X172" s="5" cm="1">
        <f t="array" ref="X172">_xlfn.IFS(W172="Monthly",VLOOKUP($O172,PM执行时间!$A:$E,2,0),W172="Quarterly",VLOOKUP($O172,PM执行时间!$A:$E,3,0),W172="Semi-an",VLOOKUP($O172,PM执行时间!$A:$E,4,0),W172="Annual",VLOOKUP($O172,PM执行时间!$A:$E,5,0),W172="","")</f>
        <v>0.83</v>
      </c>
      <c r="Y172" s="26" t="s">
        <v>164</v>
      </c>
      <c r="Z172" s="5" cm="1">
        <f t="array" ref="Z172">_xlfn.IFS(Y172="Monthly",VLOOKUP($O172,PM执行时间!$A:$E,2,0),Y172="Quarterly",VLOOKUP($O172,PM执行时间!$A:$E,3,0),Y172="Semi-an",VLOOKUP($O172,PM执行时间!$A:$E,4,0),Y172="Annual",VLOOKUP($O172,PM执行时间!$A:$E,5,0),Y172="","")</f>
        <v>0.83</v>
      </c>
      <c r="AA172" s="26" t="s">
        <v>164</v>
      </c>
      <c r="AB172" s="5" cm="1">
        <f t="array" ref="AB172">_xlfn.IFS(AA172="Monthly",VLOOKUP($O172,PM执行时间!$A:$E,2,0),AA172="Quarterly",VLOOKUP($O172,PM执行时间!$A:$E,3,0),AA172="Semi-an",VLOOKUP($O172,PM执行时间!$A:$E,4,0),AA172="Annual",VLOOKUP($O172,PM执行时间!$A:$E,5,0),AA172="","")</f>
        <v>0.83</v>
      </c>
      <c r="AC172" s="17" t="s">
        <v>33</v>
      </c>
      <c r="AD172" s="5" cm="1">
        <f t="array" ref="AD172">_xlfn.IFS(AC172="Monthly",VLOOKUP($O172,PM执行时间!$A:$E,2,0),AC172="Quarterly",VLOOKUP($O172,PM执行时间!$A:$E,3,0),AC172="Semi-an",VLOOKUP($O172,PM执行时间!$A:$E,4,0),AC172="Annual",VLOOKUP($O172,PM执行时间!$A:$E,5,0),AC172="","")</f>
        <v>2.58</v>
      </c>
      <c r="AE172" s="26" t="s">
        <v>164</v>
      </c>
      <c r="AF172" s="5" cm="1">
        <f t="array" ref="AF172">_xlfn.IFS(AE172="Monthly",VLOOKUP($O172,PM执行时间!$A:$E,2,0),AE172="Quarterly",VLOOKUP($O172,PM执行时间!$A:$E,3,0),AE172="Semi-an",VLOOKUP($O172,PM执行时间!$A:$E,4,0),AE172="Annual",VLOOKUP($O172,PM执行时间!$A:$E,5,0),AE172="","")</f>
        <v>0.83</v>
      </c>
      <c r="AG172" s="26" t="s">
        <v>164</v>
      </c>
      <c r="AH172" s="5" cm="1">
        <f t="array" ref="AH172">_xlfn.IFS(AG172="Monthly",VLOOKUP($O172,PM执行时间!$A:$E,2,0),AG172="Quarterly",VLOOKUP($O172,PM执行时间!$A:$E,3,0),AG172="Semi-an",VLOOKUP($O172,PM执行时间!$A:$E,4,0),AG172="Annual",VLOOKUP($O172,PM执行时间!$A:$E,5,0),AG172="","")</f>
        <v>0.83</v>
      </c>
      <c r="AI172" s="26" t="s">
        <v>164</v>
      </c>
      <c r="AJ172" s="5" cm="1">
        <f t="array" ref="AJ172">_xlfn.IFS(AI172="Monthly",VLOOKUP($O172,PM执行时间!$A:$E,2,0),AI172="Quarterly",VLOOKUP($O172,PM执行时间!$A:$E,3,0),AI172="Semi-an",VLOOKUP($O172,PM执行时间!$A:$E,4,0),AI172="Annual",VLOOKUP($O172,PM执行时间!$A:$E,5,0),AI172="","")</f>
        <v>0.83</v>
      </c>
      <c r="AK172" s="26" t="s">
        <v>164</v>
      </c>
      <c r="AL172" s="5" cm="1">
        <f t="array" ref="AL172">_xlfn.IFS(AK172="Monthly",VLOOKUP($O172,PM执行时间!$A:$E,2,0),AK172="Quarterly",VLOOKUP($O172,PM执行时间!$A:$E,3,0),AK172="Semi-an",VLOOKUP($O172,PM执行时间!$A:$E,4,0),AK172="Annual",VLOOKUP($O172,PM执行时间!$A:$E,5,0),AK172="","")</f>
        <v>0.83</v>
      </c>
      <c r="AM172" s="26" t="s">
        <v>164</v>
      </c>
      <c r="AN172" s="5" cm="1">
        <f t="array" ref="AN172">_xlfn.IFS(AM172="Monthly",VLOOKUP($O172,PM执行时间!$A:$E,2,0),AM172="Quarterly",VLOOKUP($O172,PM执行时间!$A:$E,3,0),AM172="Semi-an",VLOOKUP($O172,PM执行时间!$A:$E,4,0),AM172="Annual",VLOOKUP($O172,PM执行时间!$A:$E,5,0),AM172="","")</f>
        <v>0.83</v>
      </c>
      <c r="AO172" s="19">
        <v>44743</v>
      </c>
      <c r="AP172" s="18"/>
    </row>
    <row r="173" spans="1:44" ht="25.15" customHeight="1" x14ac:dyDescent="0.2">
      <c r="A173" s="2">
        <v>171</v>
      </c>
      <c r="B173" s="2">
        <f>SUBTOTAL(3,G$3:G173)+0</f>
        <v>170</v>
      </c>
      <c r="C173" s="15"/>
      <c r="D173" s="2">
        <v>968</v>
      </c>
      <c r="E173" s="35" t="s">
        <v>275</v>
      </c>
      <c r="F173" s="35" t="s">
        <v>296</v>
      </c>
      <c r="G173" s="35" t="s">
        <v>161</v>
      </c>
      <c r="H173" s="35" t="s">
        <v>302</v>
      </c>
      <c r="I173" s="85">
        <v>2019.4</v>
      </c>
      <c r="J173" s="79" t="s">
        <v>1058</v>
      </c>
      <c r="K173" s="4" t="s">
        <v>19</v>
      </c>
      <c r="L173" s="77" t="s">
        <v>248</v>
      </c>
      <c r="M173" s="7">
        <v>2019.3</v>
      </c>
      <c r="N173" s="77" t="s">
        <v>1117</v>
      </c>
      <c r="O173" s="5" t="s">
        <v>163</v>
      </c>
      <c r="P173" s="18" t="s">
        <v>1108</v>
      </c>
      <c r="Q173" s="20" t="s">
        <v>25</v>
      </c>
      <c r="R173" s="5" cm="1">
        <f t="array" ref="R173">_xlfn.IFS(Q173="Monthly",VLOOKUP($O173,PM执行时间!$A:$E,2,0),Q173="Quarterly",VLOOKUP($O173,PM执行时间!$A:$E,3,0),Q173="Semi-an",VLOOKUP($O173,PM执行时间!$A:$E,4,0),Q173="Annual",VLOOKUP($O173,PM执行时间!$A:$E,5,0),Q173="","")</f>
        <v>1.08</v>
      </c>
      <c r="S173" s="26" t="s">
        <v>164</v>
      </c>
      <c r="T173" s="5" cm="1">
        <f t="array" ref="T173">_xlfn.IFS(S173="Monthly",VLOOKUP($O173,PM执行时间!$A:$E,2,0),S173="Quarterly",VLOOKUP($O173,PM执行时间!$A:$E,3,0),S173="Semi-an",VLOOKUP($O173,PM执行时间!$A:$E,4,0),S173="Annual",VLOOKUP($O173,PM执行时间!$A:$E,5,0),S173="","")</f>
        <v>0.83</v>
      </c>
      <c r="U173" s="26" t="s">
        <v>164</v>
      </c>
      <c r="V173" s="5" cm="1">
        <f t="array" ref="V173">_xlfn.IFS(U173="Monthly",VLOOKUP($O173,PM执行时间!$A:$E,2,0),U173="Quarterly",VLOOKUP($O173,PM执行时间!$A:$E,3,0),U173="Semi-an",VLOOKUP($O173,PM执行时间!$A:$E,4,0),U173="Annual",VLOOKUP($O173,PM执行时间!$A:$E,5,0),U173="","")</f>
        <v>0.83</v>
      </c>
      <c r="W173" s="26" t="s">
        <v>164</v>
      </c>
      <c r="X173" s="5" cm="1">
        <f t="array" ref="X173">_xlfn.IFS(W173="Monthly",VLOOKUP($O173,PM执行时间!$A:$E,2,0),W173="Quarterly",VLOOKUP($O173,PM执行时间!$A:$E,3,0),W173="Semi-an",VLOOKUP($O173,PM执行时间!$A:$E,4,0),W173="Annual",VLOOKUP($O173,PM执行时间!$A:$E,5,0),W173="","")</f>
        <v>0.83</v>
      </c>
      <c r="Y173" s="26" t="s">
        <v>164</v>
      </c>
      <c r="Z173" s="5" cm="1">
        <f t="array" ref="Z173">_xlfn.IFS(Y173="Monthly",VLOOKUP($O173,PM执行时间!$A:$E,2,0),Y173="Quarterly",VLOOKUP($O173,PM执行时间!$A:$E,3,0),Y173="Semi-an",VLOOKUP($O173,PM执行时间!$A:$E,4,0),Y173="Annual",VLOOKUP($O173,PM执行时间!$A:$E,5,0),Y173="","")</f>
        <v>0.83</v>
      </c>
      <c r="AA173" s="26" t="s">
        <v>164</v>
      </c>
      <c r="AB173" s="5" cm="1">
        <f t="array" ref="AB173">_xlfn.IFS(AA173="Monthly",VLOOKUP($O173,PM执行时间!$A:$E,2,0),AA173="Quarterly",VLOOKUP($O173,PM执行时间!$A:$E,3,0),AA173="Semi-an",VLOOKUP($O173,PM执行时间!$A:$E,4,0),AA173="Annual",VLOOKUP($O173,PM执行时间!$A:$E,5,0),AA173="","")</f>
        <v>0.83</v>
      </c>
      <c r="AC173" s="17" t="s">
        <v>33</v>
      </c>
      <c r="AD173" s="5" cm="1">
        <f t="array" ref="AD173">_xlfn.IFS(AC173="Monthly",VLOOKUP($O173,PM执行时间!$A:$E,2,0),AC173="Quarterly",VLOOKUP($O173,PM执行时间!$A:$E,3,0),AC173="Semi-an",VLOOKUP($O173,PM执行时间!$A:$E,4,0),AC173="Annual",VLOOKUP($O173,PM执行时间!$A:$E,5,0),AC173="","")</f>
        <v>2.58</v>
      </c>
      <c r="AE173" s="26" t="s">
        <v>164</v>
      </c>
      <c r="AF173" s="5" cm="1">
        <f t="array" ref="AF173">_xlfn.IFS(AE173="Monthly",VLOOKUP($O173,PM执行时间!$A:$E,2,0),AE173="Quarterly",VLOOKUP($O173,PM执行时间!$A:$E,3,0),AE173="Semi-an",VLOOKUP($O173,PM执行时间!$A:$E,4,0),AE173="Annual",VLOOKUP($O173,PM执行时间!$A:$E,5,0),AE173="","")</f>
        <v>0.83</v>
      </c>
      <c r="AG173" s="26" t="s">
        <v>164</v>
      </c>
      <c r="AH173" s="5" cm="1">
        <f t="array" ref="AH173">_xlfn.IFS(AG173="Monthly",VLOOKUP($O173,PM执行时间!$A:$E,2,0),AG173="Quarterly",VLOOKUP($O173,PM执行时间!$A:$E,3,0),AG173="Semi-an",VLOOKUP($O173,PM执行时间!$A:$E,4,0),AG173="Annual",VLOOKUP($O173,PM执行时间!$A:$E,5,0),AG173="","")</f>
        <v>0.83</v>
      </c>
      <c r="AI173" s="26" t="s">
        <v>164</v>
      </c>
      <c r="AJ173" s="5" cm="1">
        <f t="array" ref="AJ173">_xlfn.IFS(AI173="Monthly",VLOOKUP($O173,PM执行时间!$A:$E,2,0),AI173="Quarterly",VLOOKUP($O173,PM执行时间!$A:$E,3,0),AI173="Semi-an",VLOOKUP($O173,PM执行时间!$A:$E,4,0),AI173="Annual",VLOOKUP($O173,PM执行时间!$A:$E,5,0),AI173="","")</f>
        <v>0.83</v>
      </c>
      <c r="AK173" s="26" t="s">
        <v>164</v>
      </c>
      <c r="AL173" s="5" cm="1">
        <f t="array" ref="AL173">_xlfn.IFS(AK173="Monthly",VLOOKUP($O173,PM执行时间!$A:$E,2,0),AK173="Quarterly",VLOOKUP($O173,PM执行时间!$A:$E,3,0),AK173="Semi-an",VLOOKUP($O173,PM执行时间!$A:$E,4,0),AK173="Annual",VLOOKUP($O173,PM执行时间!$A:$E,5,0),AK173="","")</f>
        <v>0.83</v>
      </c>
      <c r="AM173" s="26" t="s">
        <v>164</v>
      </c>
      <c r="AN173" s="5" cm="1">
        <f t="array" ref="AN173">_xlfn.IFS(AM173="Monthly",VLOOKUP($O173,PM执行时间!$A:$E,2,0),AM173="Quarterly",VLOOKUP($O173,PM执行时间!$A:$E,3,0),AM173="Semi-an",VLOOKUP($O173,PM执行时间!$A:$E,4,0),AM173="Annual",VLOOKUP($O173,PM执行时间!$A:$E,5,0),AM173="","")</f>
        <v>0.83</v>
      </c>
      <c r="AO173" s="19">
        <v>44743</v>
      </c>
      <c r="AP173" s="18"/>
    </row>
    <row r="174" spans="1:44" ht="25.15" customHeight="1" x14ac:dyDescent="0.2">
      <c r="A174" s="2">
        <v>172</v>
      </c>
      <c r="B174" s="2">
        <f>SUBTOTAL(3,G$3:G174)+0</f>
        <v>171</v>
      </c>
      <c r="C174" s="15"/>
      <c r="D174" s="2">
        <v>969</v>
      </c>
      <c r="E174" s="35" t="s">
        <v>275</v>
      </c>
      <c r="F174" s="35" t="s">
        <v>296</v>
      </c>
      <c r="G174" s="35" t="s">
        <v>161</v>
      </c>
      <c r="H174" s="35" t="s">
        <v>303</v>
      </c>
      <c r="I174" s="85">
        <v>2019.4</v>
      </c>
      <c r="J174" s="79" t="s">
        <v>1058</v>
      </c>
      <c r="K174" s="4" t="s">
        <v>19</v>
      </c>
      <c r="L174" s="77" t="s">
        <v>248</v>
      </c>
      <c r="M174" s="7">
        <v>2019.3</v>
      </c>
      <c r="N174" s="77" t="s">
        <v>1117</v>
      </c>
      <c r="O174" s="5" t="s">
        <v>163</v>
      </c>
      <c r="P174" s="18" t="s">
        <v>1108</v>
      </c>
      <c r="Q174" s="20" t="s">
        <v>25</v>
      </c>
      <c r="R174" s="5" cm="1">
        <f t="array" ref="R174">_xlfn.IFS(Q174="Monthly",VLOOKUP($O174,PM执行时间!$A:$E,2,0),Q174="Quarterly",VLOOKUP($O174,PM执行时间!$A:$E,3,0),Q174="Semi-an",VLOOKUP($O174,PM执行时间!$A:$E,4,0),Q174="Annual",VLOOKUP($O174,PM执行时间!$A:$E,5,0),Q174="","")</f>
        <v>1.08</v>
      </c>
      <c r="S174" s="26" t="s">
        <v>164</v>
      </c>
      <c r="T174" s="5" cm="1">
        <f t="array" ref="T174">_xlfn.IFS(S174="Monthly",VLOOKUP($O174,PM执行时间!$A:$E,2,0),S174="Quarterly",VLOOKUP($O174,PM执行时间!$A:$E,3,0),S174="Semi-an",VLOOKUP($O174,PM执行时间!$A:$E,4,0),S174="Annual",VLOOKUP($O174,PM执行时间!$A:$E,5,0),S174="","")</f>
        <v>0.83</v>
      </c>
      <c r="U174" s="26" t="s">
        <v>164</v>
      </c>
      <c r="V174" s="5" cm="1">
        <f t="array" ref="V174">_xlfn.IFS(U174="Monthly",VLOOKUP($O174,PM执行时间!$A:$E,2,0),U174="Quarterly",VLOOKUP($O174,PM执行时间!$A:$E,3,0),U174="Semi-an",VLOOKUP($O174,PM执行时间!$A:$E,4,0),U174="Annual",VLOOKUP($O174,PM执行时间!$A:$E,5,0),U174="","")</f>
        <v>0.83</v>
      </c>
      <c r="W174" s="26" t="s">
        <v>164</v>
      </c>
      <c r="X174" s="5" cm="1">
        <f t="array" ref="X174">_xlfn.IFS(W174="Monthly",VLOOKUP($O174,PM执行时间!$A:$E,2,0),W174="Quarterly",VLOOKUP($O174,PM执行时间!$A:$E,3,0),W174="Semi-an",VLOOKUP($O174,PM执行时间!$A:$E,4,0),W174="Annual",VLOOKUP($O174,PM执行时间!$A:$E,5,0),W174="","")</f>
        <v>0.83</v>
      </c>
      <c r="Y174" s="26" t="s">
        <v>164</v>
      </c>
      <c r="Z174" s="5" cm="1">
        <f t="array" ref="Z174">_xlfn.IFS(Y174="Monthly",VLOOKUP($O174,PM执行时间!$A:$E,2,0),Y174="Quarterly",VLOOKUP($O174,PM执行时间!$A:$E,3,0),Y174="Semi-an",VLOOKUP($O174,PM执行时间!$A:$E,4,0),Y174="Annual",VLOOKUP($O174,PM执行时间!$A:$E,5,0),Y174="","")</f>
        <v>0.83</v>
      </c>
      <c r="AA174" s="26" t="s">
        <v>164</v>
      </c>
      <c r="AB174" s="5" cm="1">
        <f t="array" ref="AB174">_xlfn.IFS(AA174="Monthly",VLOOKUP($O174,PM执行时间!$A:$E,2,0),AA174="Quarterly",VLOOKUP($O174,PM执行时间!$A:$E,3,0),AA174="Semi-an",VLOOKUP($O174,PM执行时间!$A:$E,4,0),AA174="Annual",VLOOKUP($O174,PM执行时间!$A:$E,5,0),AA174="","")</f>
        <v>0.83</v>
      </c>
      <c r="AC174" s="17" t="s">
        <v>33</v>
      </c>
      <c r="AD174" s="5" cm="1">
        <f t="array" ref="AD174">_xlfn.IFS(AC174="Monthly",VLOOKUP($O174,PM执行时间!$A:$E,2,0),AC174="Quarterly",VLOOKUP($O174,PM执行时间!$A:$E,3,0),AC174="Semi-an",VLOOKUP($O174,PM执行时间!$A:$E,4,0),AC174="Annual",VLOOKUP($O174,PM执行时间!$A:$E,5,0),AC174="","")</f>
        <v>2.58</v>
      </c>
      <c r="AE174" s="26" t="s">
        <v>164</v>
      </c>
      <c r="AF174" s="5" cm="1">
        <f t="array" ref="AF174">_xlfn.IFS(AE174="Monthly",VLOOKUP($O174,PM执行时间!$A:$E,2,0),AE174="Quarterly",VLOOKUP($O174,PM执行时间!$A:$E,3,0),AE174="Semi-an",VLOOKUP($O174,PM执行时间!$A:$E,4,0),AE174="Annual",VLOOKUP($O174,PM执行时间!$A:$E,5,0),AE174="","")</f>
        <v>0.83</v>
      </c>
      <c r="AG174" s="26" t="s">
        <v>164</v>
      </c>
      <c r="AH174" s="5" cm="1">
        <f t="array" ref="AH174">_xlfn.IFS(AG174="Monthly",VLOOKUP($O174,PM执行时间!$A:$E,2,0),AG174="Quarterly",VLOOKUP($O174,PM执行时间!$A:$E,3,0),AG174="Semi-an",VLOOKUP($O174,PM执行时间!$A:$E,4,0),AG174="Annual",VLOOKUP($O174,PM执行时间!$A:$E,5,0),AG174="","")</f>
        <v>0.83</v>
      </c>
      <c r="AI174" s="26" t="s">
        <v>164</v>
      </c>
      <c r="AJ174" s="5" cm="1">
        <f t="array" ref="AJ174">_xlfn.IFS(AI174="Monthly",VLOOKUP($O174,PM执行时间!$A:$E,2,0),AI174="Quarterly",VLOOKUP($O174,PM执行时间!$A:$E,3,0),AI174="Semi-an",VLOOKUP($O174,PM执行时间!$A:$E,4,0),AI174="Annual",VLOOKUP($O174,PM执行时间!$A:$E,5,0),AI174="","")</f>
        <v>0.83</v>
      </c>
      <c r="AK174" s="26" t="s">
        <v>164</v>
      </c>
      <c r="AL174" s="5" cm="1">
        <f t="array" ref="AL174">_xlfn.IFS(AK174="Monthly",VLOOKUP($O174,PM执行时间!$A:$E,2,0),AK174="Quarterly",VLOOKUP($O174,PM执行时间!$A:$E,3,0),AK174="Semi-an",VLOOKUP($O174,PM执行时间!$A:$E,4,0),AK174="Annual",VLOOKUP($O174,PM执行时间!$A:$E,5,0),AK174="","")</f>
        <v>0.83</v>
      </c>
      <c r="AM174" s="26" t="s">
        <v>164</v>
      </c>
      <c r="AN174" s="5" cm="1">
        <f t="array" ref="AN174">_xlfn.IFS(AM174="Monthly",VLOOKUP($O174,PM执行时间!$A:$E,2,0),AM174="Quarterly",VLOOKUP($O174,PM执行时间!$A:$E,3,0),AM174="Semi-an",VLOOKUP($O174,PM执行时间!$A:$E,4,0),AM174="Annual",VLOOKUP($O174,PM执行时间!$A:$E,5,0),AM174="","")</f>
        <v>0.83</v>
      </c>
      <c r="AO174" s="19">
        <v>44743</v>
      </c>
      <c r="AP174" s="18"/>
    </row>
    <row r="175" spans="1:44" ht="25.15" customHeight="1" x14ac:dyDescent="0.2">
      <c r="A175" s="2">
        <v>173</v>
      </c>
      <c r="B175" s="2">
        <f>SUBTOTAL(3,G$3:G175)+0</f>
        <v>172</v>
      </c>
      <c r="C175" s="15"/>
      <c r="D175" s="2">
        <v>970</v>
      </c>
      <c r="E175" s="35" t="s">
        <v>275</v>
      </c>
      <c r="F175" s="35" t="s">
        <v>296</v>
      </c>
      <c r="G175" s="35" t="s">
        <v>161</v>
      </c>
      <c r="H175" s="35" t="s">
        <v>304</v>
      </c>
      <c r="I175" s="85">
        <v>2019.4</v>
      </c>
      <c r="J175" s="79" t="s">
        <v>1058</v>
      </c>
      <c r="K175" s="4" t="s">
        <v>19</v>
      </c>
      <c r="L175" s="77" t="s">
        <v>248</v>
      </c>
      <c r="M175" s="7">
        <v>2019.3</v>
      </c>
      <c r="N175" s="77" t="s">
        <v>1117</v>
      </c>
      <c r="O175" s="5" t="s">
        <v>163</v>
      </c>
      <c r="P175" s="18" t="s">
        <v>1108</v>
      </c>
      <c r="Q175" s="20" t="s">
        <v>25</v>
      </c>
      <c r="R175" s="5" cm="1">
        <f t="array" ref="R175">_xlfn.IFS(Q175="Monthly",VLOOKUP($O175,PM执行时间!$A:$E,2,0),Q175="Quarterly",VLOOKUP($O175,PM执行时间!$A:$E,3,0),Q175="Semi-an",VLOOKUP($O175,PM执行时间!$A:$E,4,0),Q175="Annual",VLOOKUP($O175,PM执行时间!$A:$E,5,0),Q175="","")</f>
        <v>1.08</v>
      </c>
      <c r="S175" s="26" t="s">
        <v>164</v>
      </c>
      <c r="T175" s="5" cm="1">
        <f t="array" ref="T175">_xlfn.IFS(S175="Monthly",VLOOKUP($O175,PM执行时间!$A:$E,2,0),S175="Quarterly",VLOOKUP($O175,PM执行时间!$A:$E,3,0),S175="Semi-an",VLOOKUP($O175,PM执行时间!$A:$E,4,0),S175="Annual",VLOOKUP($O175,PM执行时间!$A:$E,5,0),S175="","")</f>
        <v>0.83</v>
      </c>
      <c r="U175" s="26" t="s">
        <v>164</v>
      </c>
      <c r="V175" s="5" cm="1">
        <f t="array" ref="V175">_xlfn.IFS(U175="Monthly",VLOOKUP($O175,PM执行时间!$A:$E,2,0),U175="Quarterly",VLOOKUP($O175,PM执行时间!$A:$E,3,0),U175="Semi-an",VLOOKUP($O175,PM执行时间!$A:$E,4,0),U175="Annual",VLOOKUP($O175,PM执行时间!$A:$E,5,0),U175="","")</f>
        <v>0.83</v>
      </c>
      <c r="W175" s="26" t="s">
        <v>164</v>
      </c>
      <c r="X175" s="5" cm="1">
        <f t="array" ref="X175">_xlfn.IFS(W175="Monthly",VLOOKUP($O175,PM执行时间!$A:$E,2,0),W175="Quarterly",VLOOKUP($O175,PM执行时间!$A:$E,3,0),W175="Semi-an",VLOOKUP($O175,PM执行时间!$A:$E,4,0),W175="Annual",VLOOKUP($O175,PM执行时间!$A:$E,5,0),W175="","")</f>
        <v>0.83</v>
      </c>
      <c r="Y175" s="26" t="s">
        <v>164</v>
      </c>
      <c r="Z175" s="5" cm="1">
        <f t="array" ref="Z175">_xlfn.IFS(Y175="Monthly",VLOOKUP($O175,PM执行时间!$A:$E,2,0),Y175="Quarterly",VLOOKUP($O175,PM执行时间!$A:$E,3,0),Y175="Semi-an",VLOOKUP($O175,PM执行时间!$A:$E,4,0),Y175="Annual",VLOOKUP($O175,PM执行时间!$A:$E,5,0),Y175="","")</f>
        <v>0.83</v>
      </c>
      <c r="AA175" s="26" t="s">
        <v>164</v>
      </c>
      <c r="AB175" s="5" cm="1">
        <f t="array" ref="AB175">_xlfn.IFS(AA175="Monthly",VLOOKUP($O175,PM执行时间!$A:$E,2,0),AA175="Quarterly",VLOOKUP($O175,PM执行时间!$A:$E,3,0),AA175="Semi-an",VLOOKUP($O175,PM执行时间!$A:$E,4,0),AA175="Annual",VLOOKUP($O175,PM执行时间!$A:$E,5,0),AA175="","")</f>
        <v>0.83</v>
      </c>
      <c r="AC175" s="17" t="s">
        <v>33</v>
      </c>
      <c r="AD175" s="5" cm="1">
        <f t="array" ref="AD175">_xlfn.IFS(AC175="Monthly",VLOOKUP($O175,PM执行时间!$A:$E,2,0),AC175="Quarterly",VLOOKUP($O175,PM执行时间!$A:$E,3,0),AC175="Semi-an",VLOOKUP($O175,PM执行时间!$A:$E,4,0),AC175="Annual",VLOOKUP($O175,PM执行时间!$A:$E,5,0),AC175="","")</f>
        <v>2.58</v>
      </c>
      <c r="AE175" s="26" t="s">
        <v>164</v>
      </c>
      <c r="AF175" s="5" cm="1">
        <f t="array" ref="AF175">_xlfn.IFS(AE175="Monthly",VLOOKUP($O175,PM执行时间!$A:$E,2,0),AE175="Quarterly",VLOOKUP($O175,PM执行时间!$A:$E,3,0),AE175="Semi-an",VLOOKUP($O175,PM执行时间!$A:$E,4,0),AE175="Annual",VLOOKUP($O175,PM执行时间!$A:$E,5,0),AE175="","")</f>
        <v>0.83</v>
      </c>
      <c r="AG175" s="26" t="s">
        <v>164</v>
      </c>
      <c r="AH175" s="5" cm="1">
        <f t="array" ref="AH175">_xlfn.IFS(AG175="Monthly",VLOOKUP($O175,PM执行时间!$A:$E,2,0),AG175="Quarterly",VLOOKUP($O175,PM执行时间!$A:$E,3,0),AG175="Semi-an",VLOOKUP($O175,PM执行时间!$A:$E,4,0),AG175="Annual",VLOOKUP($O175,PM执行时间!$A:$E,5,0),AG175="","")</f>
        <v>0.83</v>
      </c>
      <c r="AI175" s="26" t="s">
        <v>164</v>
      </c>
      <c r="AJ175" s="5" cm="1">
        <f t="array" ref="AJ175">_xlfn.IFS(AI175="Monthly",VLOOKUP($O175,PM执行时间!$A:$E,2,0),AI175="Quarterly",VLOOKUP($O175,PM执行时间!$A:$E,3,0),AI175="Semi-an",VLOOKUP($O175,PM执行时间!$A:$E,4,0),AI175="Annual",VLOOKUP($O175,PM执行时间!$A:$E,5,0),AI175="","")</f>
        <v>0.83</v>
      </c>
      <c r="AK175" s="26" t="s">
        <v>164</v>
      </c>
      <c r="AL175" s="5" cm="1">
        <f t="array" ref="AL175">_xlfn.IFS(AK175="Monthly",VLOOKUP($O175,PM执行时间!$A:$E,2,0),AK175="Quarterly",VLOOKUP($O175,PM执行时间!$A:$E,3,0),AK175="Semi-an",VLOOKUP($O175,PM执行时间!$A:$E,4,0),AK175="Annual",VLOOKUP($O175,PM执行时间!$A:$E,5,0),AK175="","")</f>
        <v>0.83</v>
      </c>
      <c r="AM175" s="26" t="s">
        <v>164</v>
      </c>
      <c r="AN175" s="5" cm="1">
        <f t="array" ref="AN175">_xlfn.IFS(AM175="Monthly",VLOOKUP($O175,PM执行时间!$A:$E,2,0),AM175="Quarterly",VLOOKUP($O175,PM执行时间!$A:$E,3,0),AM175="Semi-an",VLOOKUP($O175,PM执行时间!$A:$E,4,0),AM175="Annual",VLOOKUP($O175,PM执行时间!$A:$E,5,0),AM175="","")</f>
        <v>0.83</v>
      </c>
      <c r="AO175" s="19">
        <v>44743</v>
      </c>
      <c r="AP175" s="18"/>
    </row>
    <row r="176" spans="1:44" ht="25.15" customHeight="1" x14ac:dyDescent="0.2">
      <c r="A176" s="2">
        <v>174</v>
      </c>
      <c r="B176" s="2">
        <f>SUBTOTAL(3,G$3:G176)+0</f>
        <v>173</v>
      </c>
      <c r="C176" s="15"/>
      <c r="D176" s="2">
        <v>971</v>
      </c>
      <c r="E176" s="35" t="s">
        <v>275</v>
      </c>
      <c r="F176" s="35" t="s">
        <v>296</v>
      </c>
      <c r="G176" s="35" t="s">
        <v>161</v>
      </c>
      <c r="H176" s="35" t="s">
        <v>305</v>
      </c>
      <c r="I176" s="85">
        <v>2019.4</v>
      </c>
      <c r="J176" s="79" t="s">
        <v>1058</v>
      </c>
      <c r="K176" s="4" t="s">
        <v>19</v>
      </c>
      <c r="L176" s="77" t="s">
        <v>248</v>
      </c>
      <c r="M176" s="7">
        <v>2019.3</v>
      </c>
      <c r="N176" s="77" t="s">
        <v>1117</v>
      </c>
      <c r="O176" s="5" t="s">
        <v>163</v>
      </c>
      <c r="P176" s="18" t="s">
        <v>1108</v>
      </c>
      <c r="Q176" s="20" t="s">
        <v>25</v>
      </c>
      <c r="R176" s="5" cm="1">
        <f t="array" ref="R176">_xlfn.IFS(Q176="Monthly",VLOOKUP($O176,PM执行时间!$A:$E,2,0),Q176="Quarterly",VLOOKUP($O176,PM执行时间!$A:$E,3,0),Q176="Semi-an",VLOOKUP($O176,PM执行时间!$A:$E,4,0),Q176="Annual",VLOOKUP($O176,PM执行时间!$A:$E,5,0),Q176="","")</f>
        <v>1.08</v>
      </c>
      <c r="S176" s="26" t="s">
        <v>164</v>
      </c>
      <c r="T176" s="5" cm="1">
        <f t="array" ref="T176">_xlfn.IFS(S176="Monthly",VLOOKUP($O176,PM执行时间!$A:$E,2,0),S176="Quarterly",VLOOKUP($O176,PM执行时间!$A:$E,3,0),S176="Semi-an",VLOOKUP($O176,PM执行时间!$A:$E,4,0),S176="Annual",VLOOKUP($O176,PM执行时间!$A:$E,5,0),S176="","")</f>
        <v>0.83</v>
      </c>
      <c r="U176" s="26" t="s">
        <v>164</v>
      </c>
      <c r="V176" s="5" cm="1">
        <f t="array" ref="V176">_xlfn.IFS(U176="Monthly",VLOOKUP($O176,PM执行时间!$A:$E,2,0),U176="Quarterly",VLOOKUP($O176,PM执行时间!$A:$E,3,0),U176="Semi-an",VLOOKUP($O176,PM执行时间!$A:$E,4,0),U176="Annual",VLOOKUP($O176,PM执行时间!$A:$E,5,0),U176="","")</f>
        <v>0.83</v>
      </c>
      <c r="W176" s="26" t="s">
        <v>164</v>
      </c>
      <c r="X176" s="5" cm="1">
        <f t="array" ref="X176">_xlfn.IFS(W176="Monthly",VLOOKUP($O176,PM执行时间!$A:$E,2,0),W176="Quarterly",VLOOKUP($O176,PM执行时间!$A:$E,3,0),W176="Semi-an",VLOOKUP($O176,PM执行时间!$A:$E,4,0),W176="Annual",VLOOKUP($O176,PM执行时间!$A:$E,5,0),W176="","")</f>
        <v>0.83</v>
      </c>
      <c r="Y176" s="26" t="s">
        <v>164</v>
      </c>
      <c r="Z176" s="5" cm="1">
        <f t="array" ref="Z176">_xlfn.IFS(Y176="Monthly",VLOOKUP($O176,PM执行时间!$A:$E,2,0),Y176="Quarterly",VLOOKUP($O176,PM执行时间!$A:$E,3,0),Y176="Semi-an",VLOOKUP($O176,PM执行时间!$A:$E,4,0),Y176="Annual",VLOOKUP($O176,PM执行时间!$A:$E,5,0),Y176="","")</f>
        <v>0.83</v>
      </c>
      <c r="AA176" s="26" t="s">
        <v>164</v>
      </c>
      <c r="AB176" s="5" cm="1">
        <f t="array" ref="AB176">_xlfn.IFS(AA176="Monthly",VLOOKUP($O176,PM执行时间!$A:$E,2,0),AA176="Quarterly",VLOOKUP($O176,PM执行时间!$A:$E,3,0),AA176="Semi-an",VLOOKUP($O176,PM执行时间!$A:$E,4,0),AA176="Annual",VLOOKUP($O176,PM执行时间!$A:$E,5,0),AA176="","")</f>
        <v>0.83</v>
      </c>
      <c r="AC176" s="17" t="s">
        <v>33</v>
      </c>
      <c r="AD176" s="5" cm="1">
        <f t="array" ref="AD176">_xlfn.IFS(AC176="Monthly",VLOOKUP($O176,PM执行时间!$A:$E,2,0),AC176="Quarterly",VLOOKUP($O176,PM执行时间!$A:$E,3,0),AC176="Semi-an",VLOOKUP($O176,PM执行时间!$A:$E,4,0),AC176="Annual",VLOOKUP($O176,PM执行时间!$A:$E,5,0),AC176="","")</f>
        <v>2.58</v>
      </c>
      <c r="AE176" s="26" t="s">
        <v>164</v>
      </c>
      <c r="AF176" s="5" cm="1">
        <f t="array" ref="AF176">_xlfn.IFS(AE176="Monthly",VLOOKUP($O176,PM执行时间!$A:$E,2,0),AE176="Quarterly",VLOOKUP($O176,PM执行时间!$A:$E,3,0),AE176="Semi-an",VLOOKUP($O176,PM执行时间!$A:$E,4,0),AE176="Annual",VLOOKUP($O176,PM执行时间!$A:$E,5,0),AE176="","")</f>
        <v>0.83</v>
      </c>
      <c r="AG176" s="26" t="s">
        <v>164</v>
      </c>
      <c r="AH176" s="5" cm="1">
        <f t="array" ref="AH176">_xlfn.IFS(AG176="Monthly",VLOOKUP($O176,PM执行时间!$A:$E,2,0),AG176="Quarterly",VLOOKUP($O176,PM执行时间!$A:$E,3,0),AG176="Semi-an",VLOOKUP($O176,PM执行时间!$A:$E,4,0),AG176="Annual",VLOOKUP($O176,PM执行时间!$A:$E,5,0),AG176="","")</f>
        <v>0.83</v>
      </c>
      <c r="AI176" s="26" t="s">
        <v>164</v>
      </c>
      <c r="AJ176" s="5" cm="1">
        <f t="array" ref="AJ176">_xlfn.IFS(AI176="Monthly",VLOOKUP($O176,PM执行时间!$A:$E,2,0),AI176="Quarterly",VLOOKUP($O176,PM执行时间!$A:$E,3,0),AI176="Semi-an",VLOOKUP($O176,PM执行时间!$A:$E,4,0),AI176="Annual",VLOOKUP($O176,PM执行时间!$A:$E,5,0),AI176="","")</f>
        <v>0.83</v>
      </c>
      <c r="AK176" s="26" t="s">
        <v>164</v>
      </c>
      <c r="AL176" s="5" cm="1">
        <f t="array" ref="AL176">_xlfn.IFS(AK176="Monthly",VLOOKUP($O176,PM执行时间!$A:$E,2,0),AK176="Quarterly",VLOOKUP($O176,PM执行时间!$A:$E,3,0),AK176="Semi-an",VLOOKUP($O176,PM执行时间!$A:$E,4,0),AK176="Annual",VLOOKUP($O176,PM执行时间!$A:$E,5,0),AK176="","")</f>
        <v>0.83</v>
      </c>
      <c r="AM176" s="26" t="s">
        <v>164</v>
      </c>
      <c r="AN176" s="5" cm="1">
        <f t="array" ref="AN176">_xlfn.IFS(AM176="Monthly",VLOOKUP($O176,PM执行时间!$A:$E,2,0),AM176="Quarterly",VLOOKUP($O176,PM执行时间!$A:$E,3,0),AM176="Semi-an",VLOOKUP($O176,PM执行时间!$A:$E,4,0),AM176="Annual",VLOOKUP($O176,PM执行时间!$A:$E,5,0),AM176="","")</f>
        <v>0.83</v>
      </c>
      <c r="AO176" s="19">
        <v>44743</v>
      </c>
      <c r="AP176" s="18"/>
    </row>
    <row r="177" spans="1:42" ht="25.15" customHeight="1" x14ac:dyDescent="0.2">
      <c r="A177" s="2">
        <v>175</v>
      </c>
      <c r="B177" s="2">
        <f>SUBTOTAL(3,G$3:G177)+0</f>
        <v>174</v>
      </c>
      <c r="C177" s="15"/>
      <c r="D177" s="2">
        <v>972</v>
      </c>
      <c r="E177" s="35" t="s">
        <v>275</v>
      </c>
      <c r="F177" s="35" t="s">
        <v>296</v>
      </c>
      <c r="G177" s="35" t="s">
        <v>161</v>
      </c>
      <c r="H177" s="35" t="s">
        <v>306</v>
      </c>
      <c r="I177" s="85">
        <v>2019.4</v>
      </c>
      <c r="J177" s="79" t="s">
        <v>1058</v>
      </c>
      <c r="K177" s="4" t="s">
        <v>19</v>
      </c>
      <c r="L177" s="77" t="s">
        <v>248</v>
      </c>
      <c r="M177" s="7">
        <v>2019.3</v>
      </c>
      <c r="N177" s="77" t="s">
        <v>1117</v>
      </c>
      <c r="O177" s="5" t="s">
        <v>163</v>
      </c>
      <c r="P177" s="18" t="s">
        <v>1108</v>
      </c>
      <c r="Q177" s="20" t="s">
        <v>25</v>
      </c>
      <c r="R177" s="5" cm="1">
        <f t="array" ref="R177">_xlfn.IFS(Q177="Monthly",VLOOKUP($O177,PM执行时间!$A:$E,2,0),Q177="Quarterly",VLOOKUP($O177,PM执行时间!$A:$E,3,0),Q177="Semi-an",VLOOKUP($O177,PM执行时间!$A:$E,4,0),Q177="Annual",VLOOKUP($O177,PM执行时间!$A:$E,5,0),Q177="","")</f>
        <v>1.08</v>
      </c>
      <c r="S177" s="26" t="s">
        <v>164</v>
      </c>
      <c r="T177" s="5" cm="1">
        <f t="array" ref="T177">_xlfn.IFS(S177="Monthly",VLOOKUP($O177,PM执行时间!$A:$E,2,0),S177="Quarterly",VLOOKUP($O177,PM执行时间!$A:$E,3,0),S177="Semi-an",VLOOKUP($O177,PM执行时间!$A:$E,4,0),S177="Annual",VLOOKUP($O177,PM执行时间!$A:$E,5,0),S177="","")</f>
        <v>0.83</v>
      </c>
      <c r="U177" s="26" t="s">
        <v>164</v>
      </c>
      <c r="V177" s="5" cm="1">
        <f t="array" ref="V177">_xlfn.IFS(U177="Monthly",VLOOKUP($O177,PM执行时间!$A:$E,2,0),U177="Quarterly",VLOOKUP($O177,PM执行时间!$A:$E,3,0),U177="Semi-an",VLOOKUP($O177,PM执行时间!$A:$E,4,0),U177="Annual",VLOOKUP($O177,PM执行时间!$A:$E,5,0),U177="","")</f>
        <v>0.83</v>
      </c>
      <c r="W177" s="26" t="s">
        <v>164</v>
      </c>
      <c r="X177" s="5" cm="1">
        <f t="array" ref="X177">_xlfn.IFS(W177="Monthly",VLOOKUP($O177,PM执行时间!$A:$E,2,0),W177="Quarterly",VLOOKUP($O177,PM执行时间!$A:$E,3,0),W177="Semi-an",VLOOKUP($O177,PM执行时间!$A:$E,4,0),W177="Annual",VLOOKUP($O177,PM执行时间!$A:$E,5,0),W177="","")</f>
        <v>0.83</v>
      </c>
      <c r="Y177" s="26" t="s">
        <v>164</v>
      </c>
      <c r="Z177" s="5" cm="1">
        <f t="array" ref="Z177">_xlfn.IFS(Y177="Monthly",VLOOKUP($O177,PM执行时间!$A:$E,2,0),Y177="Quarterly",VLOOKUP($O177,PM执行时间!$A:$E,3,0),Y177="Semi-an",VLOOKUP($O177,PM执行时间!$A:$E,4,0),Y177="Annual",VLOOKUP($O177,PM执行时间!$A:$E,5,0),Y177="","")</f>
        <v>0.83</v>
      </c>
      <c r="AA177" s="26" t="s">
        <v>164</v>
      </c>
      <c r="AB177" s="5" cm="1">
        <f t="array" ref="AB177">_xlfn.IFS(AA177="Monthly",VLOOKUP($O177,PM执行时间!$A:$E,2,0),AA177="Quarterly",VLOOKUP($O177,PM执行时间!$A:$E,3,0),AA177="Semi-an",VLOOKUP($O177,PM执行时间!$A:$E,4,0),AA177="Annual",VLOOKUP($O177,PM执行时间!$A:$E,5,0),AA177="","")</f>
        <v>0.83</v>
      </c>
      <c r="AC177" s="17" t="s">
        <v>33</v>
      </c>
      <c r="AD177" s="5" cm="1">
        <f t="array" ref="AD177">_xlfn.IFS(AC177="Monthly",VLOOKUP($O177,PM执行时间!$A:$E,2,0),AC177="Quarterly",VLOOKUP($O177,PM执行时间!$A:$E,3,0),AC177="Semi-an",VLOOKUP($O177,PM执行时间!$A:$E,4,0),AC177="Annual",VLOOKUP($O177,PM执行时间!$A:$E,5,0),AC177="","")</f>
        <v>2.58</v>
      </c>
      <c r="AE177" s="26" t="s">
        <v>164</v>
      </c>
      <c r="AF177" s="5" cm="1">
        <f t="array" ref="AF177">_xlfn.IFS(AE177="Monthly",VLOOKUP($O177,PM执行时间!$A:$E,2,0),AE177="Quarterly",VLOOKUP($O177,PM执行时间!$A:$E,3,0),AE177="Semi-an",VLOOKUP($O177,PM执行时间!$A:$E,4,0),AE177="Annual",VLOOKUP($O177,PM执行时间!$A:$E,5,0),AE177="","")</f>
        <v>0.83</v>
      </c>
      <c r="AG177" s="26" t="s">
        <v>164</v>
      </c>
      <c r="AH177" s="5" cm="1">
        <f t="array" ref="AH177">_xlfn.IFS(AG177="Monthly",VLOOKUP($O177,PM执行时间!$A:$E,2,0),AG177="Quarterly",VLOOKUP($O177,PM执行时间!$A:$E,3,0),AG177="Semi-an",VLOOKUP($O177,PM执行时间!$A:$E,4,0),AG177="Annual",VLOOKUP($O177,PM执行时间!$A:$E,5,0),AG177="","")</f>
        <v>0.83</v>
      </c>
      <c r="AI177" s="26" t="s">
        <v>164</v>
      </c>
      <c r="AJ177" s="5" cm="1">
        <f t="array" ref="AJ177">_xlfn.IFS(AI177="Monthly",VLOOKUP($O177,PM执行时间!$A:$E,2,0),AI177="Quarterly",VLOOKUP($O177,PM执行时间!$A:$E,3,0),AI177="Semi-an",VLOOKUP($O177,PM执行时间!$A:$E,4,0),AI177="Annual",VLOOKUP($O177,PM执行时间!$A:$E,5,0),AI177="","")</f>
        <v>0.83</v>
      </c>
      <c r="AK177" s="26" t="s">
        <v>164</v>
      </c>
      <c r="AL177" s="5" cm="1">
        <f t="array" ref="AL177">_xlfn.IFS(AK177="Monthly",VLOOKUP($O177,PM执行时间!$A:$E,2,0),AK177="Quarterly",VLOOKUP($O177,PM执行时间!$A:$E,3,0),AK177="Semi-an",VLOOKUP($O177,PM执行时间!$A:$E,4,0),AK177="Annual",VLOOKUP($O177,PM执行时间!$A:$E,5,0),AK177="","")</f>
        <v>0.83</v>
      </c>
      <c r="AM177" s="26" t="s">
        <v>164</v>
      </c>
      <c r="AN177" s="5" cm="1">
        <f t="array" ref="AN177">_xlfn.IFS(AM177="Monthly",VLOOKUP($O177,PM执行时间!$A:$E,2,0),AM177="Quarterly",VLOOKUP($O177,PM执行时间!$A:$E,3,0),AM177="Semi-an",VLOOKUP($O177,PM执行时间!$A:$E,4,0),AM177="Annual",VLOOKUP($O177,PM执行时间!$A:$E,5,0),AM177="","")</f>
        <v>0.83</v>
      </c>
      <c r="AO177" s="19">
        <v>44743</v>
      </c>
      <c r="AP177" s="18"/>
    </row>
    <row r="178" spans="1:42" ht="25.15" customHeight="1" x14ac:dyDescent="0.2">
      <c r="A178" s="2">
        <v>176</v>
      </c>
      <c r="B178" s="2">
        <f>SUBTOTAL(3,G$3:G178)+0</f>
        <v>175</v>
      </c>
      <c r="C178" s="15"/>
      <c r="D178" s="2">
        <v>973</v>
      </c>
      <c r="E178" s="35" t="s">
        <v>275</v>
      </c>
      <c r="F178" s="35" t="s">
        <v>307</v>
      </c>
      <c r="G178" s="35" t="s">
        <v>161</v>
      </c>
      <c r="H178" s="35" t="s">
        <v>308</v>
      </c>
      <c r="I178" s="85">
        <v>2019.4</v>
      </c>
      <c r="J178" s="79" t="s">
        <v>1058</v>
      </c>
      <c r="K178" s="4" t="s">
        <v>19</v>
      </c>
      <c r="L178" s="77" t="s">
        <v>248</v>
      </c>
      <c r="M178" s="7">
        <v>2019.3</v>
      </c>
      <c r="N178" s="77" t="s">
        <v>1117</v>
      </c>
      <c r="O178" s="5" t="s">
        <v>163</v>
      </c>
      <c r="P178" s="18" t="s">
        <v>1108</v>
      </c>
      <c r="Q178" s="20" t="s">
        <v>25</v>
      </c>
      <c r="R178" s="5" cm="1">
        <f t="array" ref="R178">_xlfn.IFS(Q178="Monthly",VLOOKUP($O178,PM执行时间!$A:$E,2,0),Q178="Quarterly",VLOOKUP($O178,PM执行时间!$A:$E,3,0),Q178="Semi-an",VLOOKUP($O178,PM执行时间!$A:$E,4,0),Q178="Annual",VLOOKUP($O178,PM执行时间!$A:$E,5,0),Q178="","")</f>
        <v>1.08</v>
      </c>
      <c r="S178" s="26" t="s">
        <v>164</v>
      </c>
      <c r="T178" s="5" cm="1">
        <f t="array" ref="T178">_xlfn.IFS(S178="Monthly",VLOOKUP($O178,PM执行时间!$A:$E,2,0),S178="Quarterly",VLOOKUP($O178,PM执行时间!$A:$E,3,0),S178="Semi-an",VLOOKUP($O178,PM执行时间!$A:$E,4,0),S178="Annual",VLOOKUP($O178,PM执行时间!$A:$E,5,0),S178="","")</f>
        <v>0.83</v>
      </c>
      <c r="U178" s="26" t="s">
        <v>164</v>
      </c>
      <c r="V178" s="5" cm="1">
        <f t="array" ref="V178">_xlfn.IFS(U178="Monthly",VLOOKUP($O178,PM执行时间!$A:$E,2,0),U178="Quarterly",VLOOKUP($O178,PM执行时间!$A:$E,3,0),U178="Semi-an",VLOOKUP($O178,PM执行时间!$A:$E,4,0),U178="Annual",VLOOKUP($O178,PM执行时间!$A:$E,5,0),U178="","")</f>
        <v>0.83</v>
      </c>
      <c r="W178" s="26" t="s">
        <v>164</v>
      </c>
      <c r="X178" s="5" cm="1">
        <f t="array" ref="X178">_xlfn.IFS(W178="Monthly",VLOOKUP($O178,PM执行时间!$A:$E,2,0),W178="Quarterly",VLOOKUP($O178,PM执行时间!$A:$E,3,0),W178="Semi-an",VLOOKUP($O178,PM执行时间!$A:$E,4,0),W178="Annual",VLOOKUP($O178,PM执行时间!$A:$E,5,0),W178="","")</f>
        <v>0.83</v>
      </c>
      <c r="Y178" s="26" t="s">
        <v>164</v>
      </c>
      <c r="Z178" s="5" cm="1">
        <f t="array" ref="Z178">_xlfn.IFS(Y178="Monthly",VLOOKUP($O178,PM执行时间!$A:$E,2,0),Y178="Quarterly",VLOOKUP($O178,PM执行时间!$A:$E,3,0),Y178="Semi-an",VLOOKUP($O178,PM执行时间!$A:$E,4,0),Y178="Annual",VLOOKUP($O178,PM执行时间!$A:$E,5,0),Y178="","")</f>
        <v>0.83</v>
      </c>
      <c r="AA178" s="26" t="s">
        <v>164</v>
      </c>
      <c r="AB178" s="5" cm="1">
        <f t="array" ref="AB178">_xlfn.IFS(AA178="Monthly",VLOOKUP($O178,PM执行时间!$A:$E,2,0),AA178="Quarterly",VLOOKUP($O178,PM执行时间!$A:$E,3,0),AA178="Semi-an",VLOOKUP($O178,PM执行时间!$A:$E,4,0),AA178="Annual",VLOOKUP($O178,PM执行时间!$A:$E,5,0),AA178="","")</f>
        <v>0.83</v>
      </c>
      <c r="AC178" s="17" t="s">
        <v>33</v>
      </c>
      <c r="AD178" s="5" cm="1">
        <f t="array" ref="AD178">_xlfn.IFS(AC178="Monthly",VLOOKUP($O178,PM执行时间!$A:$E,2,0),AC178="Quarterly",VLOOKUP($O178,PM执行时间!$A:$E,3,0),AC178="Semi-an",VLOOKUP($O178,PM执行时间!$A:$E,4,0),AC178="Annual",VLOOKUP($O178,PM执行时间!$A:$E,5,0),AC178="","")</f>
        <v>2.58</v>
      </c>
      <c r="AE178" s="26" t="s">
        <v>164</v>
      </c>
      <c r="AF178" s="5" cm="1">
        <f t="array" ref="AF178">_xlfn.IFS(AE178="Monthly",VLOOKUP($O178,PM执行时间!$A:$E,2,0),AE178="Quarterly",VLOOKUP($O178,PM执行时间!$A:$E,3,0),AE178="Semi-an",VLOOKUP($O178,PM执行时间!$A:$E,4,0),AE178="Annual",VLOOKUP($O178,PM执行时间!$A:$E,5,0),AE178="","")</f>
        <v>0.83</v>
      </c>
      <c r="AG178" s="26" t="s">
        <v>164</v>
      </c>
      <c r="AH178" s="5" cm="1">
        <f t="array" ref="AH178">_xlfn.IFS(AG178="Monthly",VLOOKUP($O178,PM执行时间!$A:$E,2,0),AG178="Quarterly",VLOOKUP($O178,PM执行时间!$A:$E,3,0),AG178="Semi-an",VLOOKUP($O178,PM执行时间!$A:$E,4,0),AG178="Annual",VLOOKUP($O178,PM执行时间!$A:$E,5,0),AG178="","")</f>
        <v>0.83</v>
      </c>
      <c r="AI178" s="26" t="s">
        <v>164</v>
      </c>
      <c r="AJ178" s="5" cm="1">
        <f t="array" ref="AJ178">_xlfn.IFS(AI178="Monthly",VLOOKUP($O178,PM执行时间!$A:$E,2,0),AI178="Quarterly",VLOOKUP($O178,PM执行时间!$A:$E,3,0),AI178="Semi-an",VLOOKUP($O178,PM执行时间!$A:$E,4,0),AI178="Annual",VLOOKUP($O178,PM执行时间!$A:$E,5,0),AI178="","")</f>
        <v>0.83</v>
      </c>
      <c r="AK178" s="26" t="s">
        <v>164</v>
      </c>
      <c r="AL178" s="5" cm="1">
        <f t="array" ref="AL178">_xlfn.IFS(AK178="Monthly",VLOOKUP($O178,PM执行时间!$A:$E,2,0),AK178="Quarterly",VLOOKUP($O178,PM执行时间!$A:$E,3,0),AK178="Semi-an",VLOOKUP($O178,PM执行时间!$A:$E,4,0),AK178="Annual",VLOOKUP($O178,PM执行时间!$A:$E,5,0),AK178="","")</f>
        <v>0.83</v>
      </c>
      <c r="AM178" s="26" t="s">
        <v>164</v>
      </c>
      <c r="AN178" s="5" cm="1">
        <f t="array" ref="AN178">_xlfn.IFS(AM178="Monthly",VLOOKUP($O178,PM执行时间!$A:$E,2,0),AM178="Quarterly",VLOOKUP($O178,PM执行时间!$A:$E,3,0),AM178="Semi-an",VLOOKUP($O178,PM执行时间!$A:$E,4,0),AM178="Annual",VLOOKUP($O178,PM执行时间!$A:$E,5,0),AM178="","")</f>
        <v>0.83</v>
      </c>
      <c r="AO178" s="19">
        <v>44743</v>
      </c>
      <c r="AP178" s="18"/>
    </row>
    <row r="179" spans="1:42" ht="25.15" customHeight="1" x14ac:dyDescent="0.2">
      <c r="A179" s="2">
        <v>177</v>
      </c>
      <c r="B179" s="2">
        <f>SUBTOTAL(3,G$3:G179)+0</f>
        <v>176</v>
      </c>
      <c r="C179" s="15"/>
      <c r="D179" s="2">
        <v>974</v>
      </c>
      <c r="E179" s="35" t="s">
        <v>275</v>
      </c>
      <c r="F179" s="35" t="s">
        <v>307</v>
      </c>
      <c r="G179" s="35" t="s">
        <v>161</v>
      </c>
      <c r="H179" s="35" t="s">
        <v>309</v>
      </c>
      <c r="I179" s="85">
        <v>2019.4</v>
      </c>
      <c r="J179" s="79" t="s">
        <v>1058</v>
      </c>
      <c r="K179" s="4" t="s">
        <v>19</v>
      </c>
      <c r="L179" s="77" t="s">
        <v>248</v>
      </c>
      <c r="M179" s="7">
        <v>2019.3</v>
      </c>
      <c r="N179" s="77" t="s">
        <v>1117</v>
      </c>
      <c r="O179" s="5" t="s">
        <v>163</v>
      </c>
      <c r="P179" s="18" t="s">
        <v>1108</v>
      </c>
      <c r="Q179" s="20" t="s">
        <v>25</v>
      </c>
      <c r="R179" s="5" cm="1">
        <f t="array" ref="R179">_xlfn.IFS(Q179="Monthly",VLOOKUP($O179,PM执行时间!$A:$E,2,0),Q179="Quarterly",VLOOKUP($O179,PM执行时间!$A:$E,3,0),Q179="Semi-an",VLOOKUP($O179,PM执行时间!$A:$E,4,0),Q179="Annual",VLOOKUP($O179,PM执行时间!$A:$E,5,0),Q179="","")</f>
        <v>1.08</v>
      </c>
      <c r="S179" s="26" t="s">
        <v>164</v>
      </c>
      <c r="T179" s="5" cm="1">
        <f t="array" ref="T179">_xlfn.IFS(S179="Monthly",VLOOKUP($O179,PM执行时间!$A:$E,2,0),S179="Quarterly",VLOOKUP($O179,PM执行时间!$A:$E,3,0),S179="Semi-an",VLOOKUP($O179,PM执行时间!$A:$E,4,0),S179="Annual",VLOOKUP($O179,PM执行时间!$A:$E,5,0),S179="","")</f>
        <v>0.83</v>
      </c>
      <c r="U179" s="26" t="s">
        <v>164</v>
      </c>
      <c r="V179" s="5" cm="1">
        <f t="array" ref="V179">_xlfn.IFS(U179="Monthly",VLOOKUP($O179,PM执行时间!$A:$E,2,0),U179="Quarterly",VLOOKUP($O179,PM执行时间!$A:$E,3,0),U179="Semi-an",VLOOKUP($O179,PM执行时间!$A:$E,4,0),U179="Annual",VLOOKUP($O179,PM执行时间!$A:$E,5,0),U179="","")</f>
        <v>0.83</v>
      </c>
      <c r="W179" s="26" t="s">
        <v>164</v>
      </c>
      <c r="X179" s="5" cm="1">
        <f t="array" ref="X179">_xlfn.IFS(W179="Monthly",VLOOKUP($O179,PM执行时间!$A:$E,2,0),W179="Quarterly",VLOOKUP($O179,PM执行时间!$A:$E,3,0),W179="Semi-an",VLOOKUP($O179,PM执行时间!$A:$E,4,0),W179="Annual",VLOOKUP($O179,PM执行时间!$A:$E,5,0),W179="","")</f>
        <v>0.83</v>
      </c>
      <c r="Y179" s="26" t="s">
        <v>164</v>
      </c>
      <c r="Z179" s="5" cm="1">
        <f t="array" ref="Z179">_xlfn.IFS(Y179="Monthly",VLOOKUP($O179,PM执行时间!$A:$E,2,0),Y179="Quarterly",VLOOKUP($O179,PM执行时间!$A:$E,3,0),Y179="Semi-an",VLOOKUP($O179,PM执行时间!$A:$E,4,0),Y179="Annual",VLOOKUP($O179,PM执行时间!$A:$E,5,0),Y179="","")</f>
        <v>0.83</v>
      </c>
      <c r="AA179" s="26" t="s">
        <v>164</v>
      </c>
      <c r="AB179" s="5" cm="1">
        <f t="array" ref="AB179">_xlfn.IFS(AA179="Monthly",VLOOKUP($O179,PM执行时间!$A:$E,2,0),AA179="Quarterly",VLOOKUP($O179,PM执行时间!$A:$E,3,0),AA179="Semi-an",VLOOKUP($O179,PM执行时间!$A:$E,4,0),AA179="Annual",VLOOKUP($O179,PM执行时间!$A:$E,5,0),AA179="","")</f>
        <v>0.83</v>
      </c>
      <c r="AC179" s="17" t="s">
        <v>33</v>
      </c>
      <c r="AD179" s="5" cm="1">
        <f t="array" ref="AD179">_xlfn.IFS(AC179="Monthly",VLOOKUP($O179,PM执行时间!$A:$E,2,0),AC179="Quarterly",VLOOKUP($O179,PM执行时间!$A:$E,3,0),AC179="Semi-an",VLOOKUP($O179,PM执行时间!$A:$E,4,0),AC179="Annual",VLOOKUP($O179,PM执行时间!$A:$E,5,0),AC179="","")</f>
        <v>2.58</v>
      </c>
      <c r="AE179" s="26" t="s">
        <v>164</v>
      </c>
      <c r="AF179" s="5" cm="1">
        <f t="array" ref="AF179">_xlfn.IFS(AE179="Monthly",VLOOKUP($O179,PM执行时间!$A:$E,2,0),AE179="Quarterly",VLOOKUP($O179,PM执行时间!$A:$E,3,0),AE179="Semi-an",VLOOKUP($O179,PM执行时间!$A:$E,4,0),AE179="Annual",VLOOKUP($O179,PM执行时间!$A:$E,5,0),AE179="","")</f>
        <v>0.83</v>
      </c>
      <c r="AG179" s="26" t="s">
        <v>164</v>
      </c>
      <c r="AH179" s="5" cm="1">
        <f t="array" ref="AH179">_xlfn.IFS(AG179="Monthly",VLOOKUP($O179,PM执行时间!$A:$E,2,0),AG179="Quarterly",VLOOKUP($O179,PM执行时间!$A:$E,3,0),AG179="Semi-an",VLOOKUP($O179,PM执行时间!$A:$E,4,0),AG179="Annual",VLOOKUP($O179,PM执行时间!$A:$E,5,0),AG179="","")</f>
        <v>0.83</v>
      </c>
      <c r="AI179" s="26" t="s">
        <v>164</v>
      </c>
      <c r="AJ179" s="5" cm="1">
        <f t="array" ref="AJ179">_xlfn.IFS(AI179="Monthly",VLOOKUP($O179,PM执行时间!$A:$E,2,0),AI179="Quarterly",VLOOKUP($O179,PM执行时间!$A:$E,3,0),AI179="Semi-an",VLOOKUP($O179,PM执行时间!$A:$E,4,0),AI179="Annual",VLOOKUP($O179,PM执行时间!$A:$E,5,0),AI179="","")</f>
        <v>0.83</v>
      </c>
      <c r="AK179" s="26" t="s">
        <v>164</v>
      </c>
      <c r="AL179" s="5" cm="1">
        <f t="array" ref="AL179">_xlfn.IFS(AK179="Monthly",VLOOKUP($O179,PM执行时间!$A:$E,2,0),AK179="Quarterly",VLOOKUP($O179,PM执行时间!$A:$E,3,0),AK179="Semi-an",VLOOKUP($O179,PM执行时间!$A:$E,4,0),AK179="Annual",VLOOKUP($O179,PM执行时间!$A:$E,5,0),AK179="","")</f>
        <v>0.83</v>
      </c>
      <c r="AM179" s="26" t="s">
        <v>164</v>
      </c>
      <c r="AN179" s="5" cm="1">
        <f t="array" ref="AN179">_xlfn.IFS(AM179="Monthly",VLOOKUP($O179,PM执行时间!$A:$E,2,0),AM179="Quarterly",VLOOKUP($O179,PM执行时间!$A:$E,3,0),AM179="Semi-an",VLOOKUP($O179,PM执行时间!$A:$E,4,0),AM179="Annual",VLOOKUP($O179,PM执行时间!$A:$E,5,0),AM179="","")</f>
        <v>0.83</v>
      </c>
      <c r="AO179" s="19">
        <v>44743</v>
      </c>
      <c r="AP179" s="18"/>
    </row>
    <row r="180" spans="1:42" ht="25.15" customHeight="1" x14ac:dyDescent="0.2">
      <c r="A180" s="2">
        <v>178</v>
      </c>
      <c r="B180" s="2">
        <f>SUBTOTAL(3,G$3:G180)+0</f>
        <v>177</v>
      </c>
      <c r="C180" s="15"/>
      <c r="D180" s="2">
        <v>975</v>
      </c>
      <c r="E180" s="35" t="s">
        <v>275</v>
      </c>
      <c r="F180" s="35" t="s">
        <v>307</v>
      </c>
      <c r="G180" s="35" t="s">
        <v>161</v>
      </c>
      <c r="H180" s="35" t="s">
        <v>310</v>
      </c>
      <c r="I180" s="85">
        <v>2019.4</v>
      </c>
      <c r="J180" s="79" t="s">
        <v>1058</v>
      </c>
      <c r="K180" s="4" t="s">
        <v>19</v>
      </c>
      <c r="L180" s="77" t="s">
        <v>248</v>
      </c>
      <c r="M180" s="7">
        <v>2019.3</v>
      </c>
      <c r="N180" s="77" t="s">
        <v>1117</v>
      </c>
      <c r="O180" s="5" t="s">
        <v>163</v>
      </c>
      <c r="P180" s="18" t="s">
        <v>1108</v>
      </c>
      <c r="Q180" s="20" t="s">
        <v>25</v>
      </c>
      <c r="R180" s="5" cm="1">
        <f t="array" ref="R180">_xlfn.IFS(Q180="Monthly",VLOOKUP($O180,PM执行时间!$A:$E,2,0),Q180="Quarterly",VLOOKUP($O180,PM执行时间!$A:$E,3,0),Q180="Semi-an",VLOOKUP($O180,PM执行时间!$A:$E,4,0),Q180="Annual",VLOOKUP($O180,PM执行时间!$A:$E,5,0),Q180="","")</f>
        <v>1.08</v>
      </c>
      <c r="S180" s="26" t="s">
        <v>164</v>
      </c>
      <c r="T180" s="5" cm="1">
        <f t="array" ref="T180">_xlfn.IFS(S180="Monthly",VLOOKUP($O180,PM执行时间!$A:$E,2,0),S180="Quarterly",VLOOKUP($O180,PM执行时间!$A:$E,3,0),S180="Semi-an",VLOOKUP($O180,PM执行时间!$A:$E,4,0),S180="Annual",VLOOKUP($O180,PM执行时间!$A:$E,5,0),S180="","")</f>
        <v>0.83</v>
      </c>
      <c r="U180" s="26" t="s">
        <v>164</v>
      </c>
      <c r="V180" s="5" cm="1">
        <f t="array" ref="V180">_xlfn.IFS(U180="Monthly",VLOOKUP($O180,PM执行时间!$A:$E,2,0),U180="Quarterly",VLOOKUP($O180,PM执行时间!$A:$E,3,0),U180="Semi-an",VLOOKUP($O180,PM执行时间!$A:$E,4,0),U180="Annual",VLOOKUP($O180,PM执行时间!$A:$E,5,0),U180="","")</f>
        <v>0.83</v>
      </c>
      <c r="W180" s="26" t="s">
        <v>164</v>
      </c>
      <c r="X180" s="5" cm="1">
        <f t="array" ref="X180">_xlfn.IFS(W180="Monthly",VLOOKUP($O180,PM执行时间!$A:$E,2,0),W180="Quarterly",VLOOKUP($O180,PM执行时间!$A:$E,3,0),W180="Semi-an",VLOOKUP($O180,PM执行时间!$A:$E,4,0),W180="Annual",VLOOKUP($O180,PM执行时间!$A:$E,5,0),W180="","")</f>
        <v>0.83</v>
      </c>
      <c r="Y180" s="26" t="s">
        <v>164</v>
      </c>
      <c r="Z180" s="5" cm="1">
        <f t="array" ref="Z180">_xlfn.IFS(Y180="Monthly",VLOOKUP($O180,PM执行时间!$A:$E,2,0),Y180="Quarterly",VLOOKUP($O180,PM执行时间!$A:$E,3,0),Y180="Semi-an",VLOOKUP($O180,PM执行时间!$A:$E,4,0),Y180="Annual",VLOOKUP($O180,PM执行时间!$A:$E,5,0),Y180="","")</f>
        <v>0.83</v>
      </c>
      <c r="AA180" s="26" t="s">
        <v>164</v>
      </c>
      <c r="AB180" s="5" cm="1">
        <f t="array" ref="AB180">_xlfn.IFS(AA180="Monthly",VLOOKUP($O180,PM执行时间!$A:$E,2,0),AA180="Quarterly",VLOOKUP($O180,PM执行时间!$A:$E,3,0),AA180="Semi-an",VLOOKUP($O180,PM执行时间!$A:$E,4,0),AA180="Annual",VLOOKUP($O180,PM执行时间!$A:$E,5,0),AA180="","")</f>
        <v>0.83</v>
      </c>
      <c r="AC180" s="17" t="s">
        <v>33</v>
      </c>
      <c r="AD180" s="5" cm="1">
        <f t="array" ref="AD180">_xlfn.IFS(AC180="Monthly",VLOOKUP($O180,PM执行时间!$A:$E,2,0),AC180="Quarterly",VLOOKUP($O180,PM执行时间!$A:$E,3,0),AC180="Semi-an",VLOOKUP($O180,PM执行时间!$A:$E,4,0),AC180="Annual",VLOOKUP($O180,PM执行时间!$A:$E,5,0),AC180="","")</f>
        <v>2.58</v>
      </c>
      <c r="AE180" s="26" t="s">
        <v>164</v>
      </c>
      <c r="AF180" s="5" cm="1">
        <f t="array" ref="AF180">_xlfn.IFS(AE180="Monthly",VLOOKUP($O180,PM执行时间!$A:$E,2,0),AE180="Quarterly",VLOOKUP($O180,PM执行时间!$A:$E,3,0),AE180="Semi-an",VLOOKUP($O180,PM执行时间!$A:$E,4,0),AE180="Annual",VLOOKUP($O180,PM执行时间!$A:$E,5,0),AE180="","")</f>
        <v>0.83</v>
      </c>
      <c r="AG180" s="26" t="s">
        <v>164</v>
      </c>
      <c r="AH180" s="5" cm="1">
        <f t="array" ref="AH180">_xlfn.IFS(AG180="Monthly",VLOOKUP($O180,PM执行时间!$A:$E,2,0),AG180="Quarterly",VLOOKUP($O180,PM执行时间!$A:$E,3,0),AG180="Semi-an",VLOOKUP($O180,PM执行时间!$A:$E,4,0),AG180="Annual",VLOOKUP($O180,PM执行时间!$A:$E,5,0),AG180="","")</f>
        <v>0.83</v>
      </c>
      <c r="AI180" s="26" t="s">
        <v>164</v>
      </c>
      <c r="AJ180" s="5" cm="1">
        <f t="array" ref="AJ180">_xlfn.IFS(AI180="Monthly",VLOOKUP($O180,PM执行时间!$A:$E,2,0),AI180="Quarterly",VLOOKUP($O180,PM执行时间!$A:$E,3,0),AI180="Semi-an",VLOOKUP($O180,PM执行时间!$A:$E,4,0),AI180="Annual",VLOOKUP($O180,PM执行时间!$A:$E,5,0),AI180="","")</f>
        <v>0.83</v>
      </c>
      <c r="AK180" s="26" t="s">
        <v>164</v>
      </c>
      <c r="AL180" s="5" cm="1">
        <f t="array" ref="AL180">_xlfn.IFS(AK180="Monthly",VLOOKUP($O180,PM执行时间!$A:$E,2,0),AK180="Quarterly",VLOOKUP($O180,PM执行时间!$A:$E,3,0),AK180="Semi-an",VLOOKUP($O180,PM执行时间!$A:$E,4,0),AK180="Annual",VLOOKUP($O180,PM执行时间!$A:$E,5,0),AK180="","")</f>
        <v>0.83</v>
      </c>
      <c r="AM180" s="26" t="s">
        <v>164</v>
      </c>
      <c r="AN180" s="5" cm="1">
        <f t="array" ref="AN180">_xlfn.IFS(AM180="Monthly",VLOOKUP($O180,PM执行时间!$A:$E,2,0),AM180="Quarterly",VLOOKUP($O180,PM执行时间!$A:$E,3,0),AM180="Semi-an",VLOOKUP($O180,PM执行时间!$A:$E,4,0),AM180="Annual",VLOOKUP($O180,PM执行时间!$A:$E,5,0),AM180="","")</f>
        <v>0.83</v>
      </c>
      <c r="AO180" s="19">
        <v>44743</v>
      </c>
      <c r="AP180" s="18"/>
    </row>
    <row r="181" spans="1:42" ht="25.15" customHeight="1" x14ac:dyDescent="0.2">
      <c r="A181" s="2">
        <v>179</v>
      </c>
      <c r="B181" s="2">
        <f>SUBTOTAL(3,G$3:G181)+0</f>
        <v>178</v>
      </c>
      <c r="C181" s="15"/>
      <c r="D181" s="2">
        <v>976</v>
      </c>
      <c r="E181" s="35" t="s">
        <v>275</v>
      </c>
      <c r="F181" s="35" t="s">
        <v>307</v>
      </c>
      <c r="G181" s="35" t="s">
        <v>161</v>
      </c>
      <c r="H181" s="35" t="s">
        <v>311</v>
      </c>
      <c r="I181" s="85">
        <v>2019.4</v>
      </c>
      <c r="J181" s="79" t="s">
        <v>1058</v>
      </c>
      <c r="K181" s="4" t="s">
        <v>19</v>
      </c>
      <c r="L181" s="77" t="s">
        <v>248</v>
      </c>
      <c r="M181" s="7">
        <v>2019.3</v>
      </c>
      <c r="N181" s="77" t="s">
        <v>1117</v>
      </c>
      <c r="O181" s="5" t="s">
        <v>163</v>
      </c>
      <c r="P181" s="18" t="s">
        <v>1108</v>
      </c>
      <c r="Q181" s="20" t="s">
        <v>25</v>
      </c>
      <c r="R181" s="5" cm="1">
        <f t="array" ref="R181">_xlfn.IFS(Q181="Monthly",VLOOKUP($O181,PM执行时间!$A:$E,2,0),Q181="Quarterly",VLOOKUP($O181,PM执行时间!$A:$E,3,0),Q181="Semi-an",VLOOKUP($O181,PM执行时间!$A:$E,4,0),Q181="Annual",VLOOKUP($O181,PM执行时间!$A:$E,5,0),Q181="","")</f>
        <v>1.08</v>
      </c>
      <c r="S181" s="26" t="s">
        <v>164</v>
      </c>
      <c r="T181" s="5" cm="1">
        <f t="array" ref="T181">_xlfn.IFS(S181="Monthly",VLOOKUP($O181,PM执行时间!$A:$E,2,0),S181="Quarterly",VLOOKUP($O181,PM执行时间!$A:$E,3,0),S181="Semi-an",VLOOKUP($O181,PM执行时间!$A:$E,4,0),S181="Annual",VLOOKUP($O181,PM执行时间!$A:$E,5,0),S181="","")</f>
        <v>0.83</v>
      </c>
      <c r="U181" s="26" t="s">
        <v>164</v>
      </c>
      <c r="V181" s="5" cm="1">
        <f t="array" ref="V181">_xlfn.IFS(U181="Monthly",VLOOKUP($O181,PM执行时间!$A:$E,2,0),U181="Quarterly",VLOOKUP($O181,PM执行时间!$A:$E,3,0),U181="Semi-an",VLOOKUP($O181,PM执行时间!$A:$E,4,0),U181="Annual",VLOOKUP($O181,PM执行时间!$A:$E,5,0),U181="","")</f>
        <v>0.83</v>
      </c>
      <c r="W181" s="26" t="s">
        <v>164</v>
      </c>
      <c r="X181" s="5" cm="1">
        <f t="array" ref="X181">_xlfn.IFS(W181="Monthly",VLOOKUP($O181,PM执行时间!$A:$E,2,0),W181="Quarterly",VLOOKUP($O181,PM执行时间!$A:$E,3,0),W181="Semi-an",VLOOKUP($O181,PM执行时间!$A:$E,4,0),W181="Annual",VLOOKUP($O181,PM执行时间!$A:$E,5,0),W181="","")</f>
        <v>0.83</v>
      </c>
      <c r="Y181" s="26" t="s">
        <v>164</v>
      </c>
      <c r="Z181" s="5" cm="1">
        <f t="array" ref="Z181">_xlfn.IFS(Y181="Monthly",VLOOKUP($O181,PM执行时间!$A:$E,2,0),Y181="Quarterly",VLOOKUP($O181,PM执行时间!$A:$E,3,0),Y181="Semi-an",VLOOKUP($O181,PM执行时间!$A:$E,4,0),Y181="Annual",VLOOKUP($O181,PM执行时间!$A:$E,5,0),Y181="","")</f>
        <v>0.83</v>
      </c>
      <c r="AA181" s="26" t="s">
        <v>164</v>
      </c>
      <c r="AB181" s="5" cm="1">
        <f t="array" ref="AB181">_xlfn.IFS(AA181="Monthly",VLOOKUP($O181,PM执行时间!$A:$E,2,0),AA181="Quarterly",VLOOKUP($O181,PM执行时间!$A:$E,3,0),AA181="Semi-an",VLOOKUP($O181,PM执行时间!$A:$E,4,0),AA181="Annual",VLOOKUP($O181,PM执行时间!$A:$E,5,0),AA181="","")</f>
        <v>0.83</v>
      </c>
      <c r="AC181" s="17" t="s">
        <v>33</v>
      </c>
      <c r="AD181" s="5" cm="1">
        <f t="array" ref="AD181">_xlfn.IFS(AC181="Monthly",VLOOKUP($O181,PM执行时间!$A:$E,2,0),AC181="Quarterly",VLOOKUP($O181,PM执行时间!$A:$E,3,0),AC181="Semi-an",VLOOKUP($O181,PM执行时间!$A:$E,4,0),AC181="Annual",VLOOKUP($O181,PM执行时间!$A:$E,5,0),AC181="","")</f>
        <v>2.58</v>
      </c>
      <c r="AE181" s="26" t="s">
        <v>164</v>
      </c>
      <c r="AF181" s="5" cm="1">
        <f t="array" ref="AF181">_xlfn.IFS(AE181="Monthly",VLOOKUP($O181,PM执行时间!$A:$E,2,0),AE181="Quarterly",VLOOKUP($O181,PM执行时间!$A:$E,3,0),AE181="Semi-an",VLOOKUP($O181,PM执行时间!$A:$E,4,0),AE181="Annual",VLOOKUP($O181,PM执行时间!$A:$E,5,0),AE181="","")</f>
        <v>0.83</v>
      </c>
      <c r="AG181" s="26" t="s">
        <v>164</v>
      </c>
      <c r="AH181" s="5" cm="1">
        <f t="array" ref="AH181">_xlfn.IFS(AG181="Monthly",VLOOKUP($O181,PM执行时间!$A:$E,2,0),AG181="Quarterly",VLOOKUP($O181,PM执行时间!$A:$E,3,0),AG181="Semi-an",VLOOKUP($O181,PM执行时间!$A:$E,4,0),AG181="Annual",VLOOKUP($O181,PM执行时间!$A:$E,5,0),AG181="","")</f>
        <v>0.83</v>
      </c>
      <c r="AI181" s="26" t="s">
        <v>164</v>
      </c>
      <c r="AJ181" s="5" cm="1">
        <f t="array" ref="AJ181">_xlfn.IFS(AI181="Monthly",VLOOKUP($O181,PM执行时间!$A:$E,2,0),AI181="Quarterly",VLOOKUP($O181,PM执行时间!$A:$E,3,0),AI181="Semi-an",VLOOKUP($O181,PM执行时间!$A:$E,4,0),AI181="Annual",VLOOKUP($O181,PM执行时间!$A:$E,5,0),AI181="","")</f>
        <v>0.83</v>
      </c>
      <c r="AK181" s="26" t="s">
        <v>164</v>
      </c>
      <c r="AL181" s="5" cm="1">
        <f t="array" ref="AL181">_xlfn.IFS(AK181="Monthly",VLOOKUP($O181,PM执行时间!$A:$E,2,0),AK181="Quarterly",VLOOKUP($O181,PM执行时间!$A:$E,3,0),AK181="Semi-an",VLOOKUP($O181,PM执行时间!$A:$E,4,0),AK181="Annual",VLOOKUP($O181,PM执行时间!$A:$E,5,0),AK181="","")</f>
        <v>0.83</v>
      </c>
      <c r="AM181" s="26" t="s">
        <v>164</v>
      </c>
      <c r="AN181" s="5" cm="1">
        <f t="array" ref="AN181">_xlfn.IFS(AM181="Monthly",VLOOKUP($O181,PM执行时间!$A:$E,2,0),AM181="Quarterly",VLOOKUP($O181,PM执行时间!$A:$E,3,0),AM181="Semi-an",VLOOKUP($O181,PM执行时间!$A:$E,4,0),AM181="Annual",VLOOKUP($O181,PM执行时间!$A:$E,5,0),AM181="","")</f>
        <v>0.83</v>
      </c>
      <c r="AO181" s="19">
        <v>44743</v>
      </c>
      <c r="AP181" s="18"/>
    </row>
    <row r="182" spans="1:42" ht="26.1" customHeight="1" x14ac:dyDescent="0.2">
      <c r="A182" s="2">
        <v>56</v>
      </c>
      <c r="B182" s="2">
        <f>SUBTOTAL(3,G$3:G182)+0</f>
        <v>179</v>
      </c>
      <c r="C182" s="2"/>
      <c r="D182" s="2">
        <v>654</v>
      </c>
      <c r="E182" s="79" t="s">
        <v>17</v>
      </c>
      <c r="F182" s="85" t="s">
        <v>232</v>
      </c>
      <c r="G182" s="85" t="s">
        <v>233</v>
      </c>
      <c r="H182" s="95" t="s">
        <v>236</v>
      </c>
      <c r="I182" s="77">
        <v>2013.6</v>
      </c>
      <c r="J182" s="79" t="s">
        <v>1058</v>
      </c>
      <c r="K182" s="4" t="s">
        <v>19</v>
      </c>
      <c r="L182" s="77" t="s">
        <v>50</v>
      </c>
      <c r="M182" s="24">
        <v>41426</v>
      </c>
      <c r="N182" s="77" t="s">
        <v>22</v>
      </c>
      <c r="O182" s="5" t="s">
        <v>235</v>
      </c>
      <c r="P182" s="5" t="s">
        <v>1227</v>
      </c>
      <c r="Q182" s="5"/>
      <c r="R182" s="5" t="str" cm="1">
        <f t="array" ref="R182">_xlfn.IFS(Q182="Monthly",VLOOKUP($O182,PM执行时间!$A:$E,2,0),Q182="Quarterly",VLOOKUP($O182,PM执行时间!$A:$E,3,0),Q182="Semi-an",VLOOKUP($O182,PM执行时间!$A:$E,4,0),Q182="Annual",VLOOKUP($O182,PM执行时间!$A:$E,5,0),Q182="","")</f>
        <v/>
      </c>
      <c r="S182" s="16" t="s">
        <v>24</v>
      </c>
      <c r="T182" s="5" cm="1">
        <f t="array" ref="T182">_xlfn.IFS(S182="Monthly",VLOOKUP($O182,PM执行时间!$A:$E,2,0),S182="Quarterly",VLOOKUP($O182,PM执行时间!$A:$E,3,0),S182="Semi-an",VLOOKUP($O182,PM执行时间!$A:$E,4,0),S182="Annual",VLOOKUP($O182,PM执行时间!$A:$E,5,0),S182="","")</f>
        <v>0.15</v>
      </c>
      <c r="U182" s="5"/>
      <c r="V182" s="5" t="str" cm="1">
        <f t="array" ref="V182">_xlfn.IFS(U182="Monthly",VLOOKUP($O182,PM执行时间!$A:$E,2,0),U182="Quarterly",VLOOKUP($O182,PM执行时间!$A:$E,3,0),U182="Semi-an",VLOOKUP($O182,PM执行时间!$A:$E,4,0),U182="Annual",VLOOKUP($O182,PM执行时间!$A:$E,5,0),U182="","")</f>
        <v/>
      </c>
      <c r="W182" s="5"/>
      <c r="X182" s="5" t="str" cm="1">
        <f t="array" ref="X182">_xlfn.IFS(W182="Monthly",VLOOKUP($O182,PM执行时间!$A:$E,2,0),W182="Quarterly",VLOOKUP($O182,PM执行时间!$A:$E,3,0),W182="Semi-an",VLOOKUP($O182,PM执行时间!$A:$E,4,0),W182="Annual",VLOOKUP($O182,PM执行时间!$A:$E,5,0),W182="","")</f>
        <v/>
      </c>
      <c r="Y182" s="16" t="s">
        <v>24</v>
      </c>
      <c r="Z182" s="5" cm="1">
        <f t="array" ref="Z182">_xlfn.IFS(Y182="Monthly",VLOOKUP($O182,PM执行时间!$A:$E,2,0),Y182="Quarterly",VLOOKUP($O182,PM执行时间!$A:$E,3,0),Y182="Semi-an",VLOOKUP($O182,PM执行时间!$A:$E,4,0),Y182="Annual",VLOOKUP($O182,PM执行时间!$A:$E,5,0),Y182="","")</f>
        <v>0.15</v>
      </c>
      <c r="AA182" s="5"/>
      <c r="AB182" s="5" t="str" cm="1">
        <f t="array" ref="AB182">_xlfn.IFS(AA182="Monthly",VLOOKUP($O182,PM执行时间!$A:$E,2,0),AA182="Quarterly",VLOOKUP($O182,PM执行时间!$A:$E,3,0),AA182="Semi-an",VLOOKUP($O182,PM执行时间!$A:$E,4,0),AA182="Annual",VLOOKUP($O182,PM执行时间!$A:$E,5,0),AA182="","")</f>
        <v/>
      </c>
      <c r="AC182" s="5"/>
      <c r="AD182" s="5" t="str" cm="1">
        <f t="array" ref="AD182">_xlfn.IFS(AC182="Monthly",VLOOKUP($O182,PM执行时间!$A:$E,2,0),AC182="Quarterly",VLOOKUP($O182,PM执行时间!$A:$E,3,0),AC182="Semi-an",VLOOKUP($O182,PM执行时间!$A:$E,4,0),AC182="Annual",VLOOKUP($O182,PM执行时间!$A:$E,5,0),AC182="","")</f>
        <v/>
      </c>
      <c r="AE182" s="16" t="s">
        <v>24</v>
      </c>
      <c r="AF182" s="5" cm="1">
        <f t="array" ref="AF182">_xlfn.IFS(AE182="Monthly",VLOOKUP($O182,PM执行时间!$A:$E,2,0),AE182="Quarterly",VLOOKUP($O182,PM执行时间!$A:$E,3,0),AE182="Semi-an",VLOOKUP($O182,PM执行时间!$A:$E,4,0),AE182="Annual",VLOOKUP($O182,PM执行时间!$A:$E,5,0),AE182="","")</f>
        <v>0.15</v>
      </c>
      <c r="AG182" s="5"/>
      <c r="AH182" s="5" t="str" cm="1">
        <f t="array" ref="AH182">_xlfn.IFS(AG182="Monthly",VLOOKUP($O182,PM执行时间!$A:$E,2,0),AG182="Quarterly",VLOOKUP($O182,PM执行时间!$A:$E,3,0),AG182="Semi-an",VLOOKUP($O182,PM执行时间!$A:$E,4,0),AG182="Annual",VLOOKUP($O182,PM执行时间!$A:$E,5,0),AG182="","")</f>
        <v/>
      </c>
      <c r="AI182" s="5"/>
      <c r="AJ182" s="5" t="str" cm="1">
        <f t="array" ref="AJ182">_xlfn.IFS(AI182="Monthly",VLOOKUP($O182,PM执行时间!$A:$E,2,0),AI182="Quarterly",VLOOKUP($O182,PM执行时间!$A:$E,3,0),AI182="Semi-an",VLOOKUP($O182,PM执行时间!$A:$E,4,0),AI182="Annual",VLOOKUP($O182,PM执行时间!$A:$E,5,0),AI182="","")</f>
        <v/>
      </c>
      <c r="AK182" s="17" t="s">
        <v>223</v>
      </c>
      <c r="AL182" s="5" cm="1">
        <f t="array" ref="AL182">_xlfn.IFS(AK182="Monthly",VLOOKUP($O182,PM执行时间!$A:$E,2,0),AK182="Quarterly",VLOOKUP($O182,PM执行时间!$A:$E,3,0),AK182="Semi-an",VLOOKUP($O182,PM执行时间!$A:$E,4,0),AK182="Annual",VLOOKUP($O182,PM执行时间!$A:$E,5,0),AK182="","")</f>
        <v>1.8199999999999998</v>
      </c>
      <c r="AM182" s="5"/>
      <c r="AN182" s="5" t="str" cm="1">
        <f t="array" ref="AN182">_xlfn.IFS(AM182="Monthly",VLOOKUP($O182,PM执行时间!$A:$E,2,0),AM182="Quarterly",VLOOKUP($O182,PM执行时间!$A:$E,3,0),AM182="Semi-an",VLOOKUP($O182,PM执行时间!$A:$E,4,0),AM182="Annual",VLOOKUP($O182,PM执行时间!$A:$E,5,0),AM182="","")</f>
        <v/>
      </c>
      <c r="AO182" s="19">
        <v>44866</v>
      </c>
      <c r="AP182" s="5"/>
    </row>
    <row r="183" spans="1:42" ht="25.15" customHeight="1" x14ac:dyDescent="0.2">
      <c r="A183" s="2">
        <v>57</v>
      </c>
      <c r="B183" s="2">
        <f>SUBTOTAL(3,G$3:G183)+0</f>
        <v>180</v>
      </c>
      <c r="C183" s="2"/>
      <c r="D183" s="2">
        <v>655</v>
      </c>
      <c r="E183" s="79" t="s">
        <v>17</v>
      </c>
      <c r="F183" s="85" t="s">
        <v>232</v>
      </c>
      <c r="G183" s="85" t="s">
        <v>233</v>
      </c>
      <c r="H183" s="95" t="s">
        <v>237</v>
      </c>
      <c r="I183" s="77">
        <v>2013.6</v>
      </c>
      <c r="J183" s="79" t="s">
        <v>1058</v>
      </c>
      <c r="K183" s="4" t="s">
        <v>19</v>
      </c>
      <c r="L183" s="77" t="s">
        <v>50</v>
      </c>
      <c r="M183" s="24">
        <v>41426</v>
      </c>
      <c r="N183" s="77" t="s">
        <v>22</v>
      </c>
      <c r="O183" s="5" t="s">
        <v>235</v>
      </c>
      <c r="P183" s="5" t="s">
        <v>1227</v>
      </c>
      <c r="Q183" s="5"/>
      <c r="R183" s="5" t="str" cm="1">
        <f t="array" ref="R183">_xlfn.IFS(Q183="Monthly",VLOOKUP($O183,PM执行时间!$A:$E,2,0),Q183="Quarterly",VLOOKUP($O183,PM执行时间!$A:$E,3,0),Q183="Semi-an",VLOOKUP($O183,PM执行时间!$A:$E,4,0),Q183="Annual",VLOOKUP($O183,PM执行时间!$A:$E,5,0),Q183="","")</f>
        <v/>
      </c>
      <c r="S183" s="16" t="s">
        <v>24</v>
      </c>
      <c r="T183" s="5" cm="1">
        <f t="array" ref="T183">_xlfn.IFS(S183="Monthly",VLOOKUP($O183,PM执行时间!$A:$E,2,0),S183="Quarterly",VLOOKUP($O183,PM执行时间!$A:$E,3,0),S183="Semi-an",VLOOKUP($O183,PM执行时间!$A:$E,4,0),S183="Annual",VLOOKUP($O183,PM执行时间!$A:$E,5,0),S183="","")</f>
        <v>0.15</v>
      </c>
      <c r="U183" s="5"/>
      <c r="V183" s="5" t="str" cm="1">
        <f t="array" ref="V183">_xlfn.IFS(U183="Monthly",VLOOKUP($O183,PM执行时间!$A:$E,2,0),U183="Quarterly",VLOOKUP($O183,PM执行时间!$A:$E,3,0),U183="Semi-an",VLOOKUP($O183,PM执行时间!$A:$E,4,0),U183="Annual",VLOOKUP($O183,PM执行时间!$A:$E,5,0),U183="","")</f>
        <v/>
      </c>
      <c r="W183" s="5"/>
      <c r="X183" s="5" t="str" cm="1">
        <f t="array" ref="X183">_xlfn.IFS(W183="Monthly",VLOOKUP($O183,PM执行时间!$A:$E,2,0),W183="Quarterly",VLOOKUP($O183,PM执行时间!$A:$E,3,0),W183="Semi-an",VLOOKUP($O183,PM执行时间!$A:$E,4,0),W183="Annual",VLOOKUP($O183,PM执行时间!$A:$E,5,0),W183="","")</f>
        <v/>
      </c>
      <c r="Y183" s="16" t="s">
        <v>24</v>
      </c>
      <c r="Z183" s="5" cm="1">
        <f t="array" ref="Z183">_xlfn.IFS(Y183="Monthly",VLOOKUP($O183,PM执行时间!$A:$E,2,0),Y183="Quarterly",VLOOKUP($O183,PM执行时间!$A:$E,3,0),Y183="Semi-an",VLOOKUP($O183,PM执行时间!$A:$E,4,0),Y183="Annual",VLOOKUP($O183,PM执行时间!$A:$E,5,0),Y183="","")</f>
        <v>0.15</v>
      </c>
      <c r="AA183" s="5"/>
      <c r="AB183" s="5" t="str" cm="1">
        <f t="array" ref="AB183">_xlfn.IFS(AA183="Monthly",VLOOKUP($O183,PM执行时间!$A:$E,2,0),AA183="Quarterly",VLOOKUP($O183,PM执行时间!$A:$E,3,0),AA183="Semi-an",VLOOKUP($O183,PM执行时间!$A:$E,4,0),AA183="Annual",VLOOKUP($O183,PM执行时间!$A:$E,5,0),AA183="","")</f>
        <v/>
      </c>
      <c r="AC183" s="5"/>
      <c r="AD183" s="5" t="str" cm="1">
        <f t="array" ref="AD183">_xlfn.IFS(AC183="Monthly",VLOOKUP($O183,PM执行时间!$A:$E,2,0),AC183="Quarterly",VLOOKUP($O183,PM执行时间!$A:$E,3,0),AC183="Semi-an",VLOOKUP($O183,PM执行时间!$A:$E,4,0),AC183="Annual",VLOOKUP($O183,PM执行时间!$A:$E,5,0),AC183="","")</f>
        <v/>
      </c>
      <c r="AE183" s="16" t="s">
        <v>24</v>
      </c>
      <c r="AF183" s="5" cm="1">
        <f t="array" ref="AF183">_xlfn.IFS(AE183="Monthly",VLOOKUP($O183,PM执行时间!$A:$E,2,0),AE183="Quarterly",VLOOKUP($O183,PM执行时间!$A:$E,3,0),AE183="Semi-an",VLOOKUP($O183,PM执行时间!$A:$E,4,0),AE183="Annual",VLOOKUP($O183,PM执行时间!$A:$E,5,0),AE183="","")</f>
        <v>0.15</v>
      </c>
      <c r="AG183" s="5"/>
      <c r="AH183" s="5" t="str" cm="1">
        <f t="array" ref="AH183">_xlfn.IFS(AG183="Monthly",VLOOKUP($O183,PM执行时间!$A:$E,2,0),AG183="Quarterly",VLOOKUP($O183,PM执行时间!$A:$E,3,0),AG183="Semi-an",VLOOKUP($O183,PM执行时间!$A:$E,4,0),AG183="Annual",VLOOKUP($O183,PM执行时间!$A:$E,5,0),AG183="","")</f>
        <v/>
      </c>
      <c r="AI183" s="5"/>
      <c r="AJ183" s="5" t="str" cm="1">
        <f t="array" ref="AJ183">_xlfn.IFS(AI183="Monthly",VLOOKUP($O183,PM执行时间!$A:$E,2,0),AI183="Quarterly",VLOOKUP($O183,PM执行时间!$A:$E,3,0),AI183="Semi-an",VLOOKUP($O183,PM执行时间!$A:$E,4,0),AI183="Annual",VLOOKUP($O183,PM执行时间!$A:$E,5,0),AI183="","")</f>
        <v/>
      </c>
      <c r="AK183" s="17" t="s">
        <v>223</v>
      </c>
      <c r="AL183" s="5" cm="1">
        <f t="array" ref="AL183">_xlfn.IFS(AK183="Monthly",VLOOKUP($O183,PM执行时间!$A:$E,2,0),AK183="Quarterly",VLOOKUP($O183,PM执行时间!$A:$E,3,0),AK183="Semi-an",VLOOKUP($O183,PM执行时间!$A:$E,4,0),AK183="Annual",VLOOKUP($O183,PM执行时间!$A:$E,5,0),AK183="","")</f>
        <v>1.8199999999999998</v>
      </c>
      <c r="AM183" s="5"/>
      <c r="AN183" s="5" t="str" cm="1">
        <f t="array" ref="AN183">_xlfn.IFS(AM183="Monthly",VLOOKUP($O183,PM执行时间!$A:$E,2,0),AM183="Quarterly",VLOOKUP($O183,PM执行时间!$A:$E,3,0),AM183="Semi-an",VLOOKUP($O183,PM执行时间!$A:$E,4,0),AM183="Annual",VLOOKUP($O183,PM执行时间!$A:$E,5,0),AM183="","")</f>
        <v/>
      </c>
      <c r="AO183" s="19">
        <v>44866</v>
      </c>
      <c r="AP183" s="5"/>
    </row>
    <row r="184" spans="1:42" ht="25.15" customHeight="1" x14ac:dyDescent="0.2">
      <c r="A184" s="2">
        <v>182</v>
      </c>
      <c r="B184" s="2">
        <f>SUBTOTAL(3,G$3:G184)+0</f>
        <v>181</v>
      </c>
      <c r="C184" s="2"/>
      <c r="D184" s="2">
        <v>979</v>
      </c>
      <c r="E184" s="35" t="s">
        <v>107</v>
      </c>
      <c r="F184" s="35" t="s">
        <v>127</v>
      </c>
      <c r="G184" s="35" t="s">
        <v>121</v>
      </c>
      <c r="H184" s="85">
        <v>582</v>
      </c>
      <c r="I184" s="85">
        <v>2019.8</v>
      </c>
      <c r="J184" s="79" t="s">
        <v>1075</v>
      </c>
      <c r="K184" s="4" t="s">
        <v>19</v>
      </c>
      <c r="L184" s="77" t="s">
        <v>123</v>
      </c>
      <c r="M184" s="24">
        <v>43525</v>
      </c>
      <c r="N184" s="88" t="s">
        <v>179</v>
      </c>
      <c r="O184" s="5" t="s">
        <v>95</v>
      </c>
      <c r="P184" s="5" t="s">
        <v>39</v>
      </c>
      <c r="Q184" s="5"/>
      <c r="R184" s="5" t="str" cm="1">
        <f t="array" ref="R184">_xlfn.IFS(Q184="Monthly",VLOOKUP($O184,PM执行时间!$A:$E,2,0),Q184="Quarterly",VLOOKUP($O184,PM执行时间!$A:$E,3,0),Q184="Semi-an",VLOOKUP($O184,PM执行时间!$A:$E,4,0),Q184="Annual",VLOOKUP($O184,PM执行时间!$A:$E,5,0),Q184="","")</f>
        <v/>
      </c>
      <c r="S184" s="5"/>
      <c r="T184" s="5" t="str" cm="1">
        <f t="array" ref="T184">_xlfn.IFS(S184="Monthly",VLOOKUP($O184,PM执行时间!$A:$E,2,0),S184="Quarterly",VLOOKUP($O184,PM执行时间!$A:$E,3,0),S184="Semi-an",VLOOKUP($O184,PM执行时间!$A:$E,4,0),S184="Annual",VLOOKUP($O184,PM执行时间!$A:$E,5,0),S184="","")</f>
        <v/>
      </c>
      <c r="U184" s="17" t="s">
        <v>33</v>
      </c>
      <c r="V184" s="5" cm="1">
        <f t="array" ref="V184">_xlfn.IFS(U184="Monthly",VLOOKUP($O184,PM执行时间!$A:$E,2,0),U184="Quarterly",VLOOKUP($O184,PM执行时间!$A:$E,3,0),U184="Semi-an",VLOOKUP($O184,PM执行时间!$A:$E,4,0),U184="Annual",VLOOKUP($O184,PM执行时间!$A:$E,5,0),U184="","")</f>
        <v>1</v>
      </c>
      <c r="W184" s="5"/>
      <c r="X184" s="5" t="str" cm="1">
        <f t="array" ref="X184">_xlfn.IFS(W184="Monthly",VLOOKUP($O184,PM执行时间!$A:$E,2,0),W184="Quarterly",VLOOKUP($O184,PM执行时间!$A:$E,3,0),W184="Semi-an",VLOOKUP($O184,PM执行时间!$A:$E,4,0),W184="Annual",VLOOKUP($O184,PM执行时间!$A:$E,5,0),W184="","")</f>
        <v/>
      </c>
      <c r="Y184" s="5"/>
      <c r="Z184" s="5" t="str" cm="1">
        <f t="array" ref="Z184">_xlfn.IFS(Y184="Monthly",VLOOKUP($O184,PM执行时间!$A:$E,2,0),Y184="Quarterly",VLOOKUP($O184,PM执行时间!$A:$E,3,0),Y184="Semi-an",VLOOKUP($O184,PM执行时间!$A:$E,4,0),Y184="Annual",VLOOKUP($O184,PM执行时间!$A:$E,5,0),Y184="","")</f>
        <v/>
      </c>
      <c r="AA184" s="5"/>
      <c r="AB184" s="5" t="str" cm="1">
        <f t="array" ref="AB184">_xlfn.IFS(AA184="Monthly",VLOOKUP($O184,PM执行时间!$A:$E,2,0),AA184="Quarterly",VLOOKUP($O184,PM执行时间!$A:$E,3,0),AA184="Semi-an",VLOOKUP($O184,PM执行时间!$A:$E,4,0),AA184="Annual",VLOOKUP($O184,PM执行时间!$A:$E,5,0),AA184="","")</f>
        <v/>
      </c>
      <c r="AC184" s="5"/>
      <c r="AD184" s="5" t="str" cm="1">
        <f t="array" ref="AD184">_xlfn.IFS(AC184="Monthly",VLOOKUP($O184,PM执行时间!$A:$E,2,0),AC184="Quarterly",VLOOKUP($O184,PM执行时间!$A:$E,3,0),AC184="Semi-an",VLOOKUP($O184,PM执行时间!$A:$E,4,0),AC184="Annual",VLOOKUP($O184,PM执行时间!$A:$E,5,0),AC184="","")</f>
        <v/>
      </c>
      <c r="AE184" s="5"/>
      <c r="AF184" s="5" t="str" cm="1">
        <f t="array" ref="AF184">_xlfn.IFS(AE184="Monthly",VLOOKUP($O184,PM执行时间!$A:$E,2,0),AE184="Quarterly",VLOOKUP($O184,PM执行时间!$A:$E,3,0),AE184="Semi-an",VLOOKUP($O184,PM执行时间!$A:$E,4,0),AE184="Annual",VLOOKUP($O184,PM执行时间!$A:$E,5,0),AE184="","")</f>
        <v/>
      </c>
      <c r="AG184" s="5"/>
      <c r="AH184" s="5" t="str" cm="1">
        <f t="array" ref="AH184">_xlfn.IFS(AG184="Monthly",VLOOKUP($O184,PM执行时间!$A:$E,2,0),AG184="Quarterly",VLOOKUP($O184,PM执行时间!$A:$E,3,0),AG184="Semi-an",VLOOKUP($O184,PM执行时间!$A:$E,4,0),AG184="Annual",VLOOKUP($O184,PM执行时间!$A:$E,5,0),AG184="","")</f>
        <v/>
      </c>
      <c r="AI184" s="5"/>
      <c r="AJ184" s="5" t="str" cm="1">
        <f t="array" ref="AJ184">_xlfn.IFS(AI184="Monthly",VLOOKUP($O184,PM执行时间!$A:$E,2,0),AI184="Quarterly",VLOOKUP($O184,PM执行时间!$A:$E,3,0),AI184="Semi-an",VLOOKUP($O184,PM执行时间!$A:$E,4,0),AI184="Annual",VLOOKUP($O184,PM执行时间!$A:$E,5,0),AI184="","")</f>
        <v/>
      </c>
      <c r="AK184" s="5"/>
      <c r="AL184" s="5" t="str" cm="1">
        <f t="array" ref="AL184">_xlfn.IFS(AK184="Monthly",VLOOKUP($O184,PM执行时间!$A:$E,2,0),AK184="Quarterly",VLOOKUP($O184,PM执行时间!$A:$E,3,0),AK184="Semi-an",VLOOKUP($O184,PM执行时间!$A:$E,4,0),AK184="Annual",VLOOKUP($O184,PM执行时间!$A:$E,5,0),AK184="","")</f>
        <v/>
      </c>
      <c r="AM184" s="5"/>
      <c r="AN184" s="5" t="str" cm="1">
        <f t="array" ref="AN184">_xlfn.IFS(AM184="Monthly",VLOOKUP($O184,PM执行时间!$A:$E,2,0),AM184="Quarterly",VLOOKUP($O184,PM执行时间!$A:$E,3,0),AM184="Semi-an",VLOOKUP($O184,PM执行时间!$A:$E,4,0),AM184="Annual",VLOOKUP($O184,PM执行时间!$A:$E,5,0),AM184="","")</f>
        <v/>
      </c>
      <c r="AO184" s="19">
        <v>44621</v>
      </c>
      <c r="AP184" s="18"/>
    </row>
    <row r="185" spans="1:42" ht="25.15" customHeight="1" x14ac:dyDescent="0.2">
      <c r="A185" s="2">
        <v>183</v>
      </c>
      <c r="B185" s="2">
        <f>SUBTOTAL(3,G$3:G185)+0</f>
        <v>182</v>
      </c>
      <c r="C185" s="2"/>
      <c r="D185" s="2">
        <v>980</v>
      </c>
      <c r="E185" s="35" t="s">
        <v>107</v>
      </c>
      <c r="F185" s="35" t="s">
        <v>127</v>
      </c>
      <c r="G185" s="35" t="s">
        <v>121</v>
      </c>
      <c r="H185" s="85">
        <v>583</v>
      </c>
      <c r="I185" s="85">
        <v>2019.8</v>
      </c>
      <c r="J185" s="79" t="s">
        <v>1075</v>
      </c>
      <c r="K185" s="4" t="s">
        <v>19</v>
      </c>
      <c r="L185" s="77" t="s">
        <v>123</v>
      </c>
      <c r="M185" s="24">
        <v>43525</v>
      </c>
      <c r="N185" s="88" t="s">
        <v>179</v>
      </c>
      <c r="O185" s="5" t="s">
        <v>95</v>
      </c>
      <c r="P185" s="5" t="s">
        <v>39</v>
      </c>
      <c r="Q185" s="5"/>
      <c r="R185" s="5" t="str" cm="1">
        <f t="array" ref="R185">_xlfn.IFS(Q185="Monthly",VLOOKUP($O185,PM执行时间!$A:$E,2,0),Q185="Quarterly",VLOOKUP($O185,PM执行时间!$A:$E,3,0),Q185="Semi-an",VLOOKUP($O185,PM执行时间!$A:$E,4,0),Q185="Annual",VLOOKUP($O185,PM执行时间!$A:$E,5,0),Q185="","")</f>
        <v/>
      </c>
      <c r="S185" s="5"/>
      <c r="T185" s="5" t="str" cm="1">
        <f t="array" ref="T185">_xlfn.IFS(S185="Monthly",VLOOKUP($O185,PM执行时间!$A:$E,2,0),S185="Quarterly",VLOOKUP($O185,PM执行时间!$A:$E,3,0),S185="Semi-an",VLOOKUP($O185,PM执行时间!$A:$E,4,0),S185="Annual",VLOOKUP($O185,PM执行时间!$A:$E,5,0),S185="","")</f>
        <v/>
      </c>
      <c r="U185" s="17" t="s">
        <v>33</v>
      </c>
      <c r="V185" s="5" cm="1">
        <f t="array" ref="V185">_xlfn.IFS(U185="Monthly",VLOOKUP($O185,PM执行时间!$A:$E,2,0),U185="Quarterly",VLOOKUP($O185,PM执行时间!$A:$E,3,0),U185="Semi-an",VLOOKUP($O185,PM执行时间!$A:$E,4,0),U185="Annual",VLOOKUP($O185,PM执行时间!$A:$E,5,0),U185="","")</f>
        <v>1</v>
      </c>
      <c r="W185" s="5"/>
      <c r="X185" s="5" t="str" cm="1">
        <f t="array" ref="X185">_xlfn.IFS(W185="Monthly",VLOOKUP($O185,PM执行时间!$A:$E,2,0),W185="Quarterly",VLOOKUP($O185,PM执行时间!$A:$E,3,0),W185="Semi-an",VLOOKUP($O185,PM执行时间!$A:$E,4,0),W185="Annual",VLOOKUP($O185,PM执行时间!$A:$E,5,0),W185="","")</f>
        <v/>
      </c>
      <c r="Y185" s="5"/>
      <c r="Z185" s="5" t="str" cm="1">
        <f t="array" ref="Z185">_xlfn.IFS(Y185="Monthly",VLOOKUP($O185,PM执行时间!$A:$E,2,0),Y185="Quarterly",VLOOKUP($O185,PM执行时间!$A:$E,3,0),Y185="Semi-an",VLOOKUP($O185,PM执行时间!$A:$E,4,0),Y185="Annual",VLOOKUP($O185,PM执行时间!$A:$E,5,0),Y185="","")</f>
        <v/>
      </c>
      <c r="AA185" s="5"/>
      <c r="AB185" s="5" t="str" cm="1">
        <f t="array" ref="AB185">_xlfn.IFS(AA185="Monthly",VLOOKUP($O185,PM执行时间!$A:$E,2,0),AA185="Quarterly",VLOOKUP($O185,PM执行时间!$A:$E,3,0),AA185="Semi-an",VLOOKUP($O185,PM执行时间!$A:$E,4,0),AA185="Annual",VLOOKUP($O185,PM执行时间!$A:$E,5,0),AA185="","")</f>
        <v/>
      </c>
      <c r="AC185" s="5"/>
      <c r="AD185" s="5" t="str" cm="1">
        <f t="array" ref="AD185">_xlfn.IFS(AC185="Monthly",VLOOKUP($O185,PM执行时间!$A:$E,2,0),AC185="Quarterly",VLOOKUP($O185,PM执行时间!$A:$E,3,0),AC185="Semi-an",VLOOKUP($O185,PM执行时间!$A:$E,4,0),AC185="Annual",VLOOKUP($O185,PM执行时间!$A:$E,5,0),AC185="","")</f>
        <v/>
      </c>
      <c r="AE185" s="5"/>
      <c r="AF185" s="5" t="str" cm="1">
        <f t="array" ref="AF185">_xlfn.IFS(AE185="Monthly",VLOOKUP($O185,PM执行时间!$A:$E,2,0),AE185="Quarterly",VLOOKUP($O185,PM执行时间!$A:$E,3,0),AE185="Semi-an",VLOOKUP($O185,PM执行时间!$A:$E,4,0),AE185="Annual",VLOOKUP($O185,PM执行时间!$A:$E,5,0),AE185="","")</f>
        <v/>
      </c>
      <c r="AG185" s="5"/>
      <c r="AH185" s="5" t="str" cm="1">
        <f t="array" ref="AH185">_xlfn.IFS(AG185="Monthly",VLOOKUP($O185,PM执行时间!$A:$E,2,0),AG185="Quarterly",VLOOKUP($O185,PM执行时间!$A:$E,3,0),AG185="Semi-an",VLOOKUP($O185,PM执行时间!$A:$E,4,0),AG185="Annual",VLOOKUP($O185,PM执行时间!$A:$E,5,0),AG185="","")</f>
        <v/>
      </c>
      <c r="AI185" s="5"/>
      <c r="AJ185" s="5" t="str" cm="1">
        <f t="array" ref="AJ185">_xlfn.IFS(AI185="Monthly",VLOOKUP($O185,PM执行时间!$A:$E,2,0),AI185="Quarterly",VLOOKUP($O185,PM执行时间!$A:$E,3,0),AI185="Semi-an",VLOOKUP($O185,PM执行时间!$A:$E,4,0),AI185="Annual",VLOOKUP($O185,PM执行时间!$A:$E,5,0),AI185="","")</f>
        <v/>
      </c>
      <c r="AK185" s="5"/>
      <c r="AL185" s="5" t="str" cm="1">
        <f t="array" ref="AL185">_xlfn.IFS(AK185="Monthly",VLOOKUP($O185,PM执行时间!$A:$E,2,0),AK185="Quarterly",VLOOKUP($O185,PM执行时间!$A:$E,3,0),AK185="Semi-an",VLOOKUP($O185,PM执行时间!$A:$E,4,0),AK185="Annual",VLOOKUP($O185,PM执行时间!$A:$E,5,0),AK185="","")</f>
        <v/>
      </c>
      <c r="AM185" s="5"/>
      <c r="AN185" s="5" t="str" cm="1">
        <f t="array" ref="AN185">_xlfn.IFS(AM185="Monthly",VLOOKUP($O185,PM执行时间!$A:$E,2,0),AM185="Quarterly",VLOOKUP($O185,PM执行时间!$A:$E,3,0),AM185="Semi-an",VLOOKUP($O185,PM执行时间!$A:$E,4,0),AM185="Annual",VLOOKUP($O185,PM执行时间!$A:$E,5,0),AM185="","")</f>
        <v/>
      </c>
      <c r="AO185" s="19">
        <v>44621</v>
      </c>
      <c r="AP185" s="18"/>
    </row>
    <row r="186" spans="1:42" ht="25.15" customHeight="1" x14ac:dyDescent="0.2">
      <c r="A186" s="2">
        <v>184</v>
      </c>
      <c r="B186" s="2">
        <f>SUBTOTAL(3,G$3:G186)+0</f>
        <v>183</v>
      </c>
      <c r="C186" s="2"/>
      <c r="D186" s="2">
        <v>981</v>
      </c>
      <c r="E186" s="35" t="s">
        <v>107</v>
      </c>
      <c r="F186" s="35" t="s">
        <v>127</v>
      </c>
      <c r="G186" s="35" t="s">
        <v>121</v>
      </c>
      <c r="H186" s="85">
        <v>584</v>
      </c>
      <c r="I186" s="85">
        <v>2019.8</v>
      </c>
      <c r="J186" s="79" t="s">
        <v>1075</v>
      </c>
      <c r="K186" s="4" t="s">
        <v>19</v>
      </c>
      <c r="L186" s="77" t="s">
        <v>123</v>
      </c>
      <c r="M186" s="24">
        <v>43525</v>
      </c>
      <c r="N186" s="88" t="s">
        <v>179</v>
      </c>
      <c r="O186" s="5" t="s">
        <v>95</v>
      </c>
      <c r="P186" s="5" t="s">
        <v>39</v>
      </c>
      <c r="Q186" s="5"/>
      <c r="R186" s="5" t="str" cm="1">
        <f t="array" ref="R186">_xlfn.IFS(Q186="Monthly",VLOOKUP($O186,PM执行时间!$A:$E,2,0),Q186="Quarterly",VLOOKUP($O186,PM执行时间!$A:$E,3,0),Q186="Semi-an",VLOOKUP($O186,PM执行时间!$A:$E,4,0),Q186="Annual",VLOOKUP($O186,PM执行时间!$A:$E,5,0),Q186="","")</f>
        <v/>
      </c>
      <c r="S186" s="5"/>
      <c r="T186" s="5" t="str" cm="1">
        <f t="array" ref="T186">_xlfn.IFS(S186="Monthly",VLOOKUP($O186,PM执行时间!$A:$E,2,0),S186="Quarterly",VLOOKUP($O186,PM执行时间!$A:$E,3,0),S186="Semi-an",VLOOKUP($O186,PM执行时间!$A:$E,4,0),S186="Annual",VLOOKUP($O186,PM执行时间!$A:$E,5,0),S186="","")</f>
        <v/>
      </c>
      <c r="U186" s="17" t="s">
        <v>33</v>
      </c>
      <c r="V186" s="5" cm="1">
        <f t="array" ref="V186">_xlfn.IFS(U186="Monthly",VLOOKUP($O186,PM执行时间!$A:$E,2,0),U186="Quarterly",VLOOKUP($O186,PM执行时间!$A:$E,3,0),U186="Semi-an",VLOOKUP($O186,PM执行时间!$A:$E,4,0),U186="Annual",VLOOKUP($O186,PM执行时间!$A:$E,5,0),U186="","")</f>
        <v>1</v>
      </c>
      <c r="W186" s="5"/>
      <c r="X186" s="5" t="str" cm="1">
        <f t="array" ref="X186">_xlfn.IFS(W186="Monthly",VLOOKUP($O186,PM执行时间!$A:$E,2,0),W186="Quarterly",VLOOKUP($O186,PM执行时间!$A:$E,3,0),W186="Semi-an",VLOOKUP($O186,PM执行时间!$A:$E,4,0),W186="Annual",VLOOKUP($O186,PM执行时间!$A:$E,5,0),W186="","")</f>
        <v/>
      </c>
      <c r="Y186" s="5"/>
      <c r="Z186" s="5" t="str" cm="1">
        <f t="array" ref="Z186">_xlfn.IFS(Y186="Monthly",VLOOKUP($O186,PM执行时间!$A:$E,2,0),Y186="Quarterly",VLOOKUP($O186,PM执行时间!$A:$E,3,0),Y186="Semi-an",VLOOKUP($O186,PM执行时间!$A:$E,4,0),Y186="Annual",VLOOKUP($O186,PM执行时间!$A:$E,5,0),Y186="","")</f>
        <v/>
      </c>
      <c r="AA186" s="5"/>
      <c r="AB186" s="5" t="str" cm="1">
        <f t="array" ref="AB186">_xlfn.IFS(AA186="Monthly",VLOOKUP($O186,PM执行时间!$A:$E,2,0),AA186="Quarterly",VLOOKUP($O186,PM执行时间!$A:$E,3,0),AA186="Semi-an",VLOOKUP($O186,PM执行时间!$A:$E,4,0),AA186="Annual",VLOOKUP($O186,PM执行时间!$A:$E,5,0),AA186="","")</f>
        <v/>
      </c>
      <c r="AC186" s="5"/>
      <c r="AD186" s="5" t="str" cm="1">
        <f t="array" ref="AD186">_xlfn.IFS(AC186="Monthly",VLOOKUP($O186,PM执行时间!$A:$E,2,0),AC186="Quarterly",VLOOKUP($O186,PM执行时间!$A:$E,3,0),AC186="Semi-an",VLOOKUP($O186,PM执行时间!$A:$E,4,0),AC186="Annual",VLOOKUP($O186,PM执行时间!$A:$E,5,0),AC186="","")</f>
        <v/>
      </c>
      <c r="AE186" s="5"/>
      <c r="AF186" s="5" t="str" cm="1">
        <f t="array" ref="AF186">_xlfn.IFS(AE186="Monthly",VLOOKUP($O186,PM执行时间!$A:$E,2,0),AE186="Quarterly",VLOOKUP($O186,PM执行时间!$A:$E,3,0),AE186="Semi-an",VLOOKUP($O186,PM执行时间!$A:$E,4,0),AE186="Annual",VLOOKUP($O186,PM执行时间!$A:$E,5,0),AE186="","")</f>
        <v/>
      </c>
      <c r="AG186" s="5"/>
      <c r="AH186" s="5" t="str" cm="1">
        <f t="array" ref="AH186">_xlfn.IFS(AG186="Monthly",VLOOKUP($O186,PM执行时间!$A:$E,2,0),AG186="Quarterly",VLOOKUP($O186,PM执行时间!$A:$E,3,0),AG186="Semi-an",VLOOKUP($O186,PM执行时间!$A:$E,4,0),AG186="Annual",VLOOKUP($O186,PM执行时间!$A:$E,5,0),AG186="","")</f>
        <v/>
      </c>
      <c r="AI186" s="5"/>
      <c r="AJ186" s="5" t="str" cm="1">
        <f t="array" ref="AJ186">_xlfn.IFS(AI186="Monthly",VLOOKUP($O186,PM执行时间!$A:$E,2,0),AI186="Quarterly",VLOOKUP($O186,PM执行时间!$A:$E,3,0),AI186="Semi-an",VLOOKUP($O186,PM执行时间!$A:$E,4,0),AI186="Annual",VLOOKUP($O186,PM执行时间!$A:$E,5,0),AI186="","")</f>
        <v/>
      </c>
      <c r="AK186" s="5"/>
      <c r="AL186" s="5" t="str" cm="1">
        <f t="array" ref="AL186">_xlfn.IFS(AK186="Monthly",VLOOKUP($O186,PM执行时间!$A:$E,2,0),AK186="Quarterly",VLOOKUP($O186,PM执行时间!$A:$E,3,0),AK186="Semi-an",VLOOKUP($O186,PM执行时间!$A:$E,4,0),AK186="Annual",VLOOKUP($O186,PM执行时间!$A:$E,5,0),AK186="","")</f>
        <v/>
      </c>
      <c r="AM186" s="5"/>
      <c r="AN186" s="5" t="str" cm="1">
        <f t="array" ref="AN186">_xlfn.IFS(AM186="Monthly",VLOOKUP($O186,PM执行时间!$A:$E,2,0),AM186="Quarterly",VLOOKUP($O186,PM执行时间!$A:$E,3,0),AM186="Semi-an",VLOOKUP($O186,PM执行时间!$A:$E,4,0),AM186="Annual",VLOOKUP($O186,PM执行时间!$A:$E,5,0),AM186="","")</f>
        <v/>
      </c>
      <c r="AO186" s="19">
        <v>44621</v>
      </c>
      <c r="AP186" s="18"/>
    </row>
    <row r="187" spans="1:42" ht="25.15" customHeight="1" x14ac:dyDescent="0.2">
      <c r="A187" s="2">
        <v>185</v>
      </c>
      <c r="B187" s="2">
        <f>SUBTOTAL(3,G$3:G187)+0</f>
        <v>184</v>
      </c>
      <c r="C187" s="2"/>
      <c r="D187" s="2">
        <v>982</v>
      </c>
      <c r="E187" s="35" t="s">
        <v>64</v>
      </c>
      <c r="F187" s="35" t="s">
        <v>18</v>
      </c>
      <c r="G187" s="35" t="s">
        <v>1101</v>
      </c>
      <c r="H187" s="85">
        <v>1725130709</v>
      </c>
      <c r="I187" s="85">
        <v>2019.4</v>
      </c>
      <c r="J187" s="79" t="s">
        <v>1058</v>
      </c>
      <c r="K187" s="4" t="s">
        <v>19</v>
      </c>
      <c r="L187" s="77" t="s">
        <v>51</v>
      </c>
      <c r="M187" s="24">
        <v>41456</v>
      </c>
      <c r="N187" s="77" t="s">
        <v>22</v>
      </c>
      <c r="O187" s="5" t="s">
        <v>23</v>
      </c>
      <c r="P187" s="5" t="s">
        <v>1225</v>
      </c>
      <c r="Q187" s="16" t="s">
        <v>24</v>
      </c>
      <c r="R187" s="5" cm="1">
        <f t="array" ref="R187">_xlfn.IFS(Q187="Monthly",VLOOKUP($O187,PM执行时间!$A:$E,2,0),Q187="Quarterly",VLOOKUP($O187,PM执行时间!$A:$E,3,0),Q187="Semi-an",VLOOKUP($O187,PM执行时间!$A:$E,4,0),Q187="Annual",VLOOKUP($O187,PM执行时间!$A:$E,5,0),Q187="","")</f>
        <v>1.58</v>
      </c>
      <c r="S187" s="27"/>
      <c r="T187" s="5" t="str" cm="1">
        <f t="array" ref="T187">_xlfn.IFS(S187="Monthly",VLOOKUP($O187,PM执行时间!$A:$E,2,0),S187="Quarterly",VLOOKUP($O187,PM执行时间!$A:$E,3,0),S187="Semi-an",VLOOKUP($O187,PM执行时间!$A:$E,4,0),S187="Annual",VLOOKUP($O187,PM执行时间!$A:$E,5,0),S187="","")</f>
        <v/>
      </c>
      <c r="U187" s="27"/>
      <c r="V187" s="5" t="str" cm="1">
        <f t="array" ref="V187">_xlfn.IFS(U187="Monthly",VLOOKUP($O187,PM执行时间!$A:$E,2,0),U187="Quarterly",VLOOKUP($O187,PM执行时间!$A:$E,3,0),U187="Semi-an",VLOOKUP($O187,PM执行时间!$A:$E,4,0),U187="Annual",VLOOKUP($O187,PM执行时间!$A:$E,5,0),U187="","")</f>
        <v/>
      </c>
      <c r="W187" s="20" t="s">
        <v>25</v>
      </c>
      <c r="X187" s="5" cm="1">
        <f t="array" ref="X187">_xlfn.IFS(W187="Monthly",VLOOKUP($O187,PM执行时间!$A:$E,2,0),W187="Quarterly",VLOOKUP($O187,PM执行时间!$A:$E,3,0),W187="Semi-an",VLOOKUP($O187,PM执行时间!$A:$E,4,0),W187="Annual",VLOOKUP($O187,PM执行时间!$A:$E,5,0),W187="","")</f>
        <v>2</v>
      </c>
      <c r="Y187" s="5"/>
      <c r="Z187" s="5" t="str" cm="1">
        <f t="array" ref="Z187">_xlfn.IFS(Y187="Monthly",VLOOKUP($O187,PM执行时间!$A:$E,2,0),Y187="Quarterly",VLOOKUP($O187,PM执行时间!$A:$E,3,0),Y187="Semi-an",VLOOKUP($O187,PM执行时间!$A:$E,4,0),Y187="Annual",VLOOKUP($O187,PM执行时间!$A:$E,5,0),Y187="","")</f>
        <v/>
      </c>
      <c r="AA187" s="5"/>
      <c r="AB187" s="5" t="str" cm="1">
        <f t="array" ref="AB187">_xlfn.IFS(AA187="Monthly",VLOOKUP($O187,PM执行时间!$A:$E,2,0),AA187="Quarterly",VLOOKUP($O187,PM执行时间!$A:$E,3,0),AA187="Semi-an",VLOOKUP($O187,PM执行时间!$A:$E,4,0),AA187="Annual",VLOOKUP($O187,PM执行时间!$A:$E,5,0),AA187="","")</f>
        <v/>
      </c>
      <c r="AC187" s="16" t="s">
        <v>24</v>
      </c>
      <c r="AD187" s="5" cm="1">
        <f t="array" ref="AD187">_xlfn.IFS(AC187="Monthly",VLOOKUP($O187,PM执行时间!$A:$E,2,0),AC187="Quarterly",VLOOKUP($O187,PM执行时间!$A:$E,3,0),AC187="Semi-an",VLOOKUP($O187,PM执行时间!$A:$E,4,0),AC187="Annual",VLOOKUP($O187,PM执行时间!$A:$E,5,0),AC187="","")</f>
        <v>1.58</v>
      </c>
      <c r="AE187" s="5"/>
      <c r="AF187" s="5" t="str" cm="1">
        <f t="array" ref="AF187">_xlfn.IFS(AE187="Monthly",VLOOKUP($O187,PM执行时间!$A:$E,2,0),AE187="Quarterly",VLOOKUP($O187,PM执行时间!$A:$E,3,0),AE187="Semi-an",VLOOKUP($O187,PM执行时间!$A:$E,4,0),AE187="Annual",VLOOKUP($O187,PM执行时间!$A:$E,5,0),AE187="","")</f>
        <v/>
      </c>
      <c r="AG187" s="5"/>
      <c r="AH187" s="5" t="str" cm="1">
        <f t="array" ref="AH187">_xlfn.IFS(AG187="Monthly",VLOOKUP($O187,PM执行时间!$A:$E,2,0),AG187="Quarterly",VLOOKUP($O187,PM执行时间!$A:$E,3,0),AG187="Semi-an",VLOOKUP($O187,PM执行时间!$A:$E,4,0),AG187="Annual",VLOOKUP($O187,PM执行时间!$A:$E,5,0),AG187="","")</f>
        <v/>
      </c>
      <c r="AI187" s="20" t="s">
        <v>25</v>
      </c>
      <c r="AJ187" s="5" cm="1">
        <f t="array" ref="AJ187">_xlfn.IFS(AI187="Monthly",VLOOKUP($O187,PM执行时间!$A:$E,2,0),AI187="Quarterly",VLOOKUP($O187,PM执行时间!$A:$E,3,0),AI187="Semi-an",VLOOKUP($O187,PM执行时间!$A:$E,4,0),AI187="Annual",VLOOKUP($O187,PM执行时间!$A:$E,5,0),AI187="","")</f>
        <v>2</v>
      </c>
      <c r="AK187" s="5"/>
      <c r="AL187" s="5" t="str" cm="1">
        <f t="array" ref="AL187">_xlfn.IFS(AK187="Monthly",VLOOKUP($O187,PM执行时间!$A:$E,2,0),AK187="Quarterly",VLOOKUP($O187,PM执行时间!$A:$E,3,0),AK187="Semi-an",VLOOKUP($O187,PM执行时间!$A:$E,4,0),AK187="Annual",VLOOKUP($O187,PM执行时间!$A:$E,5,0),AK187="","")</f>
        <v/>
      </c>
      <c r="AM187" s="5"/>
      <c r="AN187" s="5" t="str" cm="1">
        <f t="array" ref="AN187">_xlfn.IFS(AM187="Monthly",VLOOKUP($O187,PM执行时间!$A:$E,2,0),AM187="Quarterly",VLOOKUP($O187,PM执行时间!$A:$E,3,0),AM187="Semi-an",VLOOKUP($O187,PM执行时间!$A:$E,4,0),AM187="Annual",VLOOKUP($O187,PM执行时间!$A:$E,5,0),AM187="","")</f>
        <v/>
      </c>
      <c r="AO187" s="19">
        <v>44835</v>
      </c>
      <c r="AP187" s="18"/>
    </row>
    <row r="188" spans="1:42" ht="25.15" customHeight="1" x14ac:dyDescent="0.2">
      <c r="A188" s="2">
        <v>186</v>
      </c>
      <c r="B188" s="2">
        <f>SUBTOTAL(3,G$3:G188)+0</f>
        <v>185</v>
      </c>
      <c r="C188" s="2"/>
      <c r="D188" s="2">
        <v>983</v>
      </c>
      <c r="E188" s="35" t="s">
        <v>64</v>
      </c>
      <c r="F188" s="35" t="s">
        <v>18</v>
      </c>
      <c r="G188" s="35" t="s">
        <v>1101</v>
      </c>
      <c r="H188" s="85">
        <v>1725160605</v>
      </c>
      <c r="I188" s="85">
        <v>2019.4</v>
      </c>
      <c r="J188" s="79" t="s">
        <v>1058</v>
      </c>
      <c r="K188" s="4" t="s">
        <v>19</v>
      </c>
      <c r="L188" s="77" t="s">
        <v>51</v>
      </c>
      <c r="M188" s="24">
        <v>42583</v>
      </c>
      <c r="N188" s="77" t="s">
        <v>22</v>
      </c>
      <c r="O188" s="5" t="s">
        <v>23</v>
      </c>
      <c r="P188" s="5" t="s">
        <v>1225</v>
      </c>
      <c r="Q188" s="16" t="s">
        <v>24</v>
      </c>
      <c r="R188" s="5" cm="1">
        <f t="array" ref="R188">_xlfn.IFS(Q188="Monthly",VLOOKUP($O188,PM执行时间!$A:$E,2,0),Q188="Quarterly",VLOOKUP($O188,PM执行时间!$A:$E,3,0),Q188="Semi-an",VLOOKUP($O188,PM执行时间!$A:$E,4,0),Q188="Annual",VLOOKUP($O188,PM执行时间!$A:$E,5,0),Q188="","")</f>
        <v>1.58</v>
      </c>
      <c r="S188" s="27"/>
      <c r="T188" s="5" t="str" cm="1">
        <f t="array" ref="T188">_xlfn.IFS(S188="Monthly",VLOOKUP($O188,PM执行时间!$A:$E,2,0),S188="Quarterly",VLOOKUP($O188,PM执行时间!$A:$E,3,0),S188="Semi-an",VLOOKUP($O188,PM执行时间!$A:$E,4,0),S188="Annual",VLOOKUP($O188,PM执行时间!$A:$E,5,0),S188="","")</f>
        <v/>
      </c>
      <c r="U188" s="27"/>
      <c r="V188" s="5" t="str" cm="1">
        <f t="array" ref="V188">_xlfn.IFS(U188="Monthly",VLOOKUP($O188,PM执行时间!$A:$E,2,0),U188="Quarterly",VLOOKUP($O188,PM执行时间!$A:$E,3,0),U188="Semi-an",VLOOKUP($O188,PM执行时间!$A:$E,4,0),U188="Annual",VLOOKUP($O188,PM执行时间!$A:$E,5,0),U188="","")</f>
        <v/>
      </c>
      <c r="W188" s="20" t="s">
        <v>25</v>
      </c>
      <c r="X188" s="5" cm="1">
        <f t="array" ref="X188">_xlfn.IFS(W188="Monthly",VLOOKUP($O188,PM执行时间!$A:$E,2,0),W188="Quarterly",VLOOKUP($O188,PM执行时间!$A:$E,3,0),W188="Semi-an",VLOOKUP($O188,PM执行时间!$A:$E,4,0),W188="Annual",VLOOKUP($O188,PM执行时间!$A:$E,5,0),W188="","")</f>
        <v>2</v>
      </c>
      <c r="Y188" s="5"/>
      <c r="Z188" s="5" t="str" cm="1">
        <f t="array" ref="Z188">_xlfn.IFS(Y188="Monthly",VLOOKUP($O188,PM执行时间!$A:$E,2,0),Y188="Quarterly",VLOOKUP($O188,PM执行时间!$A:$E,3,0),Y188="Semi-an",VLOOKUP($O188,PM执行时间!$A:$E,4,0),Y188="Annual",VLOOKUP($O188,PM执行时间!$A:$E,5,0),Y188="","")</f>
        <v/>
      </c>
      <c r="AA188" s="5"/>
      <c r="AB188" s="5" t="str" cm="1">
        <f t="array" ref="AB188">_xlfn.IFS(AA188="Monthly",VLOOKUP($O188,PM执行时间!$A:$E,2,0),AA188="Quarterly",VLOOKUP($O188,PM执行时间!$A:$E,3,0),AA188="Semi-an",VLOOKUP($O188,PM执行时间!$A:$E,4,0),AA188="Annual",VLOOKUP($O188,PM执行时间!$A:$E,5,0),AA188="","")</f>
        <v/>
      </c>
      <c r="AC188" s="16" t="s">
        <v>24</v>
      </c>
      <c r="AD188" s="5" cm="1">
        <f t="array" ref="AD188">_xlfn.IFS(AC188="Monthly",VLOOKUP($O188,PM执行时间!$A:$E,2,0),AC188="Quarterly",VLOOKUP($O188,PM执行时间!$A:$E,3,0),AC188="Semi-an",VLOOKUP($O188,PM执行时间!$A:$E,4,0),AC188="Annual",VLOOKUP($O188,PM执行时间!$A:$E,5,0),AC188="","")</f>
        <v>1.58</v>
      </c>
      <c r="AE188" s="5"/>
      <c r="AF188" s="5" t="str" cm="1">
        <f t="array" ref="AF188">_xlfn.IFS(AE188="Monthly",VLOOKUP($O188,PM执行时间!$A:$E,2,0),AE188="Quarterly",VLOOKUP($O188,PM执行时间!$A:$E,3,0),AE188="Semi-an",VLOOKUP($O188,PM执行时间!$A:$E,4,0),AE188="Annual",VLOOKUP($O188,PM执行时间!$A:$E,5,0),AE188="","")</f>
        <v/>
      </c>
      <c r="AG188" s="5"/>
      <c r="AH188" s="5" t="str" cm="1">
        <f t="array" ref="AH188">_xlfn.IFS(AG188="Monthly",VLOOKUP($O188,PM执行时间!$A:$E,2,0),AG188="Quarterly",VLOOKUP($O188,PM执行时间!$A:$E,3,0),AG188="Semi-an",VLOOKUP($O188,PM执行时间!$A:$E,4,0),AG188="Annual",VLOOKUP($O188,PM执行时间!$A:$E,5,0),AG188="","")</f>
        <v/>
      </c>
      <c r="AI188" s="20" t="s">
        <v>25</v>
      </c>
      <c r="AJ188" s="5" cm="1">
        <f t="array" ref="AJ188">_xlfn.IFS(AI188="Monthly",VLOOKUP($O188,PM执行时间!$A:$E,2,0),AI188="Quarterly",VLOOKUP($O188,PM执行时间!$A:$E,3,0),AI188="Semi-an",VLOOKUP($O188,PM执行时间!$A:$E,4,0),AI188="Annual",VLOOKUP($O188,PM执行时间!$A:$E,5,0),AI188="","")</f>
        <v>2</v>
      </c>
      <c r="AK188" s="5"/>
      <c r="AL188" s="5" t="str" cm="1">
        <f t="array" ref="AL188">_xlfn.IFS(AK188="Monthly",VLOOKUP($O188,PM执行时间!$A:$E,2,0),AK188="Quarterly",VLOOKUP($O188,PM执行时间!$A:$E,3,0),AK188="Semi-an",VLOOKUP($O188,PM执行时间!$A:$E,4,0),AK188="Annual",VLOOKUP($O188,PM执行时间!$A:$E,5,0),AK188="","")</f>
        <v/>
      </c>
      <c r="AM188" s="5"/>
      <c r="AN188" s="5" t="str" cm="1">
        <f t="array" ref="AN188">_xlfn.IFS(AM188="Monthly",VLOOKUP($O188,PM执行时间!$A:$E,2,0),AM188="Quarterly",VLOOKUP($O188,PM执行时间!$A:$E,3,0),AM188="Semi-an",VLOOKUP($O188,PM执行时间!$A:$E,4,0),AM188="Annual",VLOOKUP($O188,PM执行时间!$A:$E,5,0),AM188="","")</f>
        <v/>
      </c>
      <c r="AO188" s="19">
        <v>44835</v>
      </c>
      <c r="AP188" s="18"/>
    </row>
    <row r="189" spans="1:42" ht="25.15" customHeight="1" x14ac:dyDescent="0.2">
      <c r="A189" s="2">
        <v>187</v>
      </c>
      <c r="B189" s="2">
        <f>SUBTOTAL(3,G$3:G189)+0</f>
        <v>186</v>
      </c>
      <c r="C189" s="15"/>
      <c r="D189" s="2">
        <v>984</v>
      </c>
      <c r="E189" s="35" t="s">
        <v>27</v>
      </c>
      <c r="F189" s="35" t="s">
        <v>296</v>
      </c>
      <c r="G189" s="35" t="s">
        <v>246</v>
      </c>
      <c r="H189" s="35" t="s">
        <v>328</v>
      </c>
      <c r="I189" s="85">
        <v>2019.4</v>
      </c>
      <c r="J189" s="79" t="s">
        <v>1058</v>
      </c>
      <c r="K189" s="4" t="s">
        <v>19</v>
      </c>
      <c r="L189" s="77" t="s">
        <v>248</v>
      </c>
      <c r="M189" s="7">
        <v>2019.4</v>
      </c>
      <c r="N189" s="77" t="s">
        <v>1117</v>
      </c>
      <c r="O189" s="5" t="s">
        <v>163</v>
      </c>
      <c r="P189" s="18" t="s">
        <v>1108</v>
      </c>
      <c r="Q189" s="20" t="s">
        <v>25</v>
      </c>
      <c r="R189" s="5" cm="1">
        <f t="array" ref="R189">_xlfn.IFS(Q189="Monthly",VLOOKUP($O189,PM执行时间!$A:$E,2,0),Q189="Quarterly",VLOOKUP($O189,PM执行时间!$A:$E,3,0),Q189="Semi-an",VLOOKUP($O189,PM执行时间!$A:$E,4,0),Q189="Annual",VLOOKUP($O189,PM执行时间!$A:$E,5,0),Q189="","")</f>
        <v>1.08</v>
      </c>
      <c r="S189" s="26" t="s">
        <v>164</v>
      </c>
      <c r="T189" s="5" cm="1">
        <f t="array" ref="T189">_xlfn.IFS(S189="Monthly",VLOOKUP($O189,PM执行时间!$A:$E,2,0),S189="Quarterly",VLOOKUP($O189,PM执行时间!$A:$E,3,0),S189="Semi-an",VLOOKUP($O189,PM执行时间!$A:$E,4,0),S189="Annual",VLOOKUP($O189,PM执行时间!$A:$E,5,0),S189="","")</f>
        <v>0.83</v>
      </c>
      <c r="U189" s="26" t="s">
        <v>164</v>
      </c>
      <c r="V189" s="5" cm="1">
        <f t="array" ref="V189">_xlfn.IFS(U189="Monthly",VLOOKUP($O189,PM执行时间!$A:$E,2,0),U189="Quarterly",VLOOKUP($O189,PM执行时间!$A:$E,3,0),U189="Semi-an",VLOOKUP($O189,PM执行时间!$A:$E,4,0),U189="Annual",VLOOKUP($O189,PM执行时间!$A:$E,5,0),U189="","")</f>
        <v>0.83</v>
      </c>
      <c r="W189" s="26" t="s">
        <v>164</v>
      </c>
      <c r="X189" s="5" cm="1">
        <f t="array" ref="X189">_xlfn.IFS(W189="Monthly",VLOOKUP($O189,PM执行时间!$A:$E,2,0),W189="Quarterly",VLOOKUP($O189,PM执行时间!$A:$E,3,0),W189="Semi-an",VLOOKUP($O189,PM执行时间!$A:$E,4,0),W189="Annual",VLOOKUP($O189,PM执行时间!$A:$E,5,0),W189="","")</f>
        <v>0.83</v>
      </c>
      <c r="Y189" s="26" t="s">
        <v>164</v>
      </c>
      <c r="Z189" s="5" cm="1">
        <f t="array" ref="Z189">_xlfn.IFS(Y189="Monthly",VLOOKUP($O189,PM执行时间!$A:$E,2,0),Y189="Quarterly",VLOOKUP($O189,PM执行时间!$A:$E,3,0),Y189="Semi-an",VLOOKUP($O189,PM执行时间!$A:$E,4,0),Y189="Annual",VLOOKUP($O189,PM执行时间!$A:$E,5,0),Y189="","")</f>
        <v>0.83</v>
      </c>
      <c r="AA189" s="26" t="s">
        <v>164</v>
      </c>
      <c r="AB189" s="5" cm="1">
        <f t="array" ref="AB189">_xlfn.IFS(AA189="Monthly",VLOOKUP($O189,PM执行时间!$A:$E,2,0),AA189="Quarterly",VLOOKUP($O189,PM执行时间!$A:$E,3,0),AA189="Semi-an",VLOOKUP($O189,PM执行时间!$A:$E,4,0),AA189="Annual",VLOOKUP($O189,PM执行时间!$A:$E,5,0),AA189="","")</f>
        <v>0.83</v>
      </c>
      <c r="AC189" s="17" t="s">
        <v>33</v>
      </c>
      <c r="AD189" s="5" cm="1">
        <f t="array" ref="AD189">_xlfn.IFS(AC189="Monthly",VLOOKUP($O189,PM执行时间!$A:$E,2,0),AC189="Quarterly",VLOOKUP($O189,PM执行时间!$A:$E,3,0),AC189="Semi-an",VLOOKUP($O189,PM执行时间!$A:$E,4,0),AC189="Annual",VLOOKUP($O189,PM执行时间!$A:$E,5,0),AC189="","")</f>
        <v>2.58</v>
      </c>
      <c r="AE189" s="26" t="s">
        <v>164</v>
      </c>
      <c r="AF189" s="5" cm="1">
        <f t="array" ref="AF189">_xlfn.IFS(AE189="Monthly",VLOOKUP($O189,PM执行时间!$A:$E,2,0),AE189="Quarterly",VLOOKUP($O189,PM执行时间!$A:$E,3,0),AE189="Semi-an",VLOOKUP($O189,PM执行时间!$A:$E,4,0),AE189="Annual",VLOOKUP($O189,PM执行时间!$A:$E,5,0),AE189="","")</f>
        <v>0.83</v>
      </c>
      <c r="AG189" s="26" t="s">
        <v>164</v>
      </c>
      <c r="AH189" s="5" cm="1">
        <f t="array" ref="AH189">_xlfn.IFS(AG189="Monthly",VLOOKUP($O189,PM执行时间!$A:$E,2,0),AG189="Quarterly",VLOOKUP($O189,PM执行时间!$A:$E,3,0),AG189="Semi-an",VLOOKUP($O189,PM执行时间!$A:$E,4,0),AG189="Annual",VLOOKUP($O189,PM执行时间!$A:$E,5,0),AG189="","")</f>
        <v>0.83</v>
      </c>
      <c r="AI189" s="26" t="s">
        <v>164</v>
      </c>
      <c r="AJ189" s="5" cm="1">
        <f t="array" ref="AJ189">_xlfn.IFS(AI189="Monthly",VLOOKUP($O189,PM执行时间!$A:$E,2,0),AI189="Quarterly",VLOOKUP($O189,PM执行时间!$A:$E,3,0),AI189="Semi-an",VLOOKUP($O189,PM执行时间!$A:$E,4,0),AI189="Annual",VLOOKUP($O189,PM执行时间!$A:$E,5,0),AI189="","")</f>
        <v>0.83</v>
      </c>
      <c r="AK189" s="26" t="s">
        <v>164</v>
      </c>
      <c r="AL189" s="5" cm="1">
        <f t="array" ref="AL189">_xlfn.IFS(AK189="Monthly",VLOOKUP($O189,PM执行时间!$A:$E,2,0),AK189="Quarterly",VLOOKUP($O189,PM执行时间!$A:$E,3,0),AK189="Semi-an",VLOOKUP($O189,PM执行时间!$A:$E,4,0),AK189="Annual",VLOOKUP($O189,PM执行时间!$A:$E,5,0),AK189="","")</f>
        <v>0.83</v>
      </c>
      <c r="AM189" s="26" t="s">
        <v>164</v>
      </c>
      <c r="AN189" s="5" cm="1">
        <f t="array" ref="AN189">_xlfn.IFS(AM189="Monthly",VLOOKUP($O189,PM执行时间!$A:$E,2,0),AM189="Quarterly",VLOOKUP($O189,PM执行时间!$A:$E,3,0),AM189="Semi-an",VLOOKUP($O189,PM执行时间!$A:$E,4,0),AM189="Annual",VLOOKUP($O189,PM执行时间!$A:$E,5,0),AM189="","")</f>
        <v>0.83</v>
      </c>
      <c r="AO189" s="19">
        <v>44743</v>
      </c>
      <c r="AP189" s="18"/>
    </row>
    <row r="190" spans="1:42" ht="25.15" customHeight="1" x14ac:dyDescent="0.2">
      <c r="A190" s="2">
        <v>188</v>
      </c>
      <c r="B190" s="2">
        <f>SUBTOTAL(3,G$3:G190)+0</f>
        <v>187</v>
      </c>
      <c r="C190" s="15"/>
      <c r="D190" s="2">
        <v>985</v>
      </c>
      <c r="E190" s="35" t="s">
        <v>27</v>
      </c>
      <c r="F190" s="35" t="s">
        <v>296</v>
      </c>
      <c r="G190" s="35" t="s">
        <v>246</v>
      </c>
      <c r="H190" s="35" t="s">
        <v>329</v>
      </c>
      <c r="I190" s="85">
        <v>2019.4</v>
      </c>
      <c r="J190" s="79" t="s">
        <v>1058</v>
      </c>
      <c r="K190" s="4" t="s">
        <v>19</v>
      </c>
      <c r="L190" s="77" t="s">
        <v>248</v>
      </c>
      <c r="M190" s="7">
        <v>2019.4</v>
      </c>
      <c r="N190" s="77" t="s">
        <v>1117</v>
      </c>
      <c r="O190" s="5" t="s">
        <v>163</v>
      </c>
      <c r="P190" s="18" t="s">
        <v>1108</v>
      </c>
      <c r="Q190" s="20" t="s">
        <v>25</v>
      </c>
      <c r="R190" s="5" cm="1">
        <f t="array" ref="R190">_xlfn.IFS(Q190="Monthly",VLOOKUP($O190,PM执行时间!$A:$E,2,0),Q190="Quarterly",VLOOKUP($O190,PM执行时间!$A:$E,3,0),Q190="Semi-an",VLOOKUP($O190,PM执行时间!$A:$E,4,0),Q190="Annual",VLOOKUP($O190,PM执行时间!$A:$E,5,0),Q190="","")</f>
        <v>1.08</v>
      </c>
      <c r="S190" s="26" t="s">
        <v>164</v>
      </c>
      <c r="T190" s="5" cm="1">
        <f t="array" ref="T190">_xlfn.IFS(S190="Monthly",VLOOKUP($O190,PM执行时间!$A:$E,2,0),S190="Quarterly",VLOOKUP($O190,PM执行时间!$A:$E,3,0),S190="Semi-an",VLOOKUP($O190,PM执行时间!$A:$E,4,0),S190="Annual",VLOOKUP($O190,PM执行时间!$A:$E,5,0),S190="","")</f>
        <v>0.83</v>
      </c>
      <c r="U190" s="26" t="s">
        <v>164</v>
      </c>
      <c r="V190" s="5" cm="1">
        <f t="array" ref="V190">_xlfn.IFS(U190="Monthly",VLOOKUP($O190,PM执行时间!$A:$E,2,0),U190="Quarterly",VLOOKUP($O190,PM执行时间!$A:$E,3,0),U190="Semi-an",VLOOKUP($O190,PM执行时间!$A:$E,4,0),U190="Annual",VLOOKUP($O190,PM执行时间!$A:$E,5,0),U190="","")</f>
        <v>0.83</v>
      </c>
      <c r="W190" s="26" t="s">
        <v>164</v>
      </c>
      <c r="X190" s="5" cm="1">
        <f t="array" ref="X190">_xlfn.IFS(W190="Monthly",VLOOKUP($O190,PM执行时间!$A:$E,2,0),W190="Quarterly",VLOOKUP($O190,PM执行时间!$A:$E,3,0),W190="Semi-an",VLOOKUP($O190,PM执行时间!$A:$E,4,0),W190="Annual",VLOOKUP($O190,PM执行时间!$A:$E,5,0),W190="","")</f>
        <v>0.83</v>
      </c>
      <c r="Y190" s="26" t="s">
        <v>164</v>
      </c>
      <c r="Z190" s="5" cm="1">
        <f t="array" ref="Z190">_xlfn.IFS(Y190="Monthly",VLOOKUP($O190,PM执行时间!$A:$E,2,0),Y190="Quarterly",VLOOKUP($O190,PM执行时间!$A:$E,3,0),Y190="Semi-an",VLOOKUP($O190,PM执行时间!$A:$E,4,0),Y190="Annual",VLOOKUP($O190,PM执行时间!$A:$E,5,0),Y190="","")</f>
        <v>0.83</v>
      </c>
      <c r="AA190" s="26" t="s">
        <v>164</v>
      </c>
      <c r="AB190" s="5" cm="1">
        <f t="array" ref="AB190">_xlfn.IFS(AA190="Monthly",VLOOKUP($O190,PM执行时间!$A:$E,2,0),AA190="Quarterly",VLOOKUP($O190,PM执行时间!$A:$E,3,0),AA190="Semi-an",VLOOKUP($O190,PM执行时间!$A:$E,4,0),AA190="Annual",VLOOKUP($O190,PM执行时间!$A:$E,5,0),AA190="","")</f>
        <v>0.83</v>
      </c>
      <c r="AC190" s="17" t="s">
        <v>33</v>
      </c>
      <c r="AD190" s="5" cm="1">
        <f t="array" ref="AD190">_xlfn.IFS(AC190="Monthly",VLOOKUP($O190,PM执行时间!$A:$E,2,0),AC190="Quarterly",VLOOKUP($O190,PM执行时间!$A:$E,3,0),AC190="Semi-an",VLOOKUP($O190,PM执行时间!$A:$E,4,0),AC190="Annual",VLOOKUP($O190,PM执行时间!$A:$E,5,0),AC190="","")</f>
        <v>2.58</v>
      </c>
      <c r="AE190" s="26" t="s">
        <v>164</v>
      </c>
      <c r="AF190" s="5" cm="1">
        <f t="array" ref="AF190">_xlfn.IFS(AE190="Monthly",VLOOKUP($O190,PM执行时间!$A:$E,2,0),AE190="Quarterly",VLOOKUP($O190,PM执行时间!$A:$E,3,0),AE190="Semi-an",VLOOKUP($O190,PM执行时间!$A:$E,4,0),AE190="Annual",VLOOKUP($O190,PM执行时间!$A:$E,5,0),AE190="","")</f>
        <v>0.83</v>
      </c>
      <c r="AG190" s="26" t="s">
        <v>164</v>
      </c>
      <c r="AH190" s="5" cm="1">
        <f t="array" ref="AH190">_xlfn.IFS(AG190="Monthly",VLOOKUP($O190,PM执行时间!$A:$E,2,0),AG190="Quarterly",VLOOKUP($O190,PM执行时间!$A:$E,3,0),AG190="Semi-an",VLOOKUP($O190,PM执行时间!$A:$E,4,0),AG190="Annual",VLOOKUP($O190,PM执行时间!$A:$E,5,0),AG190="","")</f>
        <v>0.83</v>
      </c>
      <c r="AI190" s="26" t="s">
        <v>164</v>
      </c>
      <c r="AJ190" s="5" cm="1">
        <f t="array" ref="AJ190">_xlfn.IFS(AI190="Monthly",VLOOKUP($O190,PM执行时间!$A:$E,2,0),AI190="Quarterly",VLOOKUP($O190,PM执行时间!$A:$E,3,0),AI190="Semi-an",VLOOKUP($O190,PM执行时间!$A:$E,4,0),AI190="Annual",VLOOKUP($O190,PM执行时间!$A:$E,5,0),AI190="","")</f>
        <v>0.83</v>
      </c>
      <c r="AK190" s="26" t="s">
        <v>164</v>
      </c>
      <c r="AL190" s="5" cm="1">
        <f t="array" ref="AL190">_xlfn.IFS(AK190="Monthly",VLOOKUP($O190,PM执行时间!$A:$E,2,0),AK190="Quarterly",VLOOKUP($O190,PM执行时间!$A:$E,3,0),AK190="Semi-an",VLOOKUP($O190,PM执行时间!$A:$E,4,0),AK190="Annual",VLOOKUP($O190,PM执行时间!$A:$E,5,0),AK190="","")</f>
        <v>0.83</v>
      </c>
      <c r="AM190" s="26" t="s">
        <v>164</v>
      </c>
      <c r="AN190" s="5" cm="1">
        <f t="array" ref="AN190">_xlfn.IFS(AM190="Monthly",VLOOKUP($O190,PM执行时间!$A:$E,2,0),AM190="Quarterly",VLOOKUP($O190,PM执行时间!$A:$E,3,0),AM190="Semi-an",VLOOKUP($O190,PM执行时间!$A:$E,4,0),AM190="Annual",VLOOKUP($O190,PM执行时间!$A:$E,5,0),AM190="","")</f>
        <v>0.83</v>
      </c>
      <c r="AO190" s="19">
        <v>44743</v>
      </c>
      <c r="AP190" s="18"/>
    </row>
    <row r="191" spans="1:42" ht="25.15" customHeight="1" x14ac:dyDescent="0.2">
      <c r="A191" s="2">
        <v>189</v>
      </c>
      <c r="B191" s="2">
        <f>SUBTOTAL(3,G$3:G191)+0</f>
        <v>188</v>
      </c>
      <c r="C191" s="15"/>
      <c r="D191" s="2">
        <v>986</v>
      </c>
      <c r="E191" s="35" t="s">
        <v>27</v>
      </c>
      <c r="F191" s="35" t="s">
        <v>296</v>
      </c>
      <c r="G191" s="35" t="s">
        <v>246</v>
      </c>
      <c r="H191" s="35" t="s">
        <v>330</v>
      </c>
      <c r="I191" s="85">
        <v>2019.4</v>
      </c>
      <c r="J191" s="79" t="s">
        <v>1058</v>
      </c>
      <c r="K191" s="4" t="s">
        <v>19</v>
      </c>
      <c r="L191" s="77" t="s">
        <v>248</v>
      </c>
      <c r="M191" s="7">
        <v>2019.4</v>
      </c>
      <c r="N191" s="77" t="s">
        <v>1117</v>
      </c>
      <c r="O191" s="5" t="s">
        <v>163</v>
      </c>
      <c r="P191" s="18" t="s">
        <v>1108</v>
      </c>
      <c r="Q191" s="20" t="s">
        <v>25</v>
      </c>
      <c r="R191" s="5" cm="1">
        <f t="array" ref="R191">_xlfn.IFS(Q191="Monthly",VLOOKUP($O191,PM执行时间!$A:$E,2,0),Q191="Quarterly",VLOOKUP($O191,PM执行时间!$A:$E,3,0),Q191="Semi-an",VLOOKUP($O191,PM执行时间!$A:$E,4,0),Q191="Annual",VLOOKUP($O191,PM执行时间!$A:$E,5,0),Q191="","")</f>
        <v>1.08</v>
      </c>
      <c r="S191" s="26" t="s">
        <v>164</v>
      </c>
      <c r="T191" s="5" cm="1">
        <f t="array" ref="T191">_xlfn.IFS(S191="Monthly",VLOOKUP($O191,PM执行时间!$A:$E,2,0),S191="Quarterly",VLOOKUP($O191,PM执行时间!$A:$E,3,0),S191="Semi-an",VLOOKUP($O191,PM执行时间!$A:$E,4,0),S191="Annual",VLOOKUP($O191,PM执行时间!$A:$E,5,0),S191="","")</f>
        <v>0.83</v>
      </c>
      <c r="U191" s="26" t="s">
        <v>164</v>
      </c>
      <c r="V191" s="5" cm="1">
        <f t="array" ref="V191">_xlfn.IFS(U191="Monthly",VLOOKUP($O191,PM执行时间!$A:$E,2,0),U191="Quarterly",VLOOKUP($O191,PM执行时间!$A:$E,3,0),U191="Semi-an",VLOOKUP($O191,PM执行时间!$A:$E,4,0),U191="Annual",VLOOKUP($O191,PM执行时间!$A:$E,5,0),U191="","")</f>
        <v>0.83</v>
      </c>
      <c r="W191" s="26" t="s">
        <v>164</v>
      </c>
      <c r="X191" s="5" cm="1">
        <f t="array" ref="X191">_xlfn.IFS(W191="Monthly",VLOOKUP($O191,PM执行时间!$A:$E,2,0),W191="Quarterly",VLOOKUP($O191,PM执行时间!$A:$E,3,0),W191="Semi-an",VLOOKUP($O191,PM执行时间!$A:$E,4,0),W191="Annual",VLOOKUP($O191,PM执行时间!$A:$E,5,0),W191="","")</f>
        <v>0.83</v>
      </c>
      <c r="Y191" s="26" t="s">
        <v>164</v>
      </c>
      <c r="Z191" s="5" cm="1">
        <f t="array" ref="Z191">_xlfn.IFS(Y191="Monthly",VLOOKUP($O191,PM执行时间!$A:$E,2,0),Y191="Quarterly",VLOOKUP($O191,PM执行时间!$A:$E,3,0),Y191="Semi-an",VLOOKUP($O191,PM执行时间!$A:$E,4,0),Y191="Annual",VLOOKUP($O191,PM执行时间!$A:$E,5,0),Y191="","")</f>
        <v>0.83</v>
      </c>
      <c r="AA191" s="26" t="s">
        <v>164</v>
      </c>
      <c r="AB191" s="5" cm="1">
        <f t="array" ref="AB191">_xlfn.IFS(AA191="Monthly",VLOOKUP($O191,PM执行时间!$A:$E,2,0),AA191="Quarterly",VLOOKUP($O191,PM执行时间!$A:$E,3,0),AA191="Semi-an",VLOOKUP($O191,PM执行时间!$A:$E,4,0),AA191="Annual",VLOOKUP($O191,PM执行时间!$A:$E,5,0),AA191="","")</f>
        <v>0.83</v>
      </c>
      <c r="AC191" s="17" t="s">
        <v>33</v>
      </c>
      <c r="AD191" s="5" cm="1">
        <f t="array" ref="AD191">_xlfn.IFS(AC191="Monthly",VLOOKUP($O191,PM执行时间!$A:$E,2,0),AC191="Quarterly",VLOOKUP($O191,PM执行时间!$A:$E,3,0),AC191="Semi-an",VLOOKUP($O191,PM执行时间!$A:$E,4,0),AC191="Annual",VLOOKUP($O191,PM执行时间!$A:$E,5,0),AC191="","")</f>
        <v>2.58</v>
      </c>
      <c r="AE191" s="26" t="s">
        <v>164</v>
      </c>
      <c r="AF191" s="5" cm="1">
        <f t="array" ref="AF191">_xlfn.IFS(AE191="Monthly",VLOOKUP($O191,PM执行时间!$A:$E,2,0),AE191="Quarterly",VLOOKUP($O191,PM执行时间!$A:$E,3,0),AE191="Semi-an",VLOOKUP($O191,PM执行时间!$A:$E,4,0),AE191="Annual",VLOOKUP($O191,PM执行时间!$A:$E,5,0),AE191="","")</f>
        <v>0.83</v>
      </c>
      <c r="AG191" s="26" t="s">
        <v>164</v>
      </c>
      <c r="AH191" s="5" cm="1">
        <f t="array" ref="AH191">_xlfn.IFS(AG191="Monthly",VLOOKUP($O191,PM执行时间!$A:$E,2,0),AG191="Quarterly",VLOOKUP($O191,PM执行时间!$A:$E,3,0),AG191="Semi-an",VLOOKUP($O191,PM执行时间!$A:$E,4,0),AG191="Annual",VLOOKUP($O191,PM执行时间!$A:$E,5,0),AG191="","")</f>
        <v>0.83</v>
      </c>
      <c r="AI191" s="26" t="s">
        <v>164</v>
      </c>
      <c r="AJ191" s="5" cm="1">
        <f t="array" ref="AJ191">_xlfn.IFS(AI191="Monthly",VLOOKUP($O191,PM执行时间!$A:$E,2,0),AI191="Quarterly",VLOOKUP($O191,PM执行时间!$A:$E,3,0),AI191="Semi-an",VLOOKUP($O191,PM执行时间!$A:$E,4,0),AI191="Annual",VLOOKUP($O191,PM执行时间!$A:$E,5,0),AI191="","")</f>
        <v>0.83</v>
      </c>
      <c r="AK191" s="26" t="s">
        <v>164</v>
      </c>
      <c r="AL191" s="5" cm="1">
        <f t="array" ref="AL191">_xlfn.IFS(AK191="Monthly",VLOOKUP($O191,PM执行时间!$A:$E,2,0),AK191="Quarterly",VLOOKUP($O191,PM执行时间!$A:$E,3,0),AK191="Semi-an",VLOOKUP($O191,PM执行时间!$A:$E,4,0),AK191="Annual",VLOOKUP($O191,PM执行时间!$A:$E,5,0),AK191="","")</f>
        <v>0.83</v>
      </c>
      <c r="AM191" s="26" t="s">
        <v>164</v>
      </c>
      <c r="AN191" s="5" cm="1">
        <f t="array" ref="AN191">_xlfn.IFS(AM191="Monthly",VLOOKUP($O191,PM执行时间!$A:$E,2,0),AM191="Quarterly",VLOOKUP($O191,PM执行时间!$A:$E,3,0),AM191="Semi-an",VLOOKUP($O191,PM执行时间!$A:$E,4,0),AM191="Annual",VLOOKUP($O191,PM执行时间!$A:$E,5,0),AM191="","")</f>
        <v>0.83</v>
      </c>
      <c r="AO191" s="19">
        <v>44743</v>
      </c>
      <c r="AP191" s="18"/>
    </row>
    <row r="192" spans="1:42" ht="25.15" customHeight="1" x14ac:dyDescent="0.2">
      <c r="A192" s="2">
        <v>190</v>
      </c>
      <c r="B192" s="2">
        <f>SUBTOTAL(3,G$3:G192)+0</f>
        <v>189</v>
      </c>
      <c r="C192" s="15"/>
      <c r="D192" s="2">
        <v>987</v>
      </c>
      <c r="E192" s="35" t="s">
        <v>27</v>
      </c>
      <c r="F192" s="35" t="s">
        <v>296</v>
      </c>
      <c r="G192" s="35" t="s">
        <v>246</v>
      </c>
      <c r="H192" s="35" t="s">
        <v>331</v>
      </c>
      <c r="I192" s="85">
        <v>2019.4</v>
      </c>
      <c r="J192" s="79" t="s">
        <v>1058</v>
      </c>
      <c r="K192" s="4" t="s">
        <v>19</v>
      </c>
      <c r="L192" s="77" t="s">
        <v>248</v>
      </c>
      <c r="M192" s="7">
        <v>2019.4</v>
      </c>
      <c r="N192" s="77" t="s">
        <v>1117</v>
      </c>
      <c r="O192" s="5" t="s">
        <v>163</v>
      </c>
      <c r="P192" s="18" t="s">
        <v>1108</v>
      </c>
      <c r="Q192" s="20" t="s">
        <v>25</v>
      </c>
      <c r="R192" s="5" cm="1">
        <f t="array" ref="R192">_xlfn.IFS(Q192="Monthly",VLOOKUP($O192,PM执行时间!$A:$E,2,0),Q192="Quarterly",VLOOKUP($O192,PM执行时间!$A:$E,3,0),Q192="Semi-an",VLOOKUP($O192,PM执行时间!$A:$E,4,0),Q192="Annual",VLOOKUP($O192,PM执行时间!$A:$E,5,0),Q192="","")</f>
        <v>1.08</v>
      </c>
      <c r="S192" s="26" t="s">
        <v>164</v>
      </c>
      <c r="T192" s="5" cm="1">
        <f t="array" ref="T192">_xlfn.IFS(S192="Monthly",VLOOKUP($O192,PM执行时间!$A:$E,2,0),S192="Quarterly",VLOOKUP($O192,PM执行时间!$A:$E,3,0),S192="Semi-an",VLOOKUP($O192,PM执行时间!$A:$E,4,0),S192="Annual",VLOOKUP($O192,PM执行时间!$A:$E,5,0),S192="","")</f>
        <v>0.83</v>
      </c>
      <c r="U192" s="26" t="s">
        <v>164</v>
      </c>
      <c r="V192" s="5" cm="1">
        <f t="array" ref="V192">_xlfn.IFS(U192="Monthly",VLOOKUP($O192,PM执行时间!$A:$E,2,0),U192="Quarterly",VLOOKUP($O192,PM执行时间!$A:$E,3,0),U192="Semi-an",VLOOKUP($O192,PM执行时间!$A:$E,4,0),U192="Annual",VLOOKUP($O192,PM执行时间!$A:$E,5,0),U192="","")</f>
        <v>0.83</v>
      </c>
      <c r="W192" s="26" t="s">
        <v>164</v>
      </c>
      <c r="X192" s="5" cm="1">
        <f t="array" ref="X192">_xlfn.IFS(W192="Monthly",VLOOKUP($O192,PM执行时间!$A:$E,2,0),W192="Quarterly",VLOOKUP($O192,PM执行时间!$A:$E,3,0),W192="Semi-an",VLOOKUP($O192,PM执行时间!$A:$E,4,0),W192="Annual",VLOOKUP($O192,PM执行时间!$A:$E,5,0),W192="","")</f>
        <v>0.83</v>
      </c>
      <c r="Y192" s="26" t="s">
        <v>164</v>
      </c>
      <c r="Z192" s="5" cm="1">
        <f t="array" ref="Z192">_xlfn.IFS(Y192="Monthly",VLOOKUP($O192,PM执行时间!$A:$E,2,0),Y192="Quarterly",VLOOKUP($O192,PM执行时间!$A:$E,3,0),Y192="Semi-an",VLOOKUP($O192,PM执行时间!$A:$E,4,0),Y192="Annual",VLOOKUP($O192,PM执行时间!$A:$E,5,0),Y192="","")</f>
        <v>0.83</v>
      </c>
      <c r="AA192" s="26" t="s">
        <v>164</v>
      </c>
      <c r="AB192" s="5" cm="1">
        <f t="array" ref="AB192">_xlfn.IFS(AA192="Monthly",VLOOKUP($O192,PM执行时间!$A:$E,2,0),AA192="Quarterly",VLOOKUP($O192,PM执行时间!$A:$E,3,0),AA192="Semi-an",VLOOKUP($O192,PM执行时间!$A:$E,4,0),AA192="Annual",VLOOKUP($O192,PM执行时间!$A:$E,5,0),AA192="","")</f>
        <v>0.83</v>
      </c>
      <c r="AC192" s="17" t="s">
        <v>33</v>
      </c>
      <c r="AD192" s="5" cm="1">
        <f t="array" ref="AD192">_xlfn.IFS(AC192="Monthly",VLOOKUP($O192,PM执行时间!$A:$E,2,0),AC192="Quarterly",VLOOKUP($O192,PM执行时间!$A:$E,3,0),AC192="Semi-an",VLOOKUP($O192,PM执行时间!$A:$E,4,0),AC192="Annual",VLOOKUP($O192,PM执行时间!$A:$E,5,0),AC192="","")</f>
        <v>2.58</v>
      </c>
      <c r="AE192" s="26" t="s">
        <v>164</v>
      </c>
      <c r="AF192" s="5" cm="1">
        <f t="array" ref="AF192">_xlfn.IFS(AE192="Monthly",VLOOKUP($O192,PM执行时间!$A:$E,2,0),AE192="Quarterly",VLOOKUP($O192,PM执行时间!$A:$E,3,0),AE192="Semi-an",VLOOKUP($O192,PM执行时间!$A:$E,4,0),AE192="Annual",VLOOKUP($O192,PM执行时间!$A:$E,5,0),AE192="","")</f>
        <v>0.83</v>
      </c>
      <c r="AG192" s="26" t="s">
        <v>164</v>
      </c>
      <c r="AH192" s="5" cm="1">
        <f t="array" ref="AH192">_xlfn.IFS(AG192="Monthly",VLOOKUP($O192,PM执行时间!$A:$E,2,0),AG192="Quarterly",VLOOKUP($O192,PM执行时间!$A:$E,3,0),AG192="Semi-an",VLOOKUP($O192,PM执行时间!$A:$E,4,0),AG192="Annual",VLOOKUP($O192,PM执行时间!$A:$E,5,0),AG192="","")</f>
        <v>0.83</v>
      </c>
      <c r="AI192" s="26" t="s">
        <v>164</v>
      </c>
      <c r="AJ192" s="5" cm="1">
        <f t="array" ref="AJ192">_xlfn.IFS(AI192="Monthly",VLOOKUP($O192,PM执行时间!$A:$E,2,0),AI192="Quarterly",VLOOKUP($O192,PM执行时间!$A:$E,3,0),AI192="Semi-an",VLOOKUP($O192,PM执行时间!$A:$E,4,0),AI192="Annual",VLOOKUP($O192,PM执行时间!$A:$E,5,0),AI192="","")</f>
        <v>0.83</v>
      </c>
      <c r="AK192" s="26" t="s">
        <v>164</v>
      </c>
      <c r="AL192" s="5" cm="1">
        <f t="array" ref="AL192">_xlfn.IFS(AK192="Monthly",VLOOKUP($O192,PM执行时间!$A:$E,2,0),AK192="Quarterly",VLOOKUP($O192,PM执行时间!$A:$E,3,0),AK192="Semi-an",VLOOKUP($O192,PM执行时间!$A:$E,4,0),AK192="Annual",VLOOKUP($O192,PM执行时间!$A:$E,5,0),AK192="","")</f>
        <v>0.83</v>
      </c>
      <c r="AM192" s="26" t="s">
        <v>164</v>
      </c>
      <c r="AN192" s="5" cm="1">
        <f t="array" ref="AN192">_xlfn.IFS(AM192="Monthly",VLOOKUP($O192,PM执行时间!$A:$E,2,0),AM192="Quarterly",VLOOKUP($O192,PM执行时间!$A:$E,3,0),AM192="Semi-an",VLOOKUP($O192,PM执行时间!$A:$E,4,0),AM192="Annual",VLOOKUP($O192,PM执行时间!$A:$E,5,0),AM192="","")</f>
        <v>0.83</v>
      </c>
      <c r="AO192" s="19">
        <v>44743</v>
      </c>
      <c r="AP192" s="18"/>
    </row>
    <row r="193" spans="1:42" ht="25.15" customHeight="1" x14ac:dyDescent="0.2">
      <c r="A193" s="2">
        <v>191</v>
      </c>
      <c r="B193" s="2">
        <f>SUBTOTAL(3,G$3:G193)+0</f>
        <v>190</v>
      </c>
      <c r="C193" s="15"/>
      <c r="D193" s="2">
        <v>988</v>
      </c>
      <c r="E193" s="35" t="s">
        <v>27</v>
      </c>
      <c r="F193" s="35" t="s">
        <v>296</v>
      </c>
      <c r="G193" s="35" t="s">
        <v>246</v>
      </c>
      <c r="H193" s="35" t="s">
        <v>332</v>
      </c>
      <c r="I193" s="85">
        <v>2019.4</v>
      </c>
      <c r="J193" s="79" t="s">
        <v>1058</v>
      </c>
      <c r="K193" s="4" t="s">
        <v>19</v>
      </c>
      <c r="L193" s="77" t="s">
        <v>248</v>
      </c>
      <c r="M193" s="7">
        <v>2019.4</v>
      </c>
      <c r="N193" s="77" t="s">
        <v>1117</v>
      </c>
      <c r="O193" s="5" t="s">
        <v>163</v>
      </c>
      <c r="P193" s="18" t="s">
        <v>1108</v>
      </c>
      <c r="Q193" s="20" t="s">
        <v>25</v>
      </c>
      <c r="R193" s="5" cm="1">
        <f t="array" ref="R193">_xlfn.IFS(Q193="Monthly",VLOOKUP($O193,PM执行时间!$A:$E,2,0),Q193="Quarterly",VLOOKUP($O193,PM执行时间!$A:$E,3,0),Q193="Semi-an",VLOOKUP($O193,PM执行时间!$A:$E,4,0),Q193="Annual",VLOOKUP($O193,PM执行时间!$A:$E,5,0),Q193="","")</f>
        <v>1.08</v>
      </c>
      <c r="S193" s="26" t="s">
        <v>164</v>
      </c>
      <c r="T193" s="5" cm="1">
        <f t="array" ref="T193">_xlfn.IFS(S193="Monthly",VLOOKUP($O193,PM执行时间!$A:$E,2,0),S193="Quarterly",VLOOKUP($O193,PM执行时间!$A:$E,3,0),S193="Semi-an",VLOOKUP($O193,PM执行时间!$A:$E,4,0),S193="Annual",VLOOKUP($O193,PM执行时间!$A:$E,5,0),S193="","")</f>
        <v>0.83</v>
      </c>
      <c r="U193" s="26" t="s">
        <v>164</v>
      </c>
      <c r="V193" s="5" cm="1">
        <f t="array" ref="V193">_xlfn.IFS(U193="Monthly",VLOOKUP($O193,PM执行时间!$A:$E,2,0),U193="Quarterly",VLOOKUP($O193,PM执行时间!$A:$E,3,0),U193="Semi-an",VLOOKUP($O193,PM执行时间!$A:$E,4,0),U193="Annual",VLOOKUP($O193,PM执行时间!$A:$E,5,0),U193="","")</f>
        <v>0.83</v>
      </c>
      <c r="W193" s="26" t="s">
        <v>164</v>
      </c>
      <c r="X193" s="5" cm="1">
        <f t="array" ref="X193">_xlfn.IFS(W193="Monthly",VLOOKUP($O193,PM执行时间!$A:$E,2,0),W193="Quarterly",VLOOKUP($O193,PM执行时间!$A:$E,3,0),W193="Semi-an",VLOOKUP($O193,PM执行时间!$A:$E,4,0),W193="Annual",VLOOKUP($O193,PM执行时间!$A:$E,5,0),W193="","")</f>
        <v>0.83</v>
      </c>
      <c r="Y193" s="26" t="s">
        <v>164</v>
      </c>
      <c r="Z193" s="5" cm="1">
        <f t="array" ref="Z193">_xlfn.IFS(Y193="Monthly",VLOOKUP($O193,PM执行时间!$A:$E,2,0),Y193="Quarterly",VLOOKUP($O193,PM执行时间!$A:$E,3,0),Y193="Semi-an",VLOOKUP($O193,PM执行时间!$A:$E,4,0),Y193="Annual",VLOOKUP($O193,PM执行时间!$A:$E,5,0),Y193="","")</f>
        <v>0.83</v>
      </c>
      <c r="AA193" s="26" t="s">
        <v>164</v>
      </c>
      <c r="AB193" s="5" cm="1">
        <f t="array" ref="AB193">_xlfn.IFS(AA193="Monthly",VLOOKUP($O193,PM执行时间!$A:$E,2,0),AA193="Quarterly",VLOOKUP($O193,PM执行时间!$A:$E,3,0),AA193="Semi-an",VLOOKUP($O193,PM执行时间!$A:$E,4,0),AA193="Annual",VLOOKUP($O193,PM执行时间!$A:$E,5,0),AA193="","")</f>
        <v>0.83</v>
      </c>
      <c r="AC193" s="17" t="s">
        <v>33</v>
      </c>
      <c r="AD193" s="5" cm="1">
        <f t="array" ref="AD193">_xlfn.IFS(AC193="Monthly",VLOOKUP($O193,PM执行时间!$A:$E,2,0),AC193="Quarterly",VLOOKUP($O193,PM执行时间!$A:$E,3,0),AC193="Semi-an",VLOOKUP($O193,PM执行时间!$A:$E,4,0),AC193="Annual",VLOOKUP($O193,PM执行时间!$A:$E,5,0),AC193="","")</f>
        <v>2.58</v>
      </c>
      <c r="AE193" s="26" t="s">
        <v>164</v>
      </c>
      <c r="AF193" s="5" cm="1">
        <f t="array" ref="AF193">_xlfn.IFS(AE193="Monthly",VLOOKUP($O193,PM执行时间!$A:$E,2,0),AE193="Quarterly",VLOOKUP($O193,PM执行时间!$A:$E,3,0),AE193="Semi-an",VLOOKUP($O193,PM执行时间!$A:$E,4,0),AE193="Annual",VLOOKUP($O193,PM执行时间!$A:$E,5,0),AE193="","")</f>
        <v>0.83</v>
      </c>
      <c r="AG193" s="26" t="s">
        <v>164</v>
      </c>
      <c r="AH193" s="5" cm="1">
        <f t="array" ref="AH193">_xlfn.IFS(AG193="Monthly",VLOOKUP($O193,PM执行时间!$A:$E,2,0),AG193="Quarterly",VLOOKUP($O193,PM执行时间!$A:$E,3,0),AG193="Semi-an",VLOOKUP($O193,PM执行时间!$A:$E,4,0),AG193="Annual",VLOOKUP($O193,PM执行时间!$A:$E,5,0),AG193="","")</f>
        <v>0.83</v>
      </c>
      <c r="AI193" s="26" t="s">
        <v>164</v>
      </c>
      <c r="AJ193" s="5" cm="1">
        <f t="array" ref="AJ193">_xlfn.IFS(AI193="Monthly",VLOOKUP($O193,PM执行时间!$A:$E,2,0),AI193="Quarterly",VLOOKUP($O193,PM执行时间!$A:$E,3,0),AI193="Semi-an",VLOOKUP($O193,PM执行时间!$A:$E,4,0),AI193="Annual",VLOOKUP($O193,PM执行时间!$A:$E,5,0),AI193="","")</f>
        <v>0.83</v>
      </c>
      <c r="AK193" s="26" t="s">
        <v>164</v>
      </c>
      <c r="AL193" s="5" cm="1">
        <f t="array" ref="AL193">_xlfn.IFS(AK193="Monthly",VLOOKUP($O193,PM执行时间!$A:$E,2,0),AK193="Quarterly",VLOOKUP($O193,PM执行时间!$A:$E,3,0),AK193="Semi-an",VLOOKUP($O193,PM执行时间!$A:$E,4,0),AK193="Annual",VLOOKUP($O193,PM执行时间!$A:$E,5,0),AK193="","")</f>
        <v>0.83</v>
      </c>
      <c r="AM193" s="26" t="s">
        <v>164</v>
      </c>
      <c r="AN193" s="5" cm="1">
        <f t="array" ref="AN193">_xlfn.IFS(AM193="Monthly",VLOOKUP($O193,PM执行时间!$A:$E,2,0),AM193="Quarterly",VLOOKUP($O193,PM执行时间!$A:$E,3,0),AM193="Semi-an",VLOOKUP($O193,PM执行时间!$A:$E,4,0),AM193="Annual",VLOOKUP($O193,PM执行时间!$A:$E,5,0),AM193="","")</f>
        <v>0.83</v>
      </c>
      <c r="AO193" s="19">
        <v>44743</v>
      </c>
      <c r="AP193" s="18"/>
    </row>
    <row r="194" spans="1:42" ht="25.15" customHeight="1" x14ac:dyDescent="0.2">
      <c r="A194" s="2">
        <v>192</v>
      </c>
      <c r="B194" s="2">
        <f>SUBTOTAL(3,G$3:G194)+0</f>
        <v>191</v>
      </c>
      <c r="C194" s="2"/>
      <c r="D194" s="2">
        <v>991</v>
      </c>
      <c r="E194" s="35" t="s">
        <v>333</v>
      </c>
      <c r="F194" s="35" t="s">
        <v>334</v>
      </c>
      <c r="G194" s="35" t="s">
        <v>335</v>
      </c>
      <c r="H194" s="35" t="s">
        <v>20</v>
      </c>
      <c r="I194" s="85">
        <v>2019.7</v>
      </c>
      <c r="J194" s="79" t="s">
        <v>1075</v>
      </c>
      <c r="K194" s="4" t="s">
        <v>19</v>
      </c>
      <c r="L194" s="77" t="s">
        <v>96</v>
      </c>
      <c r="M194" s="23" t="s">
        <v>54</v>
      </c>
      <c r="N194" s="88" t="s">
        <v>179</v>
      </c>
      <c r="O194" s="5" t="s">
        <v>336</v>
      </c>
      <c r="P194" s="5" t="s">
        <v>39</v>
      </c>
      <c r="Q194" s="5"/>
      <c r="R194" s="5" t="str" cm="1">
        <f t="array" ref="R194">_xlfn.IFS(Q194="Monthly",VLOOKUP($O194,PM执行时间!$A:$E,2,0),Q194="Quarterly",VLOOKUP($O194,PM执行时间!$A:$E,3,0),Q194="Semi-an",VLOOKUP($O194,PM执行时间!$A:$E,4,0),Q194="Annual",VLOOKUP($O194,PM执行时间!$A:$E,5,0),Q194="","")</f>
        <v/>
      </c>
      <c r="S194" s="5"/>
      <c r="T194" s="5" t="str" cm="1">
        <f t="array" ref="T194">_xlfn.IFS(S194="Monthly",VLOOKUP($O194,PM执行时间!$A:$E,2,0),S194="Quarterly",VLOOKUP($O194,PM执行时间!$A:$E,3,0),S194="Semi-an",VLOOKUP($O194,PM执行时间!$A:$E,4,0),S194="Annual",VLOOKUP($O194,PM执行时间!$A:$E,5,0),S194="","")</f>
        <v/>
      </c>
      <c r="U194" s="5"/>
      <c r="V194" s="5" t="str" cm="1">
        <f t="array" ref="V194">_xlfn.IFS(U194="Monthly",VLOOKUP($O194,PM执行时间!$A:$E,2,0),U194="Quarterly",VLOOKUP($O194,PM执行时间!$A:$E,3,0),U194="Semi-an",VLOOKUP($O194,PM执行时间!$A:$E,4,0),U194="Annual",VLOOKUP($O194,PM执行时间!$A:$E,5,0),U194="","")</f>
        <v/>
      </c>
      <c r="W194" s="5"/>
      <c r="X194" s="5" t="str" cm="1">
        <f t="array" ref="X194">_xlfn.IFS(W194="Monthly",VLOOKUP($O194,PM执行时间!$A:$E,2,0),W194="Quarterly",VLOOKUP($O194,PM执行时间!$A:$E,3,0),W194="Semi-an",VLOOKUP($O194,PM执行时间!$A:$E,4,0),W194="Annual",VLOOKUP($O194,PM执行时间!$A:$E,5,0),W194="","")</f>
        <v/>
      </c>
      <c r="Y194" s="5"/>
      <c r="Z194" s="5" t="str" cm="1">
        <f t="array" ref="Z194">_xlfn.IFS(Y194="Monthly",VLOOKUP($O194,PM执行时间!$A:$E,2,0),Y194="Quarterly",VLOOKUP($O194,PM执行时间!$A:$E,3,0),Y194="Semi-an",VLOOKUP($O194,PM执行时间!$A:$E,4,0),Y194="Annual",VLOOKUP($O194,PM执行时间!$A:$E,5,0),Y194="","")</f>
        <v/>
      </c>
      <c r="AA194" s="5"/>
      <c r="AB194" s="5" t="str" cm="1">
        <f t="array" ref="AB194">_xlfn.IFS(AA194="Monthly",VLOOKUP($O194,PM执行时间!$A:$E,2,0),AA194="Quarterly",VLOOKUP($O194,PM执行时间!$A:$E,3,0),AA194="Semi-an",VLOOKUP($O194,PM执行时间!$A:$E,4,0),AA194="Annual",VLOOKUP($O194,PM执行时间!$A:$E,5,0),AA194="","")</f>
        <v/>
      </c>
      <c r="AC194" s="17" t="s">
        <v>33</v>
      </c>
      <c r="AD194" s="5" cm="1">
        <f t="array" ref="AD194">_xlfn.IFS(AC194="Monthly",VLOOKUP($O194,PM执行时间!$A:$E,2,0),AC194="Quarterly",VLOOKUP($O194,PM执行时间!$A:$E,3,0),AC194="Semi-an",VLOOKUP($O194,PM执行时间!$A:$E,4,0),AC194="Annual",VLOOKUP($O194,PM执行时间!$A:$E,5,0),AC194="","")</f>
        <v>1</v>
      </c>
      <c r="AE194" s="5"/>
      <c r="AF194" s="5" t="str" cm="1">
        <f t="array" ref="AF194">_xlfn.IFS(AE194="Monthly",VLOOKUP($O194,PM执行时间!$A:$E,2,0),AE194="Quarterly",VLOOKUP($O194,PM执行时间!$A:$E,3,0),AE194="Semi-an",VLOOKUP($O194,PM执行时间!$A:$E,4,0),AE194="Annual",VLOOKUP($O194,PM执行时间!$A:$E,5,0),AE194="","")</f>
        <v/>
      </c>
      <c r="AG194" s="5"/>
      <c r="AH194" s="5" t="str" cm="1">
        <f t="array" ref="AH194">_xlfn.IFS(AG194="Monthly",VLOOKUP($O194,PM执行时间!$A:$E,2,0),AG194="Quarterly",VLOOKUP($O194,PM执行时间!$A:$E,3,0),AG194="Semi-an",VLOOKUP($O194,PM执行时间!$A:$E,4,0),AG194="Annual",VLOOKUP($O194,PM执行时间!$A:$E,5,0),AG194="","")</f>
        <v/>
      </c>
      <c r="AI194" s="5"/>
      <c r="AJ194" s="5" t="str" cm="1">
        <f t="array" ref="AJ194">_xlfn.IFS(AI194="Monthly",VLOOKUP($O194,PM执行时间!$A:$E,2,0),AI194="Quarterly",VLOOKUP($O194,PM执行时间!$A:$E,3,0),AI194="Semi-an",VLOOKUP($O194,PM执行时间!$A:$E,4,0),AI194="Annual",VLOOKUP($O194,PM执行时间!$A:$E,5,0),AI194="","")</f>
        <v/>
      </c>
      <c r="AK194" s="5"/>
      <c r="AL194" s="5" t="str" cm="1">
        <f t="array" ref="AL194">_xlfn.IFS(AK194="Monthly",VLOOKUP($O194,PM执行时间!$A:$E,2,0),AK194="Quarterly",VLOOKUP($O194,PM执行时间!$A:$E,3,0),AK194="Semi-an",VLOOKUP($O194,PM执行时间!$A:$E,4,0),AK194="Annual",VLOOKUP($O194,PM执行时间!$A:$E,5,0),AK194="","")</f>
        <v/>
      </c>
      <c r="AM194" s="5"/>
      <c r="AN194" s="5" t="str" cm="1">
        <f t="array" ref="AN194">_xlfn.IFS(AM194="Monthly",VLOOKUP($O194,PM执行时间!$A:$E,2,0),AM194="Quarterly",VLOOKUP($O194,PM执行时间!$A:$E,3,0),AM194="Semi-an",VLOOKUP($O194,PM执行时间!$A:$E,4,0),AM194="Annual",VLOOKUP($O194,PM执行时间!$A:$E,5,0),AM194="","")</f>
        <v/>
      </c>
      <c r="AO194" s="19">
        <v>44743</v>
      </c>
      <c r="AP194" s="18"/>
    </row>
    <row r="195" spans="1:42" ht="25.15" customHeight="1" x14ac:dyDescent="0.2">
      <c r="A195" s="2">
        <v>193</v>
      </c>
      <c r="B195" s="2">
        <f>SUBTOTAL(3,G$3:G195)+0</f>
        <v>192</v>
      </c>
      <c r="C195" s="2"/>
      <c r="D195" s="2">
        <v>993</v>
      </c>
      <c r="E195" s="35" t="s">
        <v>337</v>
      </c>
      <c r="F195" s="35" t="s">
        <v>338</v>
      </c>
      <c r="G195" s="35" t="s">
        <v>339</v>
      </c>
      <c r="H195" s="35" t="s">
        <v>340</v>
      </c>
      <c r="I195" s="35">
        <v>2019.7</v>
      </c>
      <c r="J195" s="79" t="s">
        <v>1075</v>
      </c>
      <c r="K195" s="4" t="s">
        <v>19</v>
      </c>
      <c r="L195" s="77" t="s">
        <v>341</v>
      </c>
      <c r="M195" s="23" t="s">
        <v>54</v>
      </c>
      <c r="N195" s="77" t="s">
        <v>1117</v>
      </c>
      <c r="O195" s="5" t="e">
        <v>#N/A</v>
      </c>
      <c r="P195" s="5"/>
      <c r="Q195" s="5"/>
      <c r="R195" s="5" t="str" cm="1">
        <f t="array" ref="R195">_xlfn.IFS(Q195="Monthly",VLOOKUP($O195,PM执行时间!$A:$E,2,0),Q195="Quarterly",VLOOKUP($O195,PM执行时间!$A:$E,3,0),Q195="Semi-an",VLOOKUP($O195,PM执行时间!$A:$E,4,0),Q195="Annual",VLOOKUP($O195,PM执行时间!$A:$E,5,0),Q195="","")</f>
        <v/>
      </c>
      <c r="S195" s="5"/>
      <c r="T195" s="5" t="str" cm="1">
        <f t="array" ref="T195">_xlfn.IFS(S195="Monthly",VLOOKUP($O195,PM执行时间!$A:$E,2,0),S195="Quarterly",VLOOKUP($O195,PM执行时间!$A:$E,3,0),S195="Semi-an",VLOOKUP($O195,PM执行时间!$A:$E,4,0),S195="Annual",VLOOKUP($O195,PM执行时间!$A:$E,5,0),S195="","")</f>
        <v/>
      </c>
      <c r="U195" s="5"/>
      <c r="V195" s="5" t="str" cm="1">
        <f t="array" ref="V195">_xlfn.IFS(U195="Monthly",VLOOKUP($O195,PM执行时间!$A:$E,2,0),U195="Quarterly",VLOOKUP($O195,PM执行时间!$A:$E,3,0),U195="Semi-an",VLOOKUP($O195,PM执行时间!$A:$E,4,0),U195="Annual",VLOOKUP($O195,PM执行时间!$A:$E,5,0),U195="","")</f>
        <v/>
      </c>
      <c r="W195" s="5"/>
      <c r="X195" s="5" t="str" cm="1">
        <f t="array" ref="X195">_xlfn.IFS(W195="Monthly",VLOOKUP($O195,PM执行时间!$A:$E,2,0),W195="Quarterly",VLOOKUP($O195,PM执行时间!$A:$E,3,0),W195="Semi-an",VLOOKUP($O195,PM执行时间!$A:$E,4,0),W195="Annual",VLOOKUP($O195,PM执行时间!$A:$E,5,0),W195="","")</f>
        <v/>
      </c>
      <c r="Y195" s="5"/>
      <c r="Z195" s="5" t="str" cm="1">
        <f t="array" ref="Z195">_xlfn.IFS(Y195="Monthly",VLOOKUP($O195,PM执行时间!$A:$E,2,0),Y195="Quarterly",VLOOKUP($O195,PM执行时间!$A:$E,3,0),Y195="Semi-an",VLOOKUP($O195,PM执行时间!$A:$E,4,0),Y195="Annual",VLOOKUP($O195,PM执行时间!$A:$E,5,0),Y195="","")</f>
        <v/>
      </c>
      <c r="AA195" s="5"/>
      <c r="AB195" s="5" t="str" cm="1">
        <f t="array" ref="AB195">_xlfn.IFS(AA195="Monthly",VLOOKUP($O195,PM执行时间!$A:$E,2,0),AA195="Quarterly",VLOOKUP($O195,PM执行时间!$A:$E,3,0),AA195="Semi-an",VLOOKUP($O195,PM执行时间!$A:$E,4,0),AA195="Annual",VLOOKUP($O195,PM执行时间!$A:$E,5,0),AA195="","")</f>
        <v/>
      </c>
      <c r="AC195" s="5"/>
      <c r="AD195" s="5" t="str" cm="1">
        <f t="array" ref="AD195">_xlfn.IFS(AC195="Monthly",VLOOKUP($O195,PM执行时间!$A:$E,2,0),AC195="Quarterly",VLOOKUP($O195,PM执行时间!$A:$E,3,0),AC195="Semi-an",VLOOKUP($O195,PM执行时间!$A:$E,4,0),AC195="Annual",VLOOKUP($O195,PM执行时间!$A:$E,5,0),AC195="","")</f>
        <v/>
      </c>
      <c r="AE195" s="5"/>
      <c r="AF195" s="5" t="str" cm="1">
        <f t="array" ref="AF195">_xlfn.IFS(AE195="Monthly",VLOOKUP($O195,PM执行时间!$A:$E,2,0),AE195="Quarterly",VLOOKUP($O195,PM执行时间!$A:$E,3,0),AE195="Semi-an",VLOOKUP($O195,PM执行时间!$A:$E,4,0),AE195="Annual",VLOOKUP($O195,PM执行时间!$A:$E,5,0),AE195="","")</f>
        <v/>
      </c>
      <c r="AG195" s="5"/>
      <c r="AH195" s="5" t="str" cm="1">
        <f t="array" ref="AH195">_xlfn.IFS(AG195="Monthly",VLOOKUP($O195,PM执行时间!$A:$E,2,0),AG195="Quarterly",VLOOKUP($O195,PM执行时间!$A:$E,3,0),AG195="Semi-an",VLOOKUP($O195,PM执行时间!$A:$E,4,0),AG195="Annual",VLOOKUP($O195,PM执行时间!$A:$E,5,0),AG195="","")</f>
        <v/>
      </c>
      <c r="AI195" s="5"/>
      <c r="AJ195" s="5" t="str" cm="1">
        <f t="array" ref="AJ195">_xlfn.IFS(AI195="Monthly",VLOOKUP($O195,PM执行时间!$A:$E,2,0),AI195="Quarterly",VLOOKUP($O195,PM执行时间!$A:$E,3,0),AI195="Semi-an",VLOOKUP($O195,PM执行时间!$A:$E,4,0),AI195="Annual",VLOOKUP($O195,PM执行时间!$A:$E,5,0),AI195="","")</f>
        <v/>
      </c>
      <c r="AK195" s="5"/>
      <c r="AL195" s="5" t="str" cm="1">
        <f t="array" ref="AL195">_xlfn.IFS(AK195="Monthly",VLOOKUP($O195,PM执行时间!$A:$E,2,0),AK195="Quarterly",VLOOKUP($O195,PM执行时间!$A:$E,3,0),AK195="Semi-an",VLOOKUP($O195,PM执行时间!$A:$E,4,0),AK195="Annual",VLOOKUP($O195,PM执行时间!$A:$E,5,0),AK195="","")</f>
        <v/>
      </c>
      <c r="AM195" s="5"/>
      <c r="AN195" s="5" t="str" cm="1">
        <f t="array" ref="AN195">_xlfn.IFS(AM195="Monthly",VLOOKUP($O195,PM执行时间!$A:$E,2,0),AM195="Quarterly",VLOOKUP($O195,PM执行时间!$A:$E,3,0),AM195="Semi-an",VLOOKUP($O195,PM执行时间!$A:$E,4,0),AM195="Annual",VLOOKUP($O195,PM执行时间!$A:$E,5,0),AM195="","")</f>
        <v/>
      </c>
      <c r="AO195" s="5"/>
      <c r="AP195" s="18"/>
    </row>
    <row r="196" spans="1:42" ht="25.15" customHeight="1" x14ac:dyDescent="0.2">
      <c r="A196" s="2">
        <v>58</v>
      </c>
      <c r="B196" s="2">
        <f>SUBTOTAL(3,G$3:G196)+0</f>
        <v>193</v>
      </c>
      <c r="C196" s="2"/>
      <c r="D196" s="2">
        <v>657</v>
      </c>
      <c r="E196" s="79" t="s">
        <v>17</v>
      </c>
      <c r="F196" s="85" t="s">
        <v>232</v>
      </c>
      <c r="G196" s="85" t="s">
        <v>233</v>
      </c>
      <c r="H196" s="95" t="s">
        <v>240</v>
      </c>
      <c r="I196" s="77">
        <v>2013.6</v>
      </c>
      <c r="J196" s="79" t="s">
        <v>1058</v>
      </c>
      <c r="K196" s="4" t="s">
        <v>19</v>
      </c>
      <c r="L196" s="77" t="s">
        <v>50</v>
      </c>
      <c r="M196" s="24">
        <v>41426</v>
      </c>
      <c r="N196" s="77" t="s">
        <v>22</v>
      </c>
      <c r="O196" s="5" t="s">
        <v>235</v>
      </c>
      <c r="P196" s="5" t="s">
        <v>1227</v>
      </c>
      <c r="Q196" s="5"/>
      <c r="R196" s="5" t="str" cm="1">
        <f t="array" ref="R196">_xlfn.IFS(Q196="Monthly",VLOOKUP($O196,PM执行时间!$A:$E,2,0),Q196="Quarterly",VLOOKUP($O196,PM执行时间!$A:$E,3,0),Q196="Semi-an",VLOOKUP($O196,PM执行时间!$A:$E,4,0),Q196="Annual",VLOOKUP($O196,PM执行时间!$A:$E,5,0),Q196="","")</f>
        <v/>
      </c>
      <c r="S196" s="16" t="s">
        <v>24</v>
      </c>
      <c r="T196" s="5" cm="1">
        <f t="array" ref="T196">_xlfn.IFS(S196="Monthly",VLOOKUP($O196,PM执行时间!$A:$E,2,0),S196="Quarterly",VLOOKUP($O196,PM执行时间!$A:$E,3,0),S196="Semi-an",VLOOKUP($O196,PM执行时间!$A:$E,4,0),S196="Annual",VLOOKUP($O196,PM执行时间!$A:$E,5,0),S196="","")</f>
        <v>0.15</v>
      </c>
      <c r="U196" s="5"/>
      <c r="V196" s="5" t="str" cm="1">
        <f t="array" ref="V196">_xlfn.IFS(U196="Monthly",VLOOKUP($O196,PM执行时间!$A:$E,2,0),U196="Quarterly",VLOOKUP($O196,PM执行时间!$A:$E,3,0),U196="Semi-an",VLOOKUP($O196,PM执行时间!$A:$E,4,0),U196="Annual",VLOOKUP($O196,PM执行时间!$A:$E,5,0),U196="","")</f>
        <v/>
      </c>
      <c r="W196" s="5"/>
      <c r="X196" s="5" t="str" cm="1">
        <f t="array" ref="X196">_xlfn.IFS(W196="Monthly",VLOOKUP($O196,PM执行时间!$A:$E,2,0),W196="Quarterly",VLOOKUP($O196,PM执行时间!$A:$E,3,0),W196="Semi-an",VLOOKUP($O196,PM执行时间!$A:$E,4,0),W196="Annual",VLOOKUP($O196,PM执行时间!$A:$E,5,0),W196="","")</f>
        <v/>
      </c>
      <c r="Y196" s="16" t="s">
        <v>24</v>
      </c>
      <c r="Z196" s="5" cm="1">
        <f t="array" ref="Z196">_xlfn.IFS(Y196="Monthly",VLOOKUP($O196,PM执行时间!$A:$E,2,0),Y196="Quarterly",VLOOKUP($O196,PM执行时间!$A:$E,3,0),Y196="Semi-an",VLOOKUP($O196,PM执行时间!$A:$E,4,0),Y196="Annual",VLOOKUP($O196,PM执行时间!$A:$E,5,0),Y196="","")</f>
        <v>0.15</v>
      </c>
      <c r="AA196" s="5"/>
      <c r="AB196" s="5" t="str" cm="1">
        <f t="array" ref="AB196">_xlfn.IFS(AA196="Monthly",VLOOKUP($O196,PM执行时间!$A:$E,2,0),AA196="Quarterly",VLOOKUP($O196,PM执行时间!$A:$E,3,0),AA196="Semi-an",VLOOKUP($O196,PM执行时间!$A:$E,4,0),AA196="Annual",VLOOKUP($O196,PM执行时间!$A:$E,5,0),AA196="","")</f>
        <v/>
      </c>
      <c r="AC196" s="5"/>
      <c r="AD196" s="5" t="str" cm="1">
        <f t="array" ref="AD196">_xlfn.IFS(AC196="Monthly",VLOOKUP($O196,PM执行时间!$A:$E,2,0),AC196="Quarterly",VLOOKUP($O196,PM执行时间!$A:$E,3,0),AC196="Semi-an",VLOOKUP($O196,PM执行时间!$A:$E,4,0),AC196="Annual",VLOOKUP($O196,PM执行时间!$A:$E,5,0),AC196="","")</f>
        <v/>
      </c>
      <c r="AE196" s="16" t="s">
        <v>24</v>
      </c>
      <c r="AF196" s="5" cm="1">
        <f t="array" ref="AF196">_xlfn.IFS(AE196="Monthly",VLOOKUP($O196,PM执行时间!$A:$E,2,0),AE196="Quarterly",VLOOKUP($O196,PM执行时间!$A:$E,3,0),AE196="Semi-an",VLOOKUP($O196,PM执行时间!$A:$E,4,0),AE196="Annual",VLOOKUP($O196,PM执行时间!$A:$E,5,0),AE196="","")</f>
        <v>0.15</v>
      </c>
      <c r="AG196" s="5"/>
      <c r="AH196" s="5" t="str" cm="1">
        <f t="array" ref="AH196">_xlfn.IFS(AG196="Monthly",VLOOKUP($O196,PM执行时间!$A:$E,2,0),AG196="Quarterly",VLOOKUP($O196,PM执行时间!$A:$E,3,0),AG196="Semi-an",VLOOKUP($O196,PM执行时间!$A:$E,4,0),AG196="Annual",VLOOKUP($O196,PM执行时间!$A:$E,5,0),AG196="","")</f>
        <v/>
      </c>
      <c r="AI196" s="5"/>
      <c r="AJ196" s="5" t="str" cm="1">
        <f t="array" ref="AJ196">_xlfn.IFS(AI196="Monthly",VLOOKUP($O196,PM执行时间!$A:$E,2,0),AI196="Quarterly",VLOOKUP($O196,PM执行时间!$A:$E,3,0),AI196="Semi-an",VLOOKUP($O196,PM执行时间!$A:$E,4,0),AI196="Annual",VLOOKUP($O196,PM执行时间!$A:$E,5,0),AI196="","")</f>
        <v/>
      </c>
      <c r="AK196" s="17" t="s">
        <v>223</v>
      </c>
      <c r="AL196" s="5" cm="1">
        <f t="array" ref="AL196">_xlfn.IFS(AK196="Monthly",VLOOKUP($O196,PM执行时间!$A:$E,2,0),AK196="Quarterly",VLOOKUP($O196,PM执行时间!$A:$E,3,0),AK196="Semi-an",VLOOKUP($O196,PM执行时间!$A:$E,4,0),AK196="Annual",VLOOKUP($O196,PM执行时间!$A:$E,5,0),AK196="","")</f>
        <v>1.8199999999999998</v>
      </c>
      <c r="AM196" s="5"/>
      <c r="AN196" s="5" t="str" cm="1">
        <f t="array" ref="AN196">_xlfn.IFS(AM196="Monthly",VLOOKUP($O196,PM执行时间!$A:$E,2,0),AM196="Quarterly",VLOOKUP($O196,PM执行时间!$A:$E,3,0),AM196="Semi-an",VLOOKUP($O196,PM执行时间!$A:$E,4,0),AM196="Annual",VLOOKUP($O196,PM执行时间!$A:$E,5,0),AM196="","")</f>
        <v/>
      </c>
      <c r="AO196" s="19">
        <v>44866</v>
      </c>
      <c r="AP196" s="5"/>
    </row>
    <row r="197" spans="1:42" ht="25.15" customHeight="1" x14ac:dyDescent="0.2">
      <c r="A197" s="2">
        <v>3</v>
      </c>
      <c r="B197" s="2">
        <f>SUBTOTAL(3,G$3:G197)+0</f>
        <v>194</v>
      </c>
      <c r="C197" s="2"/>
      <c r="D197" s="2">
        <v>274</v>
      </c>
      <c r="E197" s="85" t="s">
        <v>27</v>
      </c>
      <c r="F197" s="79" t="s">
        <v>28</v>
      </c>
      <c r="G197" s="85" t="s">
        <v>29</v>
      </c>
      <c r="H197" s="79">
        <v>425</v>
      </c>
      <c r="I197" s="96">
        <v>2006.02</v>
      </c>
      <c r="J197" s="79" t="s">
        <v>1058</v>
      </c>
      <c r="K197" s="4" t="s">
        <v>19</v>
      </c>
      <c r="L197" s="77" t="s">
        <v>30</v>
      </c>
      <c r="M197" s="23">
        <v>38687</v>
      </c>
      <c r="N197" s="77" t="s">
        <v>31</v>
      </c>
      <c r="O197" s="5" t="s">
        <v>32</v>
      </c>
      <c r="P197" s="5" t="s">
        <v>1226</v>
      </c>
      <c r="Q197" s="5"/>
      <c r="R197" s="5" t="str" cm="1">
        <f t="array" ref="R197">_xlfn.IFS(Q197="Monthly",VLOOKUP($O197,PM执行时间!$A:$E,2,0),Q197="Quarterly",VLOOKUP($O197,PM执行时间!$A:$E,3,0),Q197="Semi-an",VLOOKUP($O197,PM执行时间!$A:$E,4,0),Q197="Annual",VLOOKUP($O197,PM执行时间!$A:$E,5,0),Q197="","")</f>
        <v/>
      </c>
      <c r="S197" s="20" t="s">
        <v>25</v>
      </c>
      <c r="T197" s="5" cm="1">
        <f t="array" ref="T197">_xlfn.IFS(S197="Monthly",VLOOKUP($O197,PM执行时间!$A:$E,2,0),S197="Quarterly",VLOOKUP($O197,PM执行时间!$A:$E,3,0),S197="Semi-an",VLOOKUP($O197,PM执行时间!$A:$E,4,0),S197="Annual",VLOOKUP($O197,PM执行时间!$A:$E,5,0),S197="","")</f>
        <v>1.42</v>
      </c>
      <c r="U197" s="5"/>
      <c r="V197" s="5" t="str" cm="1">
        <f t="array" ref="V197">_xlfn.IFS(U197="Monthly",VLOOKUP($O197,PM执行时间!$A:$E,2,0),U197="Quarterly",VLOOKUP($O197,PM执行时间!$A:$E,3,0),U197="Semi-an",VLOOKUP($O197,PM执行时间!$A:$E,4,0),U197="Annual",VLOOKUP($O197,PM执行时间!$A:$E,5,0),U197="","")</f>
        <v/>
      </c>
      <c r="W197" s="5"/>
      <c r="X197" s="5" t="str" cm="1">
        <f t="array" ref="X197">_xlfn.IFS(W197="Monthly",VLOOKUP($O197,PM执行时间!$A:$E,2,0),W197="Quarterly",VLOOKUP($O197,PM执行时间!$A:$E,3,0),W197="Semi-an",VLOOKUP($O197,PM执行时间!$A:$E,4,0),W197="Annual",VLOOKUP($O197,PM执行时间!$A:$E,5,0),W197="","")</f>
        <v/>
      </c>
      <c r="Y197" s="16" t="s">
        <v>24</v>
      </c>
      <c r="Z197" s="5" cm="1">
        <f t="array" ref="Z197">_xlfn.IFS(Y197="Monthly",VLOOKUP($O197,PM执行时间!$A:$E,2,0),Y197="Quarterly",VLOOKUP($O197,PM执行时间!$A:$E,3,0),Y197="Semi-an",VLOOKUP($O197,PM执行时间!$A:$E,4,0),Y197="Annual",VLOOKUP($O197,PM执行时间!$A:$E,5,0),Y197="","")</f>
        <v>1</v>
      </c>
      <c r="AA197" s="5"/>
      <c r="AB197" s="5" t="str" cm="1">
        <f t="array" ref="AB197">_xlfn.IFS(AA197="Monthly",VLOOKUP($O197,PM执行时间!$A:$E,2,0),AA197="Quarterly",VLOOKUP($O197,PM执行时间!$A:$E,3,0),AA197="Semi-an",VLOOKUP($O197,PM执行时间!$A:$E,4,0),AA197="Annual",VLOOKUP($O197,PM执行时间!$A:$E,5,0),AA197="","")</f>
        <v/>
      </c>
      <c r="AC197" s="5"/>
      <c r="AD197" s="5" t="str" cm="1">
        <f t="array" ref="AD197">_xlfn.IFS(AC197="Monthly",VLOOKUP($O197,PM执行时间!$A:$E,2,0),AC197="Quarterly",VLOOKUP($O197,PM执行时间!$A:$E,3,0),AC197="Semi-an",VLOOKUP($O197,PM执行时间!$A:$E,4,0),AC197="Annual",VLOOKUP($O197,PM执行时间!$A:$E,5,0),AC197="","")</f>
        <v/>
      </c>
      <c r="AE197" s="17" t="s">
        <v>33</v>
      </c>
      <c r="AF197" s="5" cm="1">
        <f t="array" ref="AF197">_xlfn.IFS(AE197="Monthly",VLOOKUP($O197,PM执行时间!$A:$E,2,0),AE197="Quarterly",VLOOKUP($O197,PM执行时间!$A:$E,3,0),AE197="Semi-an",VLOOKUP($O197,PM执行时间!$A:$E,4,0),AE197="Annual",VLOOKUP($O197,PM执行时间!$A:$E,5,0),AE197="","")</f>
        <v>1.67</v>
      </c>
      <c r="AG197" s="5"/>
      <c r="AH197" s="5" t="str" cm="1">
        <f t="array" ref="AH197">_xlfn.IFS(AG197="Monthly",VLOOKUP($O197,PM执行时间!$A:$E,2,0),AG197="Quarterly",VLOOKUP($O197,PM执行时间!$A:$E,3,0),AG197="Semi-an",VLOOKUP($O197,PM执行时间!$A:$E,4,0),AG197="Annual",VLOOKUP($O197,PM执行时间!$A:$E,5,0),AG197="","")</f>
        <v/>
      </c>
      <c r="AI197" s="5"/>
      <c r="AJ197" s="5" t="str" cm="1">
        <f t="array" ref="AJ197">_xlfn.IFS(AI197="Monthly",VLOOKUP($O197,PM执行时间!$A:$E,2,0),AI197="Quarterly",VLOOKUP($O197,PM执行时间!$A:$E,3,0),AI197="Semi-an",VLOOKUP($O197,PM执行时间!$A:$E,4,0),AI197="Annual",VLOOKUP($O197,PM执行时间!$A:$E,5,0),AI197="","")</f>
        <v/>
      </c>
      <c r="AK197" s="16" t="s">
        <v>24</v>
      </c>
      <c r="AL197" s="5" cm="1">
        <f t="array" ref="AL197">_xlfn.IFS(AK197="Monthly",VLOOKUP($O197,PM执行时间!$A:$E,2,0),AK197="Quarterly",VLOOKUP($O197,PM执行时间!$A:$E,3,0),AK197="Semi-an",VLOOKUP($O197,PM执行时间!$A:$E,4,0),AK197="Annual",VLOOKUP($O197,PM执行时间!$A:$E,5,0),AK197="","")</f>
        <v>1</v>
      </c>
      <c r="AM197" s="5"/>
      <c r="AN197" s="5" t="str" cm="1">
        <f t="array" ref="AN197">_xlfn.IFS(AM197="Monthly",VLOOKUP($O197,PM执行时间!$A:$E,2,0),AM197="Quarterly",VLOOKUP($O197,PM执行时间!$A:$E,3,0),AM197="Semi-an",VLOOKUP($O197,PM执行时间!$A:$E,4,0),AM197="Annual",VLOOKUP($O197,PM执行时间!$A:$E,5,0),AM197="","")</f>
        <v/>
      </c>
      <c r="AO197" s="19">
        <v>44774</v>
      </c>
      <c r="AP197" s="5"/>
    </row>
    <row r="198" spans="1:42" ht="25.15" customHeight="1" x14ac:dyDescent="0.2">
      <c r="A198" s="2">
        <v>4</v>
      </c>
      <c r="B198" s="2">
        <f>SUBTOTAL(3,G$3:G198)+0</f>
        <v>195</v>
      </c>
      <c r="C198" s="2"/>
      <c r="D198" s="2">
        <v>279</v>
      </c>
      <c r="E198" s="85" t="s">
        <v>27</v>
      </c>
      <c r="F198" s="85" t="s">
        <v>34</v>
      </c>
      <c r="G198" s="85" t="s">
        <v>29</v>
      </c>
      <c r="H198" s="96">
        <v>1277</v>
      </c>
      <c r="I198" s="96">
        <v>2006.03</v>
      </c>
      <c r="J198" s="79" t="s">
        <v>1058</v>
      </c>
      <c r="K198" s="4" t="s">
        <v>19</v>
      </c>
      <c r="L198" s="77" t="s">
        <v>30</v>
      </c>
      <c r="M198" s="23">
        <v>38749</v>
      </c>
      <c r="N198" s="77" t="s">
        <v>31</v>
      </c>
      <c r="O198" s="5" t="s">
        <v>35</v>
      </c>
      <c r="P198" s="5" t="s">
        <v>1226</v>
      </c>
      <c r="Q198" s="5"/>
      <c r="R198" s="5" t="str" cm="1">
        <f t="array" ref="R198">_xlfn.IFS(Q198="Monthly",VLOOKUP($O198,PM执行时间!$A:$E,2,0),Q198="Quarterly",VLOOKUP($O198,PM执行时间!$A:$E,3,0),Q198="Semi-an",VLOOKUP($O198,PM执行时间!$A:$E,4,0),Q198="Annual",VLOOKUP($O198,PM执行时间!$A:$E,5,0),Q198="","")</f>
        <v/>
      </c>
      <c r="S198" s="20" t="s">
        <v>25</v>
      </c>
      <c r="T198" s="5" cm="1">
        <f t="array" ref="T198">_xlfn.IFS(S198="Monthly",VLOOKUP($O198,PM执行时间!$A:$E,2,0),S198="Quarterly",VLOOKUP($O198,PM执行时间!$A:$E,3,0),S198="Semi-an",VLOOKUP($O198,PM执行时间!$A:$E,4,0),S198="Annual",VLOOKUP($O198,PM执行时间!$A:$E,5,0),S198="","")</f>
        <v>1.42</v>
      </c>
      <c r="U198" s="5"/>
      <c r="V198" s="5" t="str" cm="1">
        <f t="array" ref="V198">_xlfn.IFS(U198="Monthly",VLOOKUP($O198,PM执行时间!$A:$E,2,0),U198="Quarterly",VLOOKUP($O198,PM执行时间!$A:$E,3,0),U198="Semi-an",VLOOKUP($O198,PM执行时间!$A:$E,4,0),U198="Annual",VLOOKUP($O198,PM执行时间!$A:$E,5,0),U198="","")</f>
        <v/>
      </c>
      <c r="W198" s="5"/>
      <c r="X198" s="5" t="str" cm="1">
        <f t="array" ref="X198">_xlfn.IFS(W198="Monthly",VLOOKUP($O198,PM执行时间!$A:$E,2,0),W198="Quarterly",VLOOKUP($O198,PM执行时间!$A:$E,3,0),W198="Semi-an",VLOOKUP($O198,PM执行时间!$A:$E,4,0),W198="Annual",VLOOKUP($O198,PM执行时间!$A:$E,5,0),W198="","")</f>
        <v/>
      </c>
      <c r="Y198" s="16" t="s">
        <v>24</v>
      </c>
      <c r="Z198" s="5" cm="1">
        <f t="array" ref="Z198">_xlfn.IFS(Y198="Monthly",VLOOKUP($O198,PM执行时间!$A:$E,2,0),Y198="Quarterly",VLOOKUP($O198,PM执行时间!$A:$E,3,0),Y198="Semi-an",VLOOKUP($O198,PM执行时间!$A:$E,4,0),Y198="Annual",VLOOKUP($O198,PM执行时间!$A:$E,5,0),Y198="","")</f>
        <v>1</v>
      </c>
      <c r="AA198" s="5"/>
      <c r="AB198" s="5" t="str" cm="1">
        <f t="array" ref="AB198">_xlfn.IFS(AA198="Monthly",VLOOKUP($O198,PM执行时间!$A:$E,2,0),AA198="Quarterly",VLOOKUP($O198,PM执行时间!$A:$E,3,0),AA198="Semi-an",VLOOKUP($O198,PM执行时间!$A:$E,4,0),AA198="Annual",VLOOKUP($O198,PM执行时间!$A:$E,5,0),AA198="","")</f>
        <v/>
      </c>
      <c r="AC198" s="5"/>
      <c r="AD198" s="5" t="str" cm="1">
        <f t="array" ref="AD198">_xlfn.IFS(AC198="Monthly",VLOOKUP($O198,PM执行时间!$A:$E,2,0),AC198="Quarterly",VLOOKUP($O198,PM执行时间!$A:$E,3,0),AC198="Semi-an",VLOOKUP($O198,PM执行时间!$A:$E,4,0),AC198="Annual",VLOOKUP($O198,PM执行时间!$A:$E,5,0),AC198="","")</f>
        <v/>
      </c>
      <c r="AE198" s="17" t="s">
        <v>33</v>
      </c>
      <c r="AF198" s="5" cm="1">
        <f t="array" ref="AF198">_xlfn.IFS(AE198="Monthly",VLOOKUP($O198,PM执行时间!$A:$E,2,0),AE198="Quarterly",VLOOKUP($O198,PM执行时间!$A:$E,3,0),AE198="Semi-an",VLOOKUP($O198,PM执行时间!$A:$E,4,0),AE198="Annual",VLOOKUP($O198,PM执行时间!$A:$E,5,0),AE198="","")</f>
        <v>1.67</v>
      </c>
      <c r="AG198" s="5"/>
      <c r="AH198" s="5" t="str" cm="1">
        <f t="array" ref="AH198">_xlfn.IFS(AG198="Monthly",VLOOKUP($O198,PM执行时间!$A:$E,2,0),AG198="Quarterly",VLOOKUP($O198,PM执行时间!$A:$E,3,0),AG198="Semi-an",VLOOKUP($O198,PM执行时间!$A:$E,4,0),AG198="Annual",VLOOKUP($O198,PM执行时间!$A:$E,5,0),AG198="","")</f>
        <v/>
      </c>
      <c r="AI198" s="5"/>
      <c r="AJ198" s="5" t="str" cm="1">
        <f t="array" ref="AJ198">_xlfn.IFS(AI198="Monthly",VLOOKUP($O198,PM执行时间!$A:$E,2,0),AI198="Quarterly",VLOOKUP($O198,PM执行时间!$A:$E,3,0),AI198="Semi-an",VLOOKUP($O198,PM执行时间!$A:$E,4,0),AI198="Annual",VLOOKUP($O198,PM执行时间!$A:$E,5,0),AI198="","")</f>
        <v/>
      </c>
      <c r="AK198" s="16" t="s">
        <v>24</v>
      </c>
      <c r="AL198" s="5" cm="1">
        <f t="array" ref="AL198">_xlfn.IFS(AK198="Monthly",VLOOKUP($O198,PM执行时间!$A:$E,2,0),AK198="Quarterly",VLOOKUP($O198,PM执行时间!$A:$E,3,0),AK198="Semi-an",VLOOKUP($O198,PM执行时间!$A:$E,4,0),AK198="Annual",VLOOKUP($O198,PM执行时间!$A:$E,5,0),AK198="","")</f>
        <v>1</v>
      </c>
      <c r="AM198" s="5"/>
      <c r="AN198" s="5" t="str" cm="1">
        <f t="array" ref="AN198">_xlfn.IFS(AM198="Monthly",VLOOKUP($O198,PM执行时间!$A:$E,2,0),AM198="Quarterly",VLOOKUP($O198,PM执行时间!$A:$E,3,0),AM198="Semi-an",VLOOKUP($O198,PM执行时间!$A:$E,4,0),AM198="Annual",VLOOKUP($O198,PM执行时间!$A:$E,5,0),AM198="","")</f>
        <v/>
      </c>
      <c r="AO198" s="19">
        <v>44774</v>
      </c>
      <c r="AP198" s="5"/>
    </row>
    <row r="199" spans="1:42" ht="25.15" customHeight="1" x14ac:dyDescent="0.2">
      <c r="A199" s="2">
        <v>5</v>
      </c>
      <c r="B199" s="2">
        <f>SUBTOTAL(3,G$3:G199)+0</f>
        <v>196</v>
      </c>
      <c r="C199" s="2"/>
      <c r="D199" s="2">
        <v>284</v>
      </c>
      <c r="E199" s="85" t="s">
        <v>27</v>
      </c>
      <c r="F199" s="79" t="s">
        <v>28</v>
      </c>
      <c r="G199" s="85" t="s">
        <v>29</v>
      </c>
      <c r="H199" s="79">
        <v>446</v>
      </c>
      <c r="I199" s="96">
        <v>2006.04</v>
      </c>
      <c r="J199" s="79" t="s">
        <v>1058</v>
      </c>
      <c r="K199" s="4" t="s">
        <v>19</v>
      </c>
      <c r="L199" s="77" t="s">
        <v>30</v>
      </c>
      <c r="M199" s="23">
        <v>38749</v>
      </c>
      <c r="N199" s="77" t="s">
        <v>31</v>
      </c>
      <c r="O199" s="5" t="s">
        <v>35</v>
      </c>
      <c r="P199" s="5" t="s">
        <v>1226</v>
      </c>
      <c r="Q199" s="5"/>
      <c r="R199" s="5" t="str" cm="1">
        <f t="array" ref="R199">_xlfn.IFS(Q199="Monthly",VLOOKUP($O199,PM执行时间!$A:$E,2,0),Q199="Quarterly",VLOOKUP($O199,PM执行时间!$A:$E,3,0),Q199="Semi-an",VLOOKUP($O199,PM执行时间!$A:$E,4,0),Q199="Annual",VLOOKUP($O199,PM执行时间!$A:$E,5,0),Q199="","")</f>
        <v/>
      </c>
      <c r="S199" s="20" t="s">
        <v>25</v>
      </c>
      <c r="T199" s="5" cm="1">
        <f t="array" ref="T199">_xlfn.IFS(S199="Monthly",VLOOKUP($O199,PM执行时间!$A:$E,2,0),S199="Quarterly",VLOOKUP($O199,PM执行时间!$A:$E,3,0),S199="Semi-an",VLOOKUP($O199,PM执行时间!$A:$E,4,0),S199="Annual",VLOOKUP($O199,PM执行时间!$A:$E,5,0),S199="","")</f>
        <v>1.42</v>
      </c>
      <c r="U199" s="5"/>
      <c r="V199" s="5" t="str" cm="1">
        <f t="array" ref="V199">_xlfn.IFS(U199="Monthly",VLOOKUP($O199,PM执行时间!$A:$E,2,0),U199="Quarterly",VLOOKUP($O199,PM执行时间!$A:$E,3,0),U199="Semi-an",VLOOKUP($O199,PM执行时间!$A:$E,4,0),U199="Annual",VLOOKUP($O199,PM执行时间!$A:$E,5,0),U199="","")</f>
        <v/>
      </c>
      <c r="W199" s="5"/>
      <c r="X199" s="5" t="str" cm="1">
        <f t="array" ref="X199">_xlfn.IFS(W199="Monthly",VLOOKUP($O199,PM执行时间!$A:$E,2,0),W199="Quarterly",VLOOKUP($O199,PM执行时间!$A:$E,3,0),W199="Semi-an",VLOOKUP($O199,PM执行时间!$A:$E,4,0),W199="Annual",VLOOKUP($O199,PM执行时间!$A:$E,5,0),W199="","")</f>
        <v/>
      </c>
      <c r="Y199" s="16" t="s">
        <v>24</v>
      </c>
      <c r="Z199" s="5" cm="1">
        <f t="array" ref="Z199">_xlfn.IFS(Y199="Monthly",VLOOKUP($O199,PM执行时间!$A:$E,2,0),Y199="Quarterly",VLOOKUP($O199,PM执行时间!$A:$E,3,0),Y199="Semi-an",VLOOKUP($O199,PM执行时间!$A:$E,4,0),Y199="Annual",VLOOKUP($O199,PM执行时间!$A:$E,5,0),Y199="","")</f>
        <v>1</v>
      </c>
      <c r="AA199" s="5"/>
      <c r="AB199" s="5" t="str" cm="1">
        <f t="array" ref="AB199">_xlfn.IFS(AA199="Monthly",VLOOKUP($O199,PM执行时间!$A:$E,2,0),AA199="Quarterly",VLOOKUP($O199,PM执行时间!$A:$E,3,0),AA199="Semi-an",VLOOKUP($O199,PM执行时间!$A:$E,4,0),AA199="Annual",VLOOKUP($O199,PM执行时间!$A:$E,5,0),AA199="","")</f>
        <v/>
      </c>
      <c r="AC199" s="5"/>
      <c r="AD199" s="5" t="str" cm="1">
        <f t="array" ref="AD199">_xlfn.IFS(AC199="Monthly",VLOOKUP($O199,PM执行时间!$A:$E,2,0),AC199="Quarterly",VLOOKUP($O199,PM执行时间!$A:$E,3,0),AC199="Semi-an",VLOOKUP($O199,PM执行时间!$A:$E,4,0),AC199="Annual",VLOOKUP($O199,PM执行时间!$A:$E,5,0),AC199="","")</f>
        <v/>
      </c>
      <c r="AE199" s="17" t="s">
        <v>33</v>
      </c>
      <c r="AF199" s="5" cm="1">
        <f t="array" ref="AF199">_xlfn.IFS(AE199="Monthly",VLOOKUP($O199,PM执行时间!$A:$E,2,0),AE199="Quarterly",VLOOKUP($O199,PM执行时间!$A:$E,3,0),AE199="Semi-an",VLOOKUP($O199,PM执行时间!$A:$E,4,0),AE199="Annual",VLOOKUP($O199,PM执行时间!$A:$E,5,0),AE199="","")</f>
        <v>1.67</v>
      </c>
      <c r="AG199" s="5"/>
      <c r="AH199" s="5" t="str" cm="1">
        <f t="array" ref="AH199">_xlfn.IFS(AG199="Monthly",VLOOKUP($O199,PM执行时间!$A:$E,2,0),AG199="Quarterly",VLOOKUP($O199,PM执行时间!$A:$E,3,0),AG199="Semi-an",VLOOKUP($O199,PM执行时间!$A:$E,4,0),AG199="Annual",VLOOKUP($O199,PM执行时间!$A:$E,5,0),AG199="","")</f>
        <v/>
      </c>
      <c r="AI199" s="5"/>
      <c r="AJ199" s="5" t="str" cm="1">
        <f t="array" ref="AJ199">_xlfn.IFS(AI199="Monthly",VLOOKUP($O199,PM执行时间!$A:$E,2,0),AI199="Quarterly",VLOOKUP($O199,PM执行时间!$A:$E,3,0),AI199="Semi-an",VLOOKUP($O199,PM执行时间!$A:$E,4,0),AI199="Annual",VLOOKUP($O199,PM执行时间!$A:$E,5,0),AI199="","")</f>
        <v/>
      </c>
      <c r="AK199" s="16" t="s">
        <v>24</v>
      </c>
      <c r="AL199" s="5" cm="1">
        <f t="array" ref="AL199">_xlfn.IFS(AK199="Monthly",VLOOKUP($O199,PM执行时间!$A:$E,2,0),AK199="Quarterly",VLOOKUP($O199,PM执行时间!$A:$E,3,0),AK199="Semi-an",VLOOKUP($O199,PM执行时间!$A:$E,4,0),AK199="Annual",VLOOKUP($O199,PM执行时间!$A:$E,5,0),AK199="","")</f>
        <v>1</v>
      </c>
      <c r="AM199" s="5"/>
      <c r="AN199" s="5" t="str" cm="1">
        <f t="array" ref="AN199">_xlfn.IFS(AM199="Monthly",VLOOKUP($O199,PM执行时间!$A:$E,2,0),AM199="Quarterly",VLOOKUP($O199,PM执行时间!$A:$E,3,0),AM199="Semi-an",VLOOKUP($O199,PM执行时间!$A:$E,4,0),AM199="Annual",VLOOKUP($O199,PM执行时间!$A:$E,5,0),AM199="","")</f>
        <v/>
      </c>
      <c r="AO199" s="19">
        <v>44774</v>
      </c>
      <c r="AP199" s="5"/>
    </row>
    <row r="200" spans="1:42" ht="25.15" customHeight="1" x14ac:dyDescent="0.2">
      <c r="A200" s="2">
        <v>15</v>
      </c>
      <c r="B200" s="2">
        <f>SUBTOTAL(3,G$3:G200)+0</f>
        <v>197</v>
      </c>
      <c r="C200" s="2"/>
      <c r="D200" s="2">
        <v>361</v>
      </c>
      <c r="E200" s="85" t="s">
        <v>27</v>
      </c>
      <c r="F200" s="85" t="s">
        <v>53</v>
      </c>
      <c r="G200" s="85" t="s">
        <v>29</v>
      </c>
      <c r="H200" s="77">
        <v>70</v>
      </c>
      <c r="I200" s="95">
        <v>2008.9</v>
      </c>
      <c r="J200" s="79" t="s">
        <v>1058</v>
      </c>
      <c r="K200" s="4" t="s">
        <v>19</v>
      </c>
      <c r="L200" s="77" t="s">
        <v>30</v>
      </c>
      <c r="M200" s="24" t="s">
        <v>54</v>
      </c>
      <c r="N200" s="77" t="s">
        <v>31</v>
      </c>
      <c r="O200" s="5" t="s">
        <v>35</v>
      </c>
      <c r="P200" s="5" t="s">
        <v>1226</v>
      </c>
      <c r="Q200" s="5"/>
      <c r="R200" s="5" t="str" cm="1">
        <f t="array" ref="R200">_xlfn.IFS(Q200="Monthly",VLOOKUP($O200,PM执行时间!$A:$E,2,0),Q200="Quarterly",VLOOKUP($O200,PM执行时间!$A:$E,3,0),Q200="Semi-an",VLOOKUP($O200,PM执行时间!$A:$E,4,0),Q200="Annual",VLOOKUP($O200,PM执行时间!$A:$E,5,0),Q200="","")</f>
        <v/>
      </c>
      <c r="S200" s="20" t="s">
        <v>25</v>
      </c>
      <c r="T200" s="5" cm="1">
        <f t="array" ref="T200">_xlfn.IFS(S200="Monthly",VLOOKUP($O200,PM执行时间!$A:$E,2,0),S200="Quarterly",VLOOKUP($O200,PM执行时间!$A:$E,3,0),S200="Semi-an",VLOOKUP($O200,PM执行时间!$A:$E,4,0),S200="Annual",VLOOKUP($O200,PM执行时间!$A:$E,5,0),S200="","")</f>
        <v>1.42</v>
      </c>
      <c r="U200" s="5"/>
      <c r="V200" s="5" t="str" cm="1">
        <f t="array" ref="V200">_xlfn.IFS(U200="Monthly",VLOOKUP($O200,PM执行时间!$A:$E,2,0),U200="Quarterly",VLOOKUP($O200,PM执行时间!$A:$E,3,0),U200="Semi-an",VLOOKUP($O200,PM执行时间!$A:$E,4,0),U200="Annual",VLOOKUP($O200,PM执行时间!$A:$E,5,0),U200="","")</f>
        <v/>
      </c>
      <c r="W200" s="5"/>
      <c r="X200" s="5" t="str" cm="1">
        <f t="array" ref="X200">_xlfn.IFS(W200="Monthly",VLOOKUP($O200,PM执行时间!$A:$E,2,0),W200="Quarterly",VLOOKUP($O200,PM执行时间!$A:$E,3,0),W200="Semi-an",VLOOKUP($O200,PM执行时间!$A:$E,4,0),W200="Annual",VLOOKUP($O200,PM执行时间!$A:$E,5,0),W200="","")</f>
        <v/>
      </c>
      <c r="Y200" s="16" t="s">
        <v>24</v>
      </c>
      <c r="Z200" s="5" cm="1">
        <f t="array" ref="Z200">_xlfn.IFS(Y200="Monthly",VLOOKUP($O200,PM执行时间!$A:$E,2,0),Y200="Quarterly",VLOOKUP($O200,PM执行时间!$A:$E,3,0),Y200="Semi-an",VLOOKUP($O200,PM执行时间!$A:$E,4,0),Y200="Annual",VLOOKUP($O200,PM执行时间!$A:$E,5,0),Y200="","")</f>
        <v>1</v>
      </c>
      <c r="AA200" s="5"/>
      <c r="AB200" s="5" t="str" cm="1">
        <f t="array" ref="AB200">_xlfn.IFS(AA200="Monthly",VLOOKUP($O200,PM执行时间!$A:$E,2,0),AA200="Quarterly",VLOOKUP($O200,PM执行时间!$A:$E,3,0),AA200="Semi-an",VLOOKUP($O200,PM执行时间!$A:$E,4,0),AA200="Annual",VLOOKUP($O200,PM执行时间!$A:$E,5,0),AA200="","")</f>
        <v/>
      </c>
      <c r="AC200" s="5"/>
      <c r="AD200" s="5" t="str" cm="1">
        <f t="array" ref="AD200">_xlfn.IFS(AC200="Monthly",VLOOKUP($O200,PM执行时间!$A:$E,2,0),AC200="Quarterly",VLOOKUP($O200,PM执行时间!$A:$E,3,0),AC200="Semi-an",VLOOKUP($O200,PM执行时间!$A:$E,4,0),AC200="Annual",VLOOKUP($O200,PM执行时间!$A:$E,5,0),AC200="","")</f>
        <v/>
      </c>
      <c r="AE200" s="17" t="s">
        <v>33</v>
      </c>
      <c r="AF200" s="5" cm="1">
        <f t="array" ref="AF200">_xlfn.IFS(AE200="Monthly",VLOOKUP($O200,PM执行时间!$A:$E,2,0),AE200="Quarterly",VLOOKUP($O200,PM执行时间!$A:$E,3,0),AE200="Semi-an",VLOOKUP($O200,PM执行时间!$A:$E,4,0),AE200="Annual",VLOOKUP($O200,PM执行时间!$A:$E,5,0),AE200="","")</f>
        <v>1.67</v>
      </c>
      <c r="AG200" s="5"/>
      <c r="AH200" s="5" t="str" cm="1">
        <f t="array" ref="AH200">_xlfn.IFS(AG200="Monthly",VLOOKUP($O200,PM执行时间!$A:$E,2,0),AG200="Quarterly",VLOOKUP($O200,PM执行时间!$A:$E,3,0),AG200="Semi-an",VLOOKUP($O200,PM执行时间!$A:$E,4,0),AG200="Annual",VLOOKUP($O200,PM执行时间!$A:$E,5,0),AG200="","")</f>
        <v/>
      </c>
      <c r="AI200" s="5"/>
      <c r="AJ200" s="5" t="str" cm="1">
        <f t="array" ref="AJ200">_xlfn.IFS(AI200="Monthly",VLOOKUP($O200,PM执行时间!$A:$E,2,0),AI200="Quarterly",VLOOKUP($O200,PM执行时间!$A:$E,3,0),AI200="Semi-an",VLOOKUP($O200,PM执行时间!$A:$E,4,0),AI200="Annual",VLOOKUP($O200,PM执行时间!$A:$E,5,0),AI200="","")</f>
        <v/>
      </c>
      <c r="AK200" s="16" t="s">
        <v>24</v>
      </c>
      <c r="AL200" s="5" cm="1">
        <f t="array" ref="AL200">_xlfn.IFS(AK200="Monthly",VLOOKUP($O200,PM执行时间!$A:$E,2,0),AK200="Quarterly",VLOOKUP($O200,PM执行时间!$A:$E,3,0),AK200="Semi-an",VLOOKUP($O200,PM执行时间!$A:$E,4,0),AK200="Annual",VLOOKUP($O200,PM执行时间!$A:$E,5,0),AK200="","")</f>
        <v>1</v>
      </c>
      <c r="AM200" s="5"/>
      <c r="AN200" s="5" t="str" cm="1">
        <f t="array" ref="AN200">_xlfn.IFS(AM200="Monthly",VLOOKUP($O200,PM执行时间!$A:$E,2,0),AM200="Quarterly",VLOOKUP($O200,PM执行时间!$A:$E,3,0),AM200="Semi-an",VLOOKUP($O200,PM执行时间!$A:$E,4,0),AM200="Annual",VLOOKUP($O200,PM执行时间!$A:$E,5,0),AM200="","")</f>
        <v/>
      </c>
      <c r="AO200" s="19">
        <v>44774</v>
      </c>
      <c r="AP200" s="5"/>
    </row>
    <row r="201" spans="1:42" ht="25.15" customHeight="1" x14ac:dyDescent="0.2">
      <c r="A201" s="2">
        <v>199</v>
      </c>
      <c r="B201" s="2">
        <f>SUBTOTAL(3,G$3:G201)+0</f>
        <v>198</v>
      </c>
      <c r="C201" s="15"/>
      <c r="D201" s="2">
        <v>1001</v>
      </c>
      <c r="E201" s="35" t="s">
        <v>27</v>
      </c>
      <c r="F201" s="35" t="s">
        <v>296</v>
      </c>
      <c r="G201" s="35" t="s">
        <v>246</v>
      </c>
      <c r="H201" s="35" t="s">
        <v>342</v>
      </c>
      <c r="I201" s="85">
        <v>2019.6</v>
      </c>
      <c r="J201" s="79" t="s">
        <v>1058</v>
      </c>
      <c r="K201" s="4" t="s">
        <v>19</v>
      </c>
      <c r="L201" s="77" t="s">
        <v>248</v>
      </c>
      <c r="M201" s="7">
        <v>2019.7</v>
      </c>
      <c r="N201" s="77" t="s">
        <v>1117</v>
      </c>
      <c r="O201" s="5" t="s">
        <v>163</v>
      </c>
      <c r="P201" s="18" t="s">
        <v>1108</v>
      </c>
      <c r="Q201" s="20" t="s">
        <v>25</v>
      </c>
      <c r="R201" s="5" cm="1">
        <f t="array" ref="R201">_xlfn.IFS(Q201="Monthly",VLOOKUP($O201,PM执行时间!$A:$E,2,0),Q201="Quarterly",VLOOKUP($O201,PM执行时间!$A:$E,3,0),Q201="Semi-an",VLOOKUP($O201,PM执行时间!$A:$E,4,0),Q201="Annual",VLOOKUP($O201,PM执行时间!$A:$E,5,0),Q201="","")</f>
        <v>1.08</v>
      </c>
      <c r="S201" s="26" t="s">
        <v>164</v>
      </c>
      <c r="T201" s="5" cm="1">
        <f t="array" ref="T201">_xlfn.IFS(S201="Monthly",VLOOKUP($O201,PM执行时间!$A:$E,2,0),S201="Quarterly",VLOOKUP($O201,PM执行时间!$A:$E,3,0),S201="Semi-an",VLOOKUP($O201,PM执行时间!$A:$E,4,0),S201="Annual",VLOOKUP($O201,PM执行时间!$A:$E,5,0),S201="","")</f>
        <v>0.83</v>
      </c>
      <c r="U201" s="26" t="s">
        <v>164</v>
      </c>
      <c r="V201" s="5" cm="1">
        <f t="array" ref="V201">_xlfn.IFS(U201="Monthly",VLOOKUP($O201,PM执行时间!$A:$E,2,0),U201="Quarterly",VLOOKUP($O201,PM执行时间!$A:$E,3,0),U201="Semi-an",VLOOKUP($O201,PM执行时间!$A:$E,4,0),U201="Annual",VLOOKUP($O201,PM执行时间!$A:$E,5,0),U201="","")</f>
        <v>0.83</v>
      </c>
      <c r="W201" s="26" t="s">
        <v>164</v>
      </c>
      <c r="X201" s="5" cm="1">
        <f t="array" ref="X201">_xlfn.IFS(W201="Monthly",VLOOKUP($O201,PM执行时间!$A:$E,2,0),W201="Quarterly",VLOOKUP($O201,PM执行时间!$A:$E,3,0),W201="Semi-an",VLOOKUP($O201,PM执行时间!$A:$E,4,0),W201="Annual",VLOOKUP($O201,PM执行时间!$A:$E,5,0),W201="","")</f>
        <v>0.83</v>
      </c>
      <c r="Y201" s="26" t="s">
        <v>164</v>
      </c>
      <c r="Z201" s="5" cm="1">
        <f t="array" ref="Z201">_xlfn.IFS(Y201="Monthly",VLOOKUP($O201,PM执行时间!$A:$E,2,0),Y201="Quarterly",VLOOKUP($O201,PM执行时间!$A:$E,3,0),Y201="Semi-an",VLOOKUP($O201,PM执行时间!$A:$E,4,0),Y201="Annual",VLOOKUP($O201,PM执行时间!$A:$E,5,0),Y201="","")</f>
        <v>0.83</v>
      </c>
      <c r="AA201" s="26" t="s">
        <v>164</v>
      </c>
      <c r="AB201" s="5" cm="1">
        <f t="array" ref="AB201">_xlfn.IFS(AA201="Monthly",VLOOKUP($O201,PM执行时间!$A:$E,2,0),AA201="Quarterly",VLOOKUP($O201,PM执行时间!$A:$E,3,0),AA201="Semi-an",VLOOKUP($O201,PM执行时间!$A:$E,4,0),AA201="Annual",VLOOKUP($O201,PM执行时间!$A:$E,5,0),AA201="","")</f>
        <v>0.83</v>
      </c>
      <c r="AC201" s="17" t="s">
        <v>33</v>
      </c>
      <c r="AD201" s="5" cm="1">
        <f t="array" ref="AD201">_xlfn.IFS(AC201="Monthly",VLOOKUP($O201,PM执行时间!$A:$E,2,0),AC201="Quarterly",VLOOKUP($O201,PM执行时间!$A:$E,3,0),AC201="Semi-an",VLOOKUP($O201,PM执行时间!$A:$E,4,0),AC201="Annual",VLOOKUP($O201,PM执行时间!$A:$E,5,0),AC201="","")</f>
        <v>2.58</v>
      </c>
      <c r="AE201" s="26" t="s">
        <v>164</v>
      </c>
      <c r="AF201" s="5" cm="1">
        <f t="array" ref="AF201">_xlfn.IFS(AE201="Monthly",VLOOKUP($O201,PM执行时间!$A:$E,2,0),AE201="Quarterly",VLOOKUP($O201,PM执行时间!$A:$E,3,0),AE201="Semi-an",VLOOKUP($O201,PM执行时间!$A:$E,4,0),AE201="Annual",VLOOKUP($O201,PM执行时间!$A:$E,5,0),AE201="","")</f>
        <v>0.83</v>
      </c>
      <c r="AG201" s="26" t="s">
        <v>164</v>
      </c>
      <c r="AH201" s="5" cm="1">
        <f t="array" ref="AH201">_xlfn.IFS(AG201="Monthly",VLOOKUP($O201,PM执行时间!$A:$E,2,0),AG201="Quarterly",VLOOKUP($O201,PM执行时间!$A:$E,3,0),AG201="Semi-an",VLOOKUP($O201,PM执行时间!$A:$E,4,0),AG201="Annual",VLOOKUP($O201,PM执行时间!$A:$E,5,0),AG201="","")</f>
        <v>0.83</v>
      </c>
      <c r="AI201" s="26" t="s">
        <v>164</v>
      </c>
      <c r="AJ201" s="5" cm="1">
        <f t="array" ref="AJ201">_xlfn.IFS(AI201="Monthly",VLOOKUP($O201,PM执行时间!$A:$E,2,0),AI201="Quarterly",VLOOKUP($O201,PM执行时间!$A:$E,3,0),AI201="Semi-an",VLOOKUP($O201,PM执行时间!$A:$E,4,0),AI201="Annual",VLOOKUP($O201,PM执行时间!$A:$E,5,0),AI201="","")</f>
        <v>0.83</v>
      </c>
      <c r="AK201" s="26" t="s">
        <v>164</v>
      </c>
      <c r="AL201" s="5" cm="1">
        <f t="array" ref="AL201">_xlfn.IFS(AK201="Monthly",VLOOKUP($O201,PM执行时间!$A:$E,2,0),AK201="Quarterly",VLOOKUP($O201,PM执行时间!$A:$E,3,0),AK201="Semi-an",VLOOKUP($O201,PM执行时间!$A:$E,4,0),AK201="Annual",VLOOKUP($O201,PM执行时间!$A:$E,5,0),AK201="","")</f>
        <v>0.83</v>
      </c>
      <c r="AM201" s="26" t="s">
        <v>164</v>
      </c>
      <c r="AN201" s="5" cm="1">
        <f t="array" ref="AN201">_xlfn.IFS(AM201="Monthly",VLOOKUP($O201,PM执行时间!$A:$E,2,0),AM201="Quarterly",VLOOKUP($O201,PM执行时间!$A:$E,3,0),AM201="Semi-an",VLOOKUP($O201,PM执行时间!$A:$E,4,0),AM201="Annual",VLOOKUP($O201,PM执行时间!$A:$E,5,0),AM201="","")</f>
        <v>0.83</v>
      </c>
      <c r="AO201" s="19">
        <v>44743</v>
      </c>
      <c r="AP201" s="18"/>
    </row>
    <row r="202" spans="1:42" ht="25.15" customHeight="1" x14ac:dyDescent="0.2">
      <c r="A202" s="2">
        <v>200</v>
      </c>
      <c r="B202" s="2">
        <f>SUBTOTAL(3,G$3:G202)+0</f>
        <v>199</v>
      </c>
      <c r="C202" s="15"/>
      <c r="D202" s="2">
        <v>1002</v>
      </c>
      <c r="E202" s="35" t="s">
        <v>27</v>
      </c>
      <c r="F202" s="35" t="s">
        <v>296</v>
      </c>
      <c r="G202" s="35" t="s">
        <v>246</v>
      </c>
      <c r="H202" s="35" t="s">
        <v>343</v>
      </c>
      <c r="I202" s="85">
        <v>2019.6</v>
      </c>
      <c r="J202" s="79" t="s">
        <v>1058</v>
      </c>
      <c r="K202" s="4" t="s">
        <v>19</v>
      </c>
      <c r="L202" s="77" t="s">
        <v>248</v>
      </c>
      <c r="M202" s="7">
        <v>2019.7</v>
      </c>
      <c r="N202" s="77" t="s">
        <v>1117</v>
      </c>
      <c r="O202" s="5" t="s">
        <v>163</v>
      </c>
      <c r="P202" s="18" t="s">
        <v>1108</v>
      </c>
      <c r="Q202" s="20" t="s">
        <v>25</v>
      </c>
      <c r="R202" s="5" cm="1">
        <f t="array" ref="R202">_xlfn.IFS(Q202="Monthly",VLOOKUP($O202,PM执行时间!$A:$E,2,0),Q202="Quarterly",VLOOKUP($O202,PM执行时间!$A:$E,3,0),Q202="Semi-an",VLOOKUP($O202,PM执行时间!$A:$E,4,0),Q202="Annual",VLOOKUP($O202,PM执行时间!$A:$E,5,0),Q202="","")</f>
        <v>1.08</v>
      </c>
      <c r="S202" s="26" t="s">
        <v>164</v>
      </c>
      <c r="T202" s="5" cm="1">
        <f t="array" ref="T202">_xlfn.IFS(S202="Monthly",VLOOKUP($O202,PM执行时间!$A:$E,2,0),S202="Quarterly",VLOOKUP($O202,PM执行时间!$A:$E,3,0),S202="Semi-an",VLOOKUP($O202,PM执行时间!$A:$E,4,0),S202="Annual",VLOOKUP($O202,PM执行时间!$A:$E,5,0),S202="","")</f>
        <v>0.83</v>
      </c>
      <c r="U202" s="26" t="s">
        <v>164</v>
      </c>
      <c r="V202" s="5" cm="1">
        <f t="array" ref="V202">_xlfn.IFS(U202="Monthly",VLOOKUP($O202,PM执行时间!$A:$E,2,0),U202="Quarterly",VLOOKUP($O202,PM执行时间!$A:$E,3,0),U202="Semi-an",VLOOKUP($O202,PM执行时间!$A:$E,4,0),U202="Annual",VLOOKUP($O202,PM执行时间!$A:$E,5,0),U202="","")</f>
        <v>0.83</v>
      </c>
      <c r="W202" s="26" t="s">
        <v>164</v>
      </c>
      <c r="X202" s="5" cm="1">
        <f t="array" ref="X202">_xlfn.IFS(W202="Monthly",VLOOKUP($O202,PM执行时间!$A:$E,2,0),W202="Quarterly",VLOOKUP($O202,PM执行时间!$A:$E,3,0),W202="Semi-an",VLOOKUP($O202,PM执行时间!$A:$E,4,0),W202="Annual",VLOOKUP($O202,PM执行时间!$A:$E,5,0),W202="","")</f>
        <v>0.83</v>
      </c>
      <c r="Y202" s="26" t="s">
        <v>164</v>
      </c>
      <c r="Z202" s="5" cm="1">
        <f t="array" ref="Z202">_xlfn.IFS(Y202="Monthly",VLOOKUP($O202,PM执行时间!$A:$E,2,0),Y202="Quarterly",VLOOKUP($O202,PM执行时间!$A:$E,3,0),Y202="Semi-an",VLOOKUP($O202,PM执行时间!$A:$E,4,0),Y202="Annual",VLOOKUP($O202,PM执行时间!$A:$E,5,0),Y202="","")</f>
        <v>0.83</v>
      </c>
      <c r="AA202" s="26" t="s">
        <v>164</v>
      </c>
      <c r="AB202" s="5" cm="1">
        <f t="array" ref="AB202">_xlfn.IFS(AA202="Monthly",VLOOKUP($O202,PM执行时间!$A:$E,2,0),AA202="Quarterly",VLOOKUP($O202,PM执行时间!$A:$E,3,0),AA202="Semi-an",VLOOKUP($O202,PM执行时间!$A:$E,4,0),AA202="Annual",VLOOKUP($O202,PM执行时间!$A:$E,5,0),AA202="","")</f>
        <v>0.83</v>
      </c>
      <c r="AC202" s="17" t="s">
        <v>33</v>
      </c>
      <c r="AD202" s="5" cm="1">
        <f t="array" ref="AD202">_xlfn.IFS(AC202="Monthly",VLOOKUP($O202,PM执行时间!$A:$E,2,0),AC202="Quarterly",VLOOKUP($O202,PM执行时间!$A:$E,3,0),AC202="Semi-an",VLOOKUP($O202,PM执行时间!$A:$E,4,0),AC202="Annual",VLOOKUP($O202,PM执行时间!$A:$E,5,0),AC202="","")</f>
        <v>2.58</v>
      </c>
      <c r="AE202" s="26" t="s">
        <v>164</v>
      </c>
      <c r="AF202" s="5" cm="1">
        <f t="array" ref="AF202">_xlfn.IFS(AE202="Monthly",VLOOKUP($O202,PM执行时间!$A:$E,2,0),AE202="Quarterly",VLOOKUP($O202,PM执行时间!$A:$E,3,0),AE202="Semi-an",VLOOKUP($O202,PM执行时间!$A:$E,4,0),AE202="Annual",VLOOKUP($O202,PM执行时间!$A:$E,5,0),AE202="","")</f>
        <v>0.83</v>
      </c>
      <c r="AG202" s="26" t="s">
        <v>164</v>
      </c>
      <c r="AH202" s="5" cm="1">
        <f t="array" ref="AH202">_xlfn.IFS(AG202="Monthly",VLOOKUP($O202,PM执行时间!$A:$E,2,0),AG202="Quarterly",VLOOKUP($O202,PM执行时间!$A:$E,3,0),AG202="Semi-an",VLOOKUP($O202,PM执行时间!$A:$E,4,0),AG202="Annual",VLOOKUP($O202,PM执行时间!$A:$E,5,0),AG202="","")</f>
        <v>0.83</v>
      </c>
      <c r="AI202" s="26" t="s">
        <v>164</v>
      </c>
      <c r="AJ202" s="5" cm="1">
        <f t="array" ref="AJ202">_xlfn.IFS(AI202="Monthly",VLOOKUP($O202,PM执行时间!$A:$E,2,0),AI202="Quarterly",VLOOKUP($O202,PM执行时间!$A:$E,3,0),AI202="Semi-an",VLOOKUP($O202,PM执行时间!$A:$E,4,0),AI202="Annual",VLOOKUP($O202,PM执行时间!$A:$E,5,0),AI202="","")</f>
        <v>0.83</v>
      </c>
      <c r="AK202" s="26" t="s">
        <v>164</v>
      </c>
      <c r="AL202" s="5" cm="1">
        <f t="array" ref="AL202">_xlfn.IFS(AK202="Monthly",VLOOKUP($O202,PM执行时间!$A:$E,2,0),AK202="Quarterly",VLOOKUP($O202,PM执行时间!$A:$E,3,0),AK202="Semi-an",VLOOKUP($O202,PM执行时间!$A:$E,4,0),AK202="Annual",VLOOKUP($O202,PM执行时间!$A:$E,5,0),AK202="","")</f>
        <v>0.83</v>
      </c>
      <c r="AM202" s="26" t="s">
        <v>164</v>
      </c>
      <c r="AN202" s="5" cm="1">
        <f t="array" ref="AN202">_xlfn.IFS(AM202="Monthly",VLOOKUP($O202,PM执行时间!$A:$E,2,0),AM202="Quarterly",VLOOKUP($O202,PM执行时间!$A:$E,3,0),AM202="Semi-an",VLOOKUP($O202,PM执行时间!$A:$E,4,0),AM202="Annual",VLOOKUP($O202,PM执行时间!$A:$E,5,0),AM202="","")</f>
        <v>0.83</v>
      </c>
      <c r="AO202" s="19">
        <v>44743</v>
      </c>
      <c r="AP202" s="18"/>
    </row>
    <row r="203" spans="1:42" ht="25.15" customHeight="1" x14ac:dyDescent="0.2">
      <c r="A203" s="2">
        <v>201</v>
      </c>
      <c r="B203" s="2">
        <f>SUBTOTAL(3,G$3:G203)+0</f>
        <v>200</v>
      </c>
      <c r="C203" s="15"/>
      <c r="D203" s="2">
        <v>1003</v>
      </c>
      <c r="E203" s="35" t="s">
        <v>27</v>
      </c>
      <c r="F203" s="35" t="s">
        <v>296</v>
      </c>
      <c r="G203" s="35" t="s">
        <v>246</v>
      </c>
      <c r="H203" s="35" t="s">
        <v>344</v>
      </c>
      <c r="I203" s="85">
        <v>2019.6</v>
      </c>
      <c r="J203" s="79" t="s">
        <v>1058</v>
      </c>
      <c r="K203" s="4" t="s">
        <v>19</v>
      </c>
      <c r="L203" s="77" t="s">
        <v>30</v>
      </c>
      <c r="M203" s="7">
        <v>2019.7</v>
      </c>
      <c r="N203" s="77" t="s">
        <v>31</v>
      </c>
      <c r="O203" s="5" t="s">
        <v>163</v>
      </c>
      <c r="P203" s="18" t="s">
        <v>1108</v>
      </c>
      <c r="Q203" s="26" t="s">
        <v>164</v>
      </c>
      <c r="R203" s="5" cm="1">
        <f t="array" ref="R203">_xlfn.IFS(Q203="Monthly",VLOOKUP($O203,PM执行时间!$A:$E,2,0),Q203="Quarterly",VLOOKUP($O203,PM执行时间!$A:$E,3,0),Q203="Semi-an",VLOOKUP($O203,PM执行时间!$A:$E,4,0),Q203="Annual",VLOOKUP($O203,PM执行时间!$A:$E,5,0),Q203="","")</f>
        <v>0.83</v>
      </c>
      <c r="S203" s="26" t="s">
        <v>164</v>
      </c>
      <c r="T203" s="5" cm="1">
        <f t="array" ref="T203">_xlfn.IFS(S203="Monthly",VLOOKUP($O203,PM执行时间!$A:$E,2,0),S203="Quarterly",VLOOKUP($O203,PM执行时间!$A:$E,3,0),S203="Semi-an",VLOOKUP($O203,PM执行时间!$A:$E,4,0),S203="Annual",VLOOKUP($O203,PM执行时间!$A:$E,5,0),S203="","")</f>
        <v>0.83</v>
      </c>
      <c r="U203" s="26" t="s">
        <v>164</v>
      </c>
      <c r="V203" s="5" cm="1">
        <f t="array" ref="V203">_xlfn.IFS(U203="Monthly",VLOOKUP($O203,PM执行时间!$A:$E,2,0),U203="Quarterly",VLOOKUP($O203,PM执行时间!$A:$E,3,0),U203="Semi-an",VLOOKUP($O203,PM执行时间!$A:$E,4,0),U203="Annual",VLOOKUP($O203,PM执行时间!$A:$E,5,0),U203="","")</f>
        <v>0.83</v>
      </c>
      <c r="W203" s="26" t="s">
        <v>164</v>
      </c>
      <c r="X203" s="5" cm="1">
        <f t="array" ref="X203">_xlfn.IFS(W203="Monthly",VLOOKUP($O203,PM执行时间!$A:$E,2,0),W203="Quarterly",VLOOKUP($O203,PM执行时间!$A:$E,3,0),W203="Semi-an",VLOOKUP($O203,PM执行时间!$A:$E,4,0),W203="Annual",VLOOKUP($O203,PM执行时间!$A:$E,5,0),W203="","")</f>
        <v>0.83</v>
      </c>
      <c r="Y203" s="26" t="s">
        <v>164</v>
      </c>
      <c r="Z203" s="5" cm="1">
        <f t="array" ref="Z203">_xlfn.IFS(Y203="Monthly",VLOOKUP($O203,PM执行时间!$A:$E,2,0),Y203="Quarterly",VLOOKUP($O203,PM执行时间!$A:$E,3,0),Y203="Semi-an",VLOOKUP($O203,PM执行时间!$A:$E,4,0),Y203="Annual",VLOOKUP($O203,PM执行时间!$A:$E,5,0),Y203="","")</f>
        <v>0.83</v>
      </c>
      <c r="AA203" s="17" t="s">
        <v>33</v>
      </c>
      <c r="AB203" s="5" cm="1">
        <f t="array" ref="AB203">_xlfn.IFS(AA203="Monthly",VLOOKUP($O203,PM执行时间!$A:$E,2,0),AA203="Quarterly",VLOOKUP($O203,PM执行时间!$A:$E,3,0),AA203="Semi-an",VLOOKUP($O203,PM执行时间!$A:$E,4,0),AA203="Annual",VLOOKUP($O203,PM执行时间!$A:$E,5,0),AA203="","")</f>
        <v>2.58</v>
      </c>
      <c r="AC203" s="26" t="s">
        <v>164</v>
      </c>
      <c r="AD203" s="5" cm="1">
        <f t="array" ref="AD203">_xlfn.IFS(AC203="Monthly",VLOOKUP($O203,PM执行时间!$A:$E,2,0),AC203="Quarterly",VLOOKUP($O203,PM执行时间!$A:$E,3,0),AC203="Semi-an",VLOOKUP($O203,PM执行时间!$A:$E,4,0),AC203="Annual",VLOOKUP($O203,PM执行时间!$A:$E,5,0),AC203="","")</f>
        <v>0.83</v>
      </c>
      <c r="AE203" s="26" t="s">
        <v>164</v>
      </c>
      <c r="AF203" s="5" cm="1">
        <f t="array" ref="AF203">_xlfn.IFS(AE203="Monthly",VLOOKUP($O203,PM执行时间!$A:$E,2,0),AE203="Quarterly",VLOOKUP($O203,PM执行时间!$A:$E,3,0),AE203="Semi-an",VLOOKUP($O203,PM执行时间!$A:$E,4,0),AE203="Annual",VLOOKUP($O203,PM执行时间!$A:$E,5,0),AE203="","")</f>
        <v>0.83</v>
      </c>
      <c r="AG203" s="26" t="s">
        <v>164</v>
      </c>
      <c r="AH203" s="5" cm="1">
        <f t="array" ref="AH203">_xlfn.IFS(AG203="Monthly",VLOOKUP($O203,PM执行时间!$A:$E,2,0),AG203="Quarterly",VLOOKUP($O203,PM执行时间!$A:$E,3,0),AG203="Semi-an",VLOOKUP($O203,PM执行时间!$A:$E,4,0),AG203="Annual",VLOOKUP($O203,PM执行时间!$A:$E,5,0),AG203="","")</f>
        <v>0.83</v>
      </c>
      <c r="AI203" s="26" t="s">
        <v>164</v>
      </c>
      <c r="AJ203" s="5" cm="1">
        <f t="array" ref="AJ203">_xlfn.IFS(AI203="Monthly",VLOOKUP($O203,PM执行时间!$A:$E,2,0),AI203="Quarterly",VLOOKUP($O203,PM执行时间!$A:$E,3,0),AI203="Semi-an",VLOOKUP($O203,PM执行时间!$A:$E,4,0),AI203="Annual",VLOOKUP($O203,PM执行时间!$A:$E,5,0),AI203="","")</f>
        <v>0.83</v>
      </c>
      <c r="AK203" s="26" t="s">
        <v>164</v>
      </c>
      <c r="AL203" s="5" cm="1">
        <f t="array" ref="AL203">_xlfn.IFS(AK203="Monthly",VLOOKUP($O203,PM执行时间!$A:$E,2,0),AK203="Quarterly",VLOOKUP($O203,PM执行时间!$A:$E,3,0),AK203="Semi-an",VLOOKUP($O203,PM执行时间!$A:$E,4,0),AK203="Annual",VLOOKUP($O203,PM执行时间!$A:$E,5,0),AK203="","")</f>
        <v>0.83</v>
      </c>
      <c r="AM203" s="20" t="s">
        <v>25</v>
      </c>
      <c r="AN203" s="5" cm="1">
        <f t="array" ref="AN203">_xlfn.IFS(AM203="Monthly",VLOOKUP($O203,PM执行时间!$A:$E,2,0),AM203="Quarterly",VLOOKUP($O203,PM执行时间!$A:$E,3,0),AM203="Semi-an",VLOOKUP($O203,PM执行时间!$A:$E,4,0),AM203="Annual",VLOOKUP($O203,PM执行时间!$A:$E,5,0),AM203="","")</f>
        <v>1.08</v>
      </c>
      <c r="AO203" s="19">
        <v>44713</v>
      </c>
      <c r="AP203" s="18"/>
    </row>
    <row r="204" spans="1:42" ht="25.15" customHeight="1" x14ac:dyDescent="0.2">
      <c r="A204" s="2">
        <v>202</v>
      </c>
      <c r="B204" s="2">
        <f>SUBTOTAL(3,G$3:G204)+0</f>
        <v>201</v>
      </c>
      <c r="C204" s="15"/>
      <c r="D204" s="2">
        <v>1004</v>
      </c>
      <c r="E204" s="77" t="s">
        <v>27</v>
      </c>
      <c r="F204" s="77" t="s">
        <v>296</v>
      </c>
      <c r="G204" s="77" t="s">
        <v>246</v>
      </c>
      <c r="H204" s="95" t="s">
        <v>345</v>
      </c>
      <c r="I204" s="77">
        <v>2019.6</v>
      </c>
      <c r="J204" s="79" t="s">
        <v>1058</v>
      </c>
      <c r="K204" s="4" t="s">
        <v>19</v>
      </c>
      <c r="L204" s="77" t="s">
        <v>248</v>
      </c>
      <c r="M204" s="7">
        <v>2019.7</v>
      </c>
      <c r="N204" s="77" t="s">
        <v>1117</v>
      </c>
      <c r="O204" s="5" t="s">
        <v>163</v>
      </c>
      <c r="P204" s="18" t="s">
        <v>1108</v>
      </c>
      <c r="Q204" s="26" t="s">
        <v>164</v>
      </c>
      <c r="R204" s="5" cm="1">
        <f t="array" ref="R204">_xlfn.IFS(Q204="Monthly",VLOOKUP($O204,PM执行时间!$A:$E,2,0),Q204="Quarterly",VLOOKUP($O204,PM执行时间!$A:$E,3,0),Q204="Semi-an",VLOOKUP($O204,PM执行时间!$A:$E,4,0),Q204="Annual",VLOOKUP($O204,PM执行时间!$A:$E,5,0),Q204="","")</f>
        <v>0.83</v>
      </c>
      <c r="S204" s="26" t="s">
        <v>164</v>
      </c>
      <c r="T204" s="5" cm="1">
        <f t="array" ref="T204">_xlfn.IFS(S204="Monthly",VLOOKUP($O204,PM执行时间!$A:$E,2,0),S204="Quarterly",VLOOKUP($O204,PM执行时间!$A:$E,3,0),S204="Semi-an",VLOOKUP($O204,PM执行时间!$A:$E,4,0),S204="Annual",VLOOKUP($O204,PM执行时间!$A:$E,5,0),S204="","")</f>
        <v>0.83</v>
      </c>
      <c r="U204" s="26" t="s">
        <v>164</v>
      </c>
      <c r="V204" s="5" cm="1">
        <f t="array" ref="V204">_xlfn.IFS(U204="Monthly",VLOOKUP($O204,PM执行时间!$A:$E,2,0),U204="Quarterly",VLOOKUP($O204,PM执行时间!$A:$E,3,0),U204="Semi-an",VLOOKUP($O204,PM执行时间!$A:$E,4,0),U204="Annual",VLOOKUP($O204,PM执行时间!$A:$E,5,0),U204="","")</f>
        <v>0.83</v>
      </c>
      <c r="W204" s="26" t="s">
        <v>164</v>
      </c>
      <c r="X204" s="5" cm="1">
        <f t="array" ref="X204">_xlfn.IFS(W204="Monthly",VLOOKUP($O204,PM执行时间!$A:$E,2,0),W204="Quarterly",VLOOKUP($O204,PM执行时间!$A:$E,3,0),W204="Semi-an",VLOOKUP($O204,PM执行时间!$A:$E,4,0),W204="Annual",VLOOKUP($O204,PM执行时间!$A:$E,5,0),W204="","")</f>
        <v>0.83</v>
      </c>
      <c r="Y204" s="26" t="s">
        <v>164</v>
      </c>
      <c r="Z204" s="5" cm="1">
        <f t="array" ref="Z204">_xlfn.IFS(Y204="Monthly",VLOOKUP($O204,PM执行时间!$A:$E,2,0),Y204="Quarterly",VLOOKUP($O204,PM执行时间!$A:$E,3,0),Y204="Semi-an",VLOOKUP($O204,PM执行时间!$A:$E,4,0),Y204="Annual",VLOOKUP($O204,PM执行时间!$A:$E,5,0),Y204="","")</f>
        <v>0.83</v>
      </c>
      <c r="AA204" s="17" t="s">
        <v>33</v>
      </c>
      <c r="AB204" s="5" cm="1">
        <f t="array" ref="AB204">_xlfn.IFS(AA204="Monthly",VLOOKUP($O204,PM执行时间!$A:$E,2,0),AA204="Quarterly",VLOOKUP($O204,PM执行时间!$A:$E,3,0),AA204="Semi-an",VLOOKUP($O204,PM执行时间!$A:$E,4,0),AA204="Annual",VLOOKUP($O204,PM执行时间!$A:$E,5,0),AA204="","")</f>
        <v>2.58</v>
      </c>
      <c r="AC204" s="26" t="s">
        <v>164</v>
      </c>
      <c r="AD204" s="5" cm="1">
        <f t="array" ref="AD204">_xlfn.IFS(AC204="Monthly",VLOOKUP($O204,PM执行时间!$A:$E,2,0),AC204="Quarterly",VLOOKUP($O204,PM执行时间!$A:$E,3,0),AC204="Semi-an",VLOOKUP($O204,PM执行时间!$A:$E,4,0),AC204="Annual",VLOOKUP($O204,PM执行时间!$A:$E,5,0),AC204="","")</f>
        <v>0.83</v>
      </c>
      <c r="AE204" s="26" t="s">
        <v>164</v>
      </c>
      <c r="AF204" s="5" cm="1">
        <f t="array" ref="AF204">_xlfn.IFS(AE204="Monthly",VLOOKUP($O204,PM执行时间!$A:$E,2,0),AE204="Quarterly",VLOOKUP($O204,PM执行时间!$A:$E,3,0),AE204="Semi-an",VLOOKUP($O204,PM执行时间!$A:$E,4,0),AE204="Annual",VLOOKUP($O204,PM执行时间!$A:$E,5,0),AE204="","")</f>
        <v>0.83</v>
      </c>
      <c r="AG204" s="26" t="s">
        <v>164</v>
      </c>
      <c r="AH204" s="5" cm="1">
        <f t="array" ref="AH204">_xlfn.IFS(AG204="Monthly",VLOOKUP($O204,PM执行时间!$A:$E,2,0),AG204="Quarterly",VLOOKUP($O204,PM执行时间!$A:$E,3,0),AG204="Semi-an",VLOOKUP($O204,PM执行时间!$A:$E,4,0),AG204="Annual",VLOOKUP($O204,PM执行时间!$A:$E,5,0),AG204="","")</f>
        <v>0.83</v>
      </c>
      <c r="AI204" s="26" t="s">
        <v>164</v>
      </c>
      <c r="AJ204" s="5" cm="1">
        <f t="array" ref="AJ204">_xlfn.IFS(AI204="Monthly",VLOOKUP($O204,PM执行时间!$A:$E,2,0),AI204="Quarterly",VLOOKUP($O204,PM执行时间!$A:$E,3,0),AI204="Semi-an",VLOOKUP($O204,PM执行时间!$A:$E,4,0),AI204="Annual",VLOOKUP($O204,PM执行时间!$A:$E,5,0),AI204="","")</f>
        <v>0.83</v>
      </c>
      <c r="AK204" s="26" t="s">
        <v>164</v>
      </c>
      <c r="AL204" s="5" cm="1">
        <f t="array" ref="AL204">_xlfn.IFS(AK204="Monthly",VLOOKUP($O204,PM执行时间!$A:$E,2,0),AK204="Quarterly",VLOOKUP($O204,PM执行时间!$A:$E,3,0),AK204="Semi-an",VLOOKUP($O204,PM执行时间!$A:$E,4,0),AK204="Annual",VLOOKUP($O204,PM执行时间!$A:$E,5,0),AK204="","")</f>
        <v>0.83</v>
      </c>
      <c r="AM204" s="20" t="s">
        <v>25</v>
      </c>
      <c r="AN204" s="5" cm="1">
        <f t="array" ref="AN204">_xlfn.IFS(AM204="Monthly",VLOOKUP($O204,PM执行时间!$A:$E,2,0),AM204="Quarterly",VLOOKUP($O204,PM执行时间!$A:$E,3,0),AM204="Semi-an",VLOOKUP($O204,PM执行时间!$A:$E,4,0),AM204="Annual",VLOOKUP($O204,PM执行时间!$A:$E,5,0),AM204="","")</f>
        <v>1.08</v>
      </c>
      <c r="AO204" s="19">
        <v>44713</v>
      </c>
      <c r="AP204" s="18"/>
    </row>
    <row r="205" spans="1:42" ht="25.15" customHeight="1" x14ac:dyDescent="0.2">
      <c r="A205" s="2">
        <v>203</v>
      </c>
      <c r="B205" s="2">
        <f>SUBTOTAL(3,G$3:G205)+0</f>
        <v>202</v>
      </c>
      <c r="C205" s="15"/>
      <c r="D205" s="2">
        <v>1005</v>
      </c>
      <c r="E205" s="77" t="s">
        <v>27</v>
      </c>
      <c r="F205" s="77" t="s">
        <v>296</v>
      </c>
      <c r="G205" s="77" t="s">
        <v>246</v>
      </c>
      <c r="H205" s="95" t="s">
        <v>346</v>
      </c>
      <c r="I205" s="77">
        <v>2019.6</v>
      </c>
      <c r="J205" s="79" t="s">
        <v>1058</v>
      </c>
      <c r="K205" s="4" t="s">
        <v>19</v>
      </c>
      <c r="L205" s="77" t="s">
        <v>30</v>
      </c>
      <c r="M205" s="7">
        <v>2019.7</v>
      </c>
      <c r="N205" s="77" t="s">
        <v>31</v>
      </c>
      <c r="O205" s="5" t="s">
        <v>163</v>
      </c>
      <c r="P205" s="18" t="s">
        <v>1108</v>
      </c>
      <c r="Q205" s="26" t="s">
        <v>164</v>
      </c>
      <c r="R205" s="5" cm="1">
        <f t="array" ref="R205">_xlfn.IFS(Q205="Monthly",VLOOKUP($O205,PM执行时间!$A:$E,2,0),Q205="Quarterly",VLOOKUP($O205,PM执行时间!$A:$E,3,0),Q205="Semi-an",VLOOKUP($O205,PM执行时间!$A:$E,4,0),Q205="Annual",VLOOKUP($O205,PM执行时间!$A:$E,5,0),Q205="","")</f>
        <v>0.83</v>
      </c>
      <c r="S205" s="26" t="s">
        <v>164</v>
      </c>
      <c r="T205" s="5" cm="1">
        <f t="array" ref="T205">_xlfn.IFS(S205="Monthly",VLOOKUP($O205,PM执行时间!$A:$E,2,0),S205="Quarterly",VLOOKUP($O205,PM执行时间!$A:$E,3,0),S205="Semi-an",VLOOKUP($O205,PM执行时间!$A:$E,4,0),S205="Annual",VLOOKUP($O205,PM执行时间!$A:$E,5,0),S205="","")</f>
        <v>0.83</v>
      </c>
      <c r="U205" s="26" t="s">
        <v>164</v>
      </c>
      <c r="V205" s="5" cm="1">
        <f t="array" ref="V205">_xlfn.IFS(U205="Monthly",VLOOKUP($O205,PM执行时间!$A:$E,2,0),U205="Quarterly",VLOOKUP($O205,PM执行时间!$A:$E,3,0),U205="Semi-an",VLOOKUP($O205,PM执行时间!$A:$E,4,0),U205="Annual",VLOOKUP($O205,PM执行时间!$A:$E,5,0),U205="","")</f>
        <v>0.83</v>
      </c>
      <c r="W205" s="26" t="s">
        <v>164</v>
      </c>
      <c r="X205" s="5" cm="1">
        <f t="array" ref="X205">_xlfn.IFS(W205="Monthly",VLOOKUP($O205,PM执行时间!$A:$E,2,0),W205="Quarterly",VLOOKUP($O205,PM执行时间!$A:$E,3,0),W205="Semi-an",VLOOKUP($O205,PM执行时间!$A:$E,4,0),W205="Annual",VLOOKUP($O205,PM执行时间!$A:$E,5,0),W205="","")</f>
        <v>0.83</v>
      </c>
      <c r="Y205" s="26" t="s">
        <v>164</v>
      </c>
      <c r="Z205" s="5" cm="1">
        <f t="array" ref="Z205">_xlfn.IFS(Y205="Monthly",VLOOKUP($O205,PM执行时间!$A:$E,2,0),Y205="Quarterly",VLOOKUP($O205,PM执行时间!$A:$E,3,0),Y205="Semi-an",VLOOKUP($O205,PM执行时间!$A:$E,4,0),Y205="Annual",VLOOKUP($O205,PM执行时间!$A:$E,5,0),Y205="","")</f>
        <v>0.83</v>
      </c>
      <c r="AA205" s="17" t="s">
        <v>33</v>
      </c>
      <c r="AB205" s="5" cm="1">
        <f t="array" ref="AB205">_xlfn.IFS(AA205="Monthly",VLOOKUP($O205,PM执行时间!$A:$E,2,0),AA205="Quarterly",VLOOKUP($O205,PM执行时间!$A:$E,3,0),AA205="Semi-an",VLOOKUP($O205,PM执行时间!$A:$E,4,0),AA205="Annual",VLOOKUP($O205,PM执行时间!$A:$E,5,0),AA205="","")</f>
        <v>2.58</v>
      </c>
      <c r="AC205" s="26" t="s">
        <v>164</v>
      </c>
      <c r="AD205" s="5" cm="1">
        <f t="array" ref="AD205">_xlfn.IFS(AC205="Monthly",VLOOKUP($O205,PM执行时间!$A:$E,2,0),AC205="Quarterly",VLOOKUP($O205,PM执行时间!$A:$E,3,0),AC205="Semi-an",VLOOKUP($O205,PM执行时间!$A:$E,4,0),AC205="Annual",VLOOKUP($O205,PM执行时间!$A:$E,5,0),AC205="","")</f>
        <v>0.83</v>
      </c>
      <c r="AE205" s="26" t="s">
        <v>164</v>
      </c>
      <c r="AF205" s="5" cm="1">
        <f t="array" ref="AF205">_xlfn.IFS(AE205="Monthly",VLOOKUP($O205,PM执行时间!$A:$E,2,0),AE205="Quarterly",VLOOKUP($O205,PM执行时间!$A:$E,3,0),AE205="Semi-an",VLOOKUP($O205,PM执行时间!$A:$E,4,0),AE205="Annual",VLOOKUP($O205,PM执行时间!$A:$E,5,0),AE205="","")</f>
        <v>0.83</v>
      </c>
      <c r="AG205" s="26" t="s">
        <v>164</v>
      </c>
      <c r="AH205" s="5" cm="1">
        <f t="array" ref="AH205">_xlfn.IFS(AG205="Monthly",VLOOKUP($O205,PM执行时间!$A:$E,2,0),AG205="Quarterly",VLOOKUP($O205,PM执行时间!$A:$E,3,0),AG205="Semi-an",VLOOKUP($O205,PM执行时间!$A:$E,4,0),AG205="Annual",VLOOKUP($O205,PM执行时间!$A:$E,5,0),AG205="","")</f>
        <v>0.83</v>
      </c>
      <c r="AI205" s="26" t="s">
        <v>164</v>
      </c>
      <c r="AJ205" s="5" cm="1">
        <f t="array" ref="AJ205">_xlfn.IFS(AI205="Monthly",VLOOKUP($O205,PM执行时间!$A:$E,2,0),AI205="Quarterly",VLOOKUP($O205,PM执行时间!$A:$E,3,0),AI205="Semi-an",VLOOKUP($O205,PM执行时间!$A:$E,4,0),AI205="Annual",VLOOKUP($O205,PM执行时间!$A:$E,5,0),AI205="","")</f>
        <v>0.83</v>
      </c>
      <c r="AK205" s="26" t="s">
        <v>164</v>
      </c>
      <c r="AL205" s="5" cm="1">
        <f t="array" ref="AL205">_xlfn.IFS(AK205="Monthly",VLOOKUP($O205,PM执行时间!$A:$E,2,0),AK205="Quarterly",VLOOKUP($O205,PM执行时间!$A:$E,3,0),AK205="Semi-an",VLOOKUP($O205,PM执行时间!$A:$E,4,0),AK205="Annual",VLOOKUP($O205,PM执行时间!$A:$E,5,0),AK205="","")</f>
        <v>0.83</v>
      </c>
      <c r="AM205" s="20" t="s">
        <v>25</v>
      </c>
      <c r="AN205" s="5" cm="1">
        <f t="array" ref="AN205">_xlfn.IFS(AM205="Monthly",VLOOKUP($O205,PM执行时间!$A:$E,2,0),AM205="Quarterly",VLOOKUP($O205,PM执行时间!$A:$E,3,0),AM205="Semi-an",VLOOKUP($O205,PM执行时间!$A:$E,4,0),AM205="Annual",VLOOKUP($O205,PM执行时间!$A:$E,5,0),AM205="","")</f>
        <v>1.08</v>
      </c>
      <c r="AO205" s="19">
        <v>44713</v>
      </c>
      <c r="AP205" s="18"/>
    </row>
    <row r="206" spans="1:42" ht="25.15" customHeight="1" x14ac:dyDescent="0.2">
      <c r="A206" s="2">
        <v>16</v>
      </c>
      <c r="B206" s="2">
        <f>SUBTOTAL(3,G$3:G206)+0</f>
        <v>203</v>
      </c>
      <c r="C206" s="2"/>
      <c r="D206" s="2">
        <v>362</v>
      </c>
      <c r="E206" s="85" t="s">
        <v>27</v>
      </c>
      <c r="F206" s="85" t="s">
        <v>55</v>
      </c>
      <c r="G206" s="85" t="s">
        <v>29</v>
      </c>
      <c r="H206" s="77">
        <v>2381</v>
      </c>
      <c r="I206" s="95">
        <v>2008.9</v>
      </c>
      <c r="J206" s="79" t="s">
        <v>1058</v>
      </c>
      <c r="K206" s="4" t="s">
        <v>19</v>
      </c>
      <c r="L206" s="77" t="s">
        <v>56</v>
      </c>
      <c r="M206" s="24">
        <v>39479</v>
      </c>
      <c r="N206" s="77" t="s">
        <v>31</v>
      </c>
      <c r="O206" s="5" t="s">
        <v>35</v>
      </c>
      <c r="P206" s="5" t="s">
        <v>1226</v>
      </c>
      <c r="Q206" s="5"/>
      <c r="R206" s="5" t="str" cm="1">
        <f t="array" ref="R206">_xlfn.IFS(Q206="Monthly",VLOOKUP($O206,PM执行时间!$A:$E,2,0),Q206="Quarterly",VLOOKUP($O206,PM执行时间!$A:$E,3,0),Q206="Semi-an",VLOOKUP($O206,PM执行时间!$A:$E,4,0),Q206="Annual",VLOOKUP($O206,PM执行时间!$A:$E,5,0),Q206="","")</f>
        <v/>
      </c>
      <c r="S206" s="20" t="s">
        <v>25</v>
      </c>
      <c r="T206" s="5" cm="1">
        <f t="array" ref="T206">_xlfn.IFS(S206="Monthly",VLOOKUP($O206,PM执行时间!$A:$E,2,0),S206="Quarterly",VLOOKUP($O206,PM执行时间!$A:$E,3,0),S206="Semi-an",VLOOKUP($O206,PM执行时间!$A:$E,4,0),S206="Annual",VLOOKUP($O206,PM执行时间!$A:$E,5,0),S206="","")</f>
        <v>1.42</v>
      </c>
      <c r="U206" s="5"/>
      <c r="V206" s="5" t="str" cm="1">
        <f t="array" ref="V206">_xlfn.IFS(U206="Monthly",VLOOKUP($O206,PM执行时间!$A:$E,2,0),U206="Quarterly",VLOOKUP($O206,PM执行时间!$A:$E,3,0),U206="Semi-an",VLOOKUP($O206,PM执行时间!$A:$E,4,0),U206="Annual",VLOOKUP($O206,PM执行时间!$A:$E,5,0),U206="","")</f>
        <v/>
      </c>
      <c r="W206" s="5"/>
      <c r="X206" s="5" t="str" cm="1">
        <f t="array" ref="X206">_xlfn.IFS(W206="Monthly",VLOOKUP($O206,PM执行时间!$A:$E,2,0),W206="Quarterly",VLOOKUP($O206,PM执行时间!$A:$E,3,0),W206="Semi-an",VLOOKUP($O206,PM执行时间!$A:$E,4,0),W206="Annual",VLOOKUP($O206,PM执行时间!$A:$E,5,0),W206="","")</f>
        <v/>
      </c>
      <c r="Y206" s="16" t="s">
        <v>24</v>
      </c>
      <c r="Z206" s="5" cm="1">
        <f t="array" ref="Z206">_xlfn.IFS(Y206="Monthly",VLOOKUP($O206,PM执行时间!$A:$E,2,0),Y206="Quarterly",VLOOKUP($O206,PM执行时间!$A:$E,3,0),Y206="Semi-an",VLOOKUP($O206,PM执行时间!$A:$E,4,0),Y206="Annual",VLOOKUP($O206,PM执行时间!$A:$E,5,0),Y206="","")</f>
        <v>1</v>
      </c>
      <c r="AA206" s="5"/>
      <c r="AB206" s="5" t="str" cm="1">
        <f t="array" ref="AB206">_xlfn.IFS(AA206="Monthly",VLOOKUP($O206,PM执行时间!$A:$E,2,0),AA206="Quarterly",VLOOKUP($O206,PM执行时间!$A:$E,3,0),AA206="Semi-an",VLOOKUP($O206,PM执行时间!$A:$E,4,0),AA206="Annual",VLOOKUP($O206,PM执行时间!$A:$E,5,0),AA206="","")</f>
        <v/>
      </c>
      <c r="AC206" s="5"/>
      <c r="AD206" s="5" t="str" cm="1">
        <f t="array" ref="AD206">_xlfn.IFS(AC206="Monthly",VLOOKUP($O206,PM执行时间!$A:$E,2,0),AC206="Quarterly",VLOOKUP($O206,PM执行时间!$A:$E,3,0),AC206="Semi-an",VLOOKUP($O206,PM执行时间!$A:$E,4,0),AC206="Annual",VLOOKUP($O206,PM执行时间!$A:$E,5,0),AC206="","")</f>
        <v/>
      </c>
      <c r="AE206" s="17" t="s">
        <v>33</v>
      </c>
      <c r="AF206" s="5" cm="1">
        <f t="array" ref="AF206">_xlfn.IFS(AE206="Monthly",VLOOKUP($O206,PM执行时间!$A:$E,2,0),AE206="Quarterly",VLOOKUP($O206,PM执行时间!$A:$E,3,0),AE206="Semi-an",VLOOKUP($O206,PM执行时间!$A:$E,4,0),AE206="Annual",VLOOKUP($O206,PM执行时间!$A:$E,5,0),AE206="","")</f>
        <v>1.67</v>
      </c>
      <c r="AG206" s="5"/>
      <c r="AH206" s="5" t="str" cm="1">
        <f t="array" ref="AH206">_xlfn.IFS(AG206="Monthly",VLOOKUP($O206,PM执行时间!$A:$E,2,0),AG206="Quarterly",VLOOKUP($O206,PM执行时间!$A:$E,3,0),AG206="Semi-an",VLOOKUP($O206,PM执行时间!$A:$E,4,0),AG206="Annual",VLOOKUP($O206,PM执行时间!$A:$E,5,0),AG206="","")</f>
        <v/>
      </c>
      <c r="AI206" s="5"/>
      <c r="AJ206" s="5" t="str" cm="1">
        <f t="array" ref="AJ206">_xlfn.IFS(AI206="Monthly",VLOOKUP($O206,PM执行时间!$A:$E,2,0),AI206="Quarterly",VLOOKUP($O206,PM执行时间!$A:$E,3,0),AI206="Semi-an",VLOOKUP($O206,PM执行时间!$A:$E,4,0),AI206="Annual",VLOOKUP($O206,PM执行时间!$A:$E,5,0),AI206="","")</f>
        <v/>
      </c>
      <c r="AK206" s="16" t="s">
        <v>24</v>
      </c>
      <c r="AL206" s="5" cm="1">
        <f t="array" ref="AL206">_xlfn.IFS(AK206="Monthly",VLOOKUP($O206,PM执行时间!$A:$E,2,0),AK206="Quarterly",VLOOKUP($O206,PM执行时间!$A:$E,3,0),AK206="Semi-an",VLOOKUP($O206,PM执行时间!$A:$E,4,0),AK206="Annual",VLOOKUP($O206,PM执行时间!$A:$E,5,0),AK206="","")</f>
        <v>1</v>
      </c>
      <c r="AM206" s="5"/>
      <c r="AN206" s="5" t="str" cm="1">
        <f t="array" ref="AN206">_xlfn.IFS(AM206="Monthly",VLOOKUP($O206,PM执行时间!$A:$E,2,0),AM206="Quarterly",VLOOKUP($O206,PM执行时间!$A:$E,3,0),AM206="Semi-an",VLOOKUP($O206,PM执行时间!$A:$E,4,0),AM206="Annual",VLOOKUP($O206,PM执行时间!$A:$E,5,0),AM206="","")</f>
        <v/>
      </c>
      <c r="AO206" s="19">
        <v>44774</v>
      </c>
      <c r="AP206" s="5"/>
    </row>
    <row r="207" spans="1:42" ht="25.15" customHeight="1" x14ac:dyDescent="0.2">
      <c r="A207" s="2">
        <v>205</v>
      </c>
      <c r="B207" s="2">
        <f>SUBTOTAL(3,G$3:G207)+0</f>
        <v>204</v>
      </c>
      <c r="C207" s="2"/>
      <c r="D207" s="2">
        <v>1009</v>
      </c>
      <c r="E207" s="35" t="s">
        <v>281</v>
      </c>
      <c r="F207" s="77" t="s">
        <v>1214</v>
      </c>
      <c r="G207" s="77" t="s">
        <v>255</v>
      </c>
      <c r="H207" s="77">
        <v>225467</v>
      </c>
      <c r="I207" s="77">
        <v>2019.9</v>
      </c>
      <c r="J207" s="79" t="s">
        <v>1058</v>
      </c>
      <c r="K207" s="4" t="s">
        <v>19</v>
      </c>
      <c r="L207" s="77" t="s">
        <v>57</v>
      </c>
      <c r="M207" s="24">
        <v>43678</v>
      </c>
      <c r="N207" s="77" t="s">
        <v>22</v>
      </c>
      <c r="O207" s="5" t="s">
        <v>272</v>
      </c>
      <c r="P207" s="5" t="s">
        <v>1227</v>
      </c>
      <c r="Q207" s="5"/>
      <c r="R207" s="5" t="str" cm="1">
        <f t="array" ref="R207">_xlfn.IFS(Q207="Monthly",VLOOKUP($O207,PM执行时间!$A:$E,2,0),Q207="Quarterly",VLOOKUP($O207,PM执行时间!$A:$E,3,0),Q207="Semi-an",VLOOKUP($O207,PM执行时间!$A:$E,4,0),Q207="Annual",VLOOKUP($O207,PM执行时间!$A:$E,5,0),Q207="","")</f>
        <v/>
      </c>
      <c r="S207" s="5"/>
      <c r="T207" s="5" t="str" cm="1">
        <f t="array" ref="T207">_xlfn.IFS(S207="Monthly",VLOOKUP($O207,PM执行时间!$A:$E,2,0),S207="Quarterly",VLOOKUP($O207,PM执行时间!$A:$E,3,0),S207="Semi-an",VLOOKUP($O207,PM执行时间!$A:$E,4,0),S207="Annual",VLOOKUP($O207,PM执行时间!$A:$E,5,0),S207="","")</f>
        <v/>
      </c>
      <c r="U207" s="16" t="s">
        <v>24</v>
      </c>
      <c r="V207" s="5" cm="1">
        <f t="array" ref="V207">_xlfn.IFS(U207="Monthly",VLOOKUP($O207,PM执行时间!$A:$E,2,0),U207="Quarterly",VLOOKUP($O207,PM执行时间!$A:$E,3,0),U207="Semi-an",VLOOKUP($O207,PM执行时间!$A:$E,4,0),U207="Annual",VLOOKUP($O207,PM执行时间!$A:$E,5,0),U207="","")</f>
        <v>1.1599999999999999</v>
      </c>
      <c r="W207" s="5"/>
      <c r="X207" s="5" t="str" cm="1">
        <f t="array" ref="X207">_xlfn.IFS(W207="Monthly",VLOOKUP($O207,PM执行时间!$A:$E,2,0),W207="Quarterly",VLOOKUP($O207,PM执行时间!$A:$E,3,0),W207="Semi-an",VLOOKUP($O207,PM执行时间!$A:$E,4,0),W207="Annual",VLOOKUP($O207,PM执行时间!$A:$E,5,0),W207="","")</f>
        <v/>
      </c>
      <c r="Y207" s="5"/>
      <c r="Z207" s="5" t="str" cm="1">
        <f t="array" ref="Z207">_xlfn.IFS(Y207="Monthly",VLOOKUP($O207,PM执行时间!$A:$E,2,0),Y207="Quarterly",VLOOKUP($O207,PM执行时间!$A:$E,3,0),Y207="Semi-an",VLOOKUP($O207,PM执行时间!$A:$E,4,0),Y207="Annual",VLOOKUP($O207,PM执行时间!$A:$E,5,0),Y207="","")</f>
        <v/>
      </c>
      <c r="AA207" s="16" t="s">
        <v>24</v>
      </c>
      <c r="AB207" s="5" cm="1">
        <f t="array" ref="AB207">_xlfn.IFS(AA207="Monthly",VLOOKUP($O207,PM执行时间!$A:$E,2,0),AA207="Quarterly",VLOOKUP($O207,PM执行时间!$A:$E,3,0),AA207="Semi-an",VLOOKUP($O207,PM执行时间!$A:$E,4,0),AA207="Annual",VLOOKUP($O207,PM执行时间!$A:$E,5,0),AA207="","")</f>
        <v>1.1599999999999999</v>
      </c>
      <c r="AC207" s="5"/>
      <c r="AD207" s="5" t="str" cm="1">
        <f t="array" ref="AD207">_xlfn.IFS(AC207="Monthly",VLOOKUP($O207,PM执行时间!$A:$E,2,0),AC207="Quarterly",VLOOKUP($O207,PM执行时间!$A:$E,3,0),AC207="Semi-an",VLOOKUP($O207,PM执行时间!$A:$E,4,0),AC207="Annual",VLOOKUP($O207,PM执行时间!$A:$E,5,0),AC207="","")</f>
        <v/>
      </c>
      <c r="AE207" s="5"/>
      <c r="AF207" s="5" t="str" cm="1">
        <f t="array" ref="AF207">_xlfn.IFS(AE207="Monthly",VLOOKUP($O207,PM执行时间!$A:$E,2,0),AE207="Quarterly",VLOOKUP($O207,PM执行时间!$A:$E,3,0),AE207="Semi-an",VLOOKUP($O207,PM执行时间!$A:$E,4,0),AE207="Annual",VLOOKUP($O207,PM执行时间!$A:$E,5,0),AE207="","")</f>
        <v/>
      </c>
      <c r="AG207" s="16" t="s">
        <v>24</v>
      </c>
      <c r="AH207" s="5" cm="1">
        <f t="array" ref="AH207">_xlfn.IFS(AG207="Monthly",VLOOKUP($O207,PM执行时间!$A:$E,2,0),AG207="Quarterly",VLOOKUP($O207,PM执行时间!$A:$E,3,0),AG207="Semi-an",VLOOKUP($O207,PM执行时间!$A:$E,4,0),AG207="Annual",VLOOKUP($O207,PM执行时间!$A:$E,5,0),AG207="","")</f>
        <v>1.1599999999999999</v>
      </c>
      <c r="AI207" s="5"/>
      <c r="AJ207" s="5" t="str" cm="1">
        <f t="array" ref="AJ207">_xlfn.IFS(AI207="Monthly",VLOOKUP($O207,PM执行时间!$A:$E,2,0),AI207="Quarterly",VLOOKUP($O207,PM执行时间!$A:$E,3,0),AI207="Semi-an",VLOOKUP($O207,PM执行时间!$A:$E,4,0),AI207="Annual",VLOOKUP($O207,PM执行时间!$A:$E,5,0),AI207="","")</f>
        <v/>
      </c>
      <c r="AK207" s="5"/>
      <c r="AL207" s="5" t="str" cm="1">
        <f t="array" ref="AL207">_xlfn.IFS(AK207="Monthly",VLOOKUP($O207,PM执行时间!$A:$E,2,0),AK207="Quarterly",VLOOKUP($O207,PM执行时间!$A:$E,3,0),AK207="Semi-an",VLOOKUP($O207,PM执行时间!$A:$E,4,0),AK207="Annual",VLOOKUP($O207,PM执行时间!$A:$E,5,0),AK207="","")</f>
        <v/>
      </c>
      <c r="AM207" s="17" t="s">
        <v>223</v>
      </c>
      <c r="AN207" s="5" cm="1">
        <f t="array" ref="AN207">_xlfn.IFS(AM207="Monthly",VLOOKUP($O207,PM执行时间!$A:$E,2,0),AM207="Quarterly",VLOOKUP($O207,PM执行时间!$A:$E,3,0),AM207="Semi-an",VLOOKUP($O207,PM执行时间!$A:$E,4,0),AM207="Annual",VLOOKUP($O207,PM执行时间!$A:$E,5,0),AM207="","")</f>
        <v>1.91</v>
      </c>
      <c r="AO207" s="19">
        <v>44896</v>
      </c>
      <c r="AP207" s="18"/>
    </row>
    <row r="208" spans="1:42" ht="25.15" customHeight="1" x14ac:dyDescent="0.2">
      <c r="A208" s="2">
        <v>206</v>
      </c>
      <c r="B208" s="2">
        <f>SUBTOTAL(3,G$3:G208)+0</f>
        <v>205</v>
      </c>
      <c r="C208" s="2"/>
      <c r="D208" s="2">
        <v>1010</v>
      </c>
      <c r="E208" s="35" t="s">
        <v>281</v>
      </c>
      <c r="F208" s="77" t="s">
        <v>1214</v>
      </c>
      <c r="G208" s="77" t="s">
        <v>255</v>
      </c>
      <c r="H208" s="77">
        <v>225468</v>
      </c>
      <c r="I208" s="77">
        <v>2019.9</v>
      </c>
      <c r="J208" s="79" t="s">
        <v>1058</v>
      </c>
      <c r="K208" s="4" t="s">
        <v>19</v>
      </c>
      <c r="L208" s="77" t="s">
        <v>57</v>
      </c>
      <c r="M208" s="24">
        <v>43678</v>
      </c>
      <c r="N208" s="77" t="s">
        <v>22</v>
      </c>
      <c r="O208" s="5" t="s">
        <v>272</v>
      </c>
      <c r="P208" s="5" t="s">
        <v>1227</v>
      </c>
      <c r="Q208" s="5"/>
      <c r="R208" s="5" t="str" cm="1">
        <f t="array" ref="R208">_xlfn.IFS(Q208="Monthly",VLOOKUP($O208,PM执行时间!$A:$E,2,0),Q208="Quarterly",VLOOKUP($O208,PM执行时间!$A:$E,3,0),Q208="Semi-an",VLOOKUP($O208,PM执行时间!$A:$E,4,0),Q208="Annual",VLOOKUP($O208,PM执行时间!$A:$E,5,0),Q208="","")</f>
        <v/>
      </c>
      <c r="S208" s="5"/>
      <c r="T208" s="5" t="str" cm="1">
        <f t="array" ref="T208">_xlfn.IFS(S208="Monthly",VLOOKUP($O208,PM执行时间!$A:$E,2,0),S208="Quarterly",VLOOKUP($O208,PM执行时间!$A:$E,3,0),S208="Semi-an",VLOOKUP($O208,PM执行时间!$A:$E,4,0),S208="Annual",VLOOKUP($O208,PM执行时间!$A:$E,5,0),S208="","")</f>
        <v/>
      </c>
      <c r="U208" s="16" t="s">
        <v>24</v>
      </c>
      <c r="V208" s="5" cm="1">
        <f t="array" ref="V208">_xlfn.IFS(U208="Monthly",VLOOKUP($O208,PM执行时间!$A:$E,2,0),U208="Quarterly",VLOOKUP($O208,PM执行时间!$A:$E,3,0),U208="Semi-an",VLOOKUP($O208,PM执行时间!$A:$E,4,0),U208="Annual",VLOOKUP($O208,PM执行时间!$A:$E,5,0),U208="","")</f>
        <v>1.1599999999999999</v>
      </c>
      <c r="W208" s="5"/>
      <c r="X208" s="5" t="str" cm="1">
        <f t="array" ref="X208">_xlfn.IFS(W208="Monthly",VLOOKUP($O208,PM执行时间!$A:$E,2,0),W208="Quarterly",VLOOKUP($O208,PM执行时间!$A:$E,3,0),W208="Semi-an",VLOOKUP($O208,PM执行时间!$A:$E,4,0),W208="Annual",VLOOKUP($O208,PM执行时间!$A:$E,5,0),W208="","")</f>
        <v/>
      </c>
      <c r="Y208" s="5"/>
      <c r="Z208" s="5" t="str" cm="1">
        <f t="array" ref="Z208">_xlfn.IFS(Y208="Monthly",VLOOKUP($O208,PM执行时间!$A:$E,2,0),Y208="Quarterly",VLOOKUP($O208,PM执行时间!$A:$E,3,0),Y208="Semi-an",VLOOKUP($O208,PM执行时间!$A:$E,4,0),Y208="Annual",VLOOKUP($O208,PM执行时间!$A:$E,5,0),Y208="","")</f>
        <v/>
      </c>
      <c r="AA208" s="16" t="s">
        <v>24</v>
      </c>
      <c r="AB208" s="5" cm="1">
        <f t="array" ref="AB208">_xlfn.IFS(AA208="Monthly",VLOOKUP($O208,PM执行时间!$A:$E,2,0),AA208="Quarterly",VLOOKUP($O208,PM执行时间!$A:$E,3,0),AA208="Semi-an",VLOOKUP($O208,PM执行时间!$A:$E,4,0),AA208="Annual",VLOOKUP($O208,PM执行时间!$A:$E,5,0),AA208="","")</f>
        <v>1.1599999999999999</v>
      </c>
      <c r="AC208" s="5"/>
      <c r="AD208" s="5" t="str" cm="1">
        <f t="array" ref="AD208">_xlfn.IFS(AC208="Monthly",VLOOKUP($O208,PM执行时间!$A:$E,2,0),AC208="Quarterly",VLOOKUP($O208,PM执行时间!$A:$E,3,0),AC208="Semi-an",VLOOKUP($O208,PM执行时间!$A:$E,4,0),AC208="Annual",VLOOKUP($O208,PM执行时间!$A:$E,5,0),AC208="","")</f>
        <v/>
      </c>
      <c r="AE208" s="5"/>
      <c r="AF208" s="5" t="str" cm="1">
        <f t="array" ref="AF208">_xlfn.IFS(AE208="Monthly",VLOOKUP($O208,PM执行时间!$A:$E,2,0),AE208="Quarterly",VLOOKUP($O208,PM执行时间!$A:$E,3,0),AE208="Semi-an",VLOOKUP($O208,PM执行时间!$A:$E,4,0),AE208="Annual",VLOOKUP($O208,PM执行时间!$A:$E,5,0),AE208="","")</f>
        <v/>
      </c>
      <c r="AG208" s="16" t="s">
        <v>24</v>
      </c>
      <c r="AH208" s="5" cm="1">
        <f t="array" ref="AH208">_xlfn.IFS(AG208="Monthly",VLOOKUP($O208,PM执行时间!$A:$E,2,0),AG208="Quarterly",VLOOKUP($O208,PM执行时间!$A:$E,3,0),AG208="Semi-an",VLOOKUP($O208,PM执行时间!$A:$E,4,0),AG208="Annual",VLOOKUP($O208,PM执行时间!$A:$E,5,0),AG208="","")</f>
        <v>1.1599999999999999</v>
      </c>
      <c r="AI208" s="5"/>
      <c r="AJ208" s="5" t="str" cm="1">
        <f t="array" ref="AJ208">_xlfn.IFS(AI208="Monthly",VLOOKUP($O208,PM执行时间!$A:$E,2,0),AI208="Quarterly",VLOOKUP($O208,PM执行时间!$A:$E,3,0),AI208="Semi-an",VLOOKUP($O208,PM执行时间!$A:$E,4,0),AI208="Annual",VLOOKUP($O208,PM执行时间!$A:$E,5,0),AI208="","")</f>
        <v/>
      </c>
      <c r="AK208" s="5"/>
      <c r="AL208" s="5" t="str" cm="1">
        <f t="array" ref="AL208">_xlfn.IFS(AK208="Monthly",VLOOKUP($O208,PM执行时间!$A:$E,2,0),AK208="Quarterly",VLOOKUP($O208,PM执行时间!$A:$E,3,0),AK208="Semi-an",VLOOKUP($O208,PM执行时间!$A:$E,4,0),AK208="Annual",VLOOKUP($O208,PM执行时间!$A:$E,5,0),AK208="","")</f>
        <v/>
      </c>
      <c r="AM208" s="17" t="s">
        <v>223</v>
      </c>
      <c r="AN208" s="5" cm="1">
        <f t="array" ref="AN208">_xlfn.IFS(AM208="Monthly",VLOOKUP($O208,PM执行时间!$A:$E,2,0),AM208="Quarterly",VLOOKUP($O208,PM执行时间!$A:$E,3,0),AM208="Semi-an",VLOOKUP($O208,PM执行时间!$A:$E,4,0),AM208="Annual",VLOOKUP($O208,PM执行时间!$A:$E,5,0),AM208="","")</f>
        <v>1.91</v>
      </c>
      <c r="AO208" s="19">
        <v>44896</v>
      </c>
      <c r="AP208" s="18"/>
    </row>
    <row r="209" spans="1:42" ht="25.15" customHeight="1" x14ac:dyDescent="0.2">
      <c r="A209" s="2">
        <v>207</v>
      </c>
      <c r="B209" s="2">
        <f>SUBTOTAL(3,G$3:G209)+0</f>
        <v>206</v>
      </c>
      <c r="C209" s="2"/>
      <c r="D209" s="2">
        <v>1011</v>
      </c>
      <c r="E209" s="35" t="s">
        <v>281</v>
      </c>
      <c r="F209" s="77" t="s">
        <v>1214</v>
      </c>
      <c r="G209" s="77" t="s">
        <v>255</v>
      </c>
      <c r="H209" s="77">
        <v>225469</v>
      </c>
      <c r="I209" s="77">
        <v>2019.9</v>
      </c>
      <c r="J209" s="79" t="s">
        <v>1058</v>
      </c>
      <c r="K209" s="4" t="s">
        <v>19</v>
      </c>
      <c r="L209" s="77" t="s">
        <v>57</v>
      </c>
      <c r="M209" s="24">
        <v>43678</v>
      </c>
      <c r="N209" s="77" t="s">
        <v>22</v>
      </c>
      <c r="O209" s="5" t="s">
        <v>272</v>
      </c>
      <c r="P209" s="5" t="s">
        <v>1227</v>
      </c>
      <c r="Q209" s="5"/>
      <c r="R209" s="5" t="str" cm="1">
        <f t="array" ref="R209">_xlfn.IFS(Q209="Monthly",VLOOKUP($O209,PM执行时间!$A:$E,2,0),Q209="Quarterly",VLOOKUP($O209,PM执行时间!$A:$E,3,0),Q209="Semi-an",VLOOKUP($O209,PM执行时间!$A:$E,4,0),Q209="Annual",VLOOKUP($O209,PM执行时间!$A:$E,5,0),Q209="","")</f>
        <v/>
      </c>
      <c r="S209" s="5"/>
      <c r="T209" s="5" t="str" cm="1">
        <f t="array" ref="T209">_xlfn.IFS(S209="Monthly",VLOOKUP($O209,PM执行时间!$A:$E,2,0),S209="Quarterly",VLOOKUP($O209,PM执行时间!$A:$E,3,0),S209="Semi-an",VLOOKUP($O209,PM执行时间!$A:$E,4,0),S209="Annual",VLOOKUP($O209,PM执行时间!$A:$E,5,0),S209="","")</f>
        <v/>
      </c>
      <c r="U209" s="16" t="s">
        <v>24</v>
      </c>
      <c r="V209" s="5" cm="1">
        <f t="array" ref="V209">_xlfn.IFS(U209="Monthly",VLOOKUP($O209,PM执行时间!$A:$E,2,0),U209="Quarterly",VLOOKUP($O209,PM执行时间!$A:$E,3,0),U209="Semi-an",VLOOKUP($O209,PM执行时间!$A:$E,4,0),U209="Annual",VLOOKUP($O209,PM执行时间!$A:$E,5,0),U209="","")</f>
        <v>1.1599999999999999</v>
      </c>
      <c r="W209" s="5"/>
      <c r="X209" s="5" t="str" cm="1">
        <f t="array" ref="X209">_xlfn.IFS(W209="Monthly",VLOOKUP($O209,PM执行时间!$A:$E,2,0),W209="Quarterly",VLOOKUP($O209,PM执行时间!$A:$E,3,0),W209="Semi-an",VLOOKUP($O209,PM执行时间!$A:$E,4,0),W209="Annual",VLOOKUP($O209,PM执行时间!$A:$E,5,0),W209="","")</f>
        <v/>
      </c>
      <c r="Y209" s="5"/>
      <c r="Z209" s="5" t="str" cm="1">
        <f t="array" ref="Z209">_xlfn.IFS(Y209="Monthly",VLOOKUP($O209,PM执行时间!$A:$E,2,0),Y209="Quarterly",VLOOKUP($O209,PM执行时间!$A:$E,3,0),Y209="Semi-an",VLOOKUP($O209,PM执行时间!$A:$E,4,0),Y209="Annual",VLOOKUP($O209,PM执行时间!$A:$E,5,0),Y209="","")</f>
        <v/>
      </c>
      <c r="AA209" s="16" t="s">
        <v>24</v>
      </c>
      <c r="AB209" s="5" cm="1">
        <f t="array" ref="AB209">_xlfn.IFS(AA209="Monthly",VLOOKUP($O209,PM执行时间!$A:$E,2,0),AA209="Quarterly",VLOOKUP($O209,PM执行时间!$A:$E,3,0),AA209="Semi-an",VLOOKUP($O209,PM执行时间!$A:$E,4,0),AA209="Annual",VLOOKUP($O209,PM执行时间!$A:$E,5,0),AA209="","")</f>
        <v>1.1599999999999999</v>
      </c>
      <c r="AC209" s="5"/>
      <c r="AD209" s="5" t="str" cm="1">
        <f t="array" ref="AD209">_xlfn.IFS(AC209="Monthly",VLOOKUP($O209,PM执行时间!$A:$E,2,0),AC209="Quarterly",VLOOKUP($O209,PM执行时间!$A:$E,3,0),AC209="Semi-an",VLOOKUP($O209,PM执行时间!$A:$E,4,0),AC209="Annual",VLOOKUP($O209,PM执行时间!$A:$E,5,0),AC209="","")</f>
        <v/>
      </c>
      <c r="AE209" s="5"/>
      <c r="AF209" s="5" t="str" cm="1">
        <f t="array" ref="AF209">_xlfn.IFS(AE209="Monthly",VLOOKUP($O209,PM执行时间!$A:$E,2,0),AE209="Quarterly",VLOOKUP($O209,PM执行时间!$A:$E,3,0),AE209="Semi-an",VLOOKUP($O209,PM执行时间!$A:$E,4,0),AE209="Annual",VLOOKUP($O209,PM执行时间!$A:$E,5,0),AE209="","")</f>
        <v/>
      </c>
      <c r="AG209" s="16" t="s">
        <v>24</v>
      </c>
      <c r="AH209" s="5" cm="1">
        <f t="array" ref="AH209">_xlfn.IFS(AG209="Monthly",VLOOKUP($O209,PM执行时间!$A:$E,2,0),AG209="Quarterly",VLOOKUP($O209,PM执行时间!$A:$E,3,0),AG209="Semi-an",VLOOKUP($O209,PM执行时间!$A:$E,4,0),AG209="Annual",VLOOKUP($O209,PM执行时间!$A:$E,5,0),AG209="","")</f>
        <v>1.1599999999999999</v>
      </c>
      <c r="AI209" s="5"/>
      <c r="AJ209" s="5" t="str" cm="1">
        <f t="array" ref="AJ209">_xlfn.IFS(AI209="Monthly",VLOOKUP($O209,PM执行时间!$A:$E,2,0),AI209="Quarterly",VLOOKUP($O209,PM执行时间!$A:$E,3,0),AI209="Semi-an",VLOOKUP($O209,PM执行时间!$A:$E,4,0),AI209="Annual",VLOOKUP($O209,PM执行时间!$A:$E,5,0),AI209="","")</f>
        <v/>
      </c>
      <c r="AK209" s="5"/>
      <c r="AL209" s="5" t="str" cm="1">
        <f t="array" ref="AL209">_xlfn.IFS(AK209="Monthly",VLOOKUP($O209,PM执行时间!$A:$E,2,0),AK209="Quarterly",VLOOKUP($O209,PM执行时间!$A:$E,3,0),AK209="Semi-an",VLOOKUP($O209,PM执行时间!$A:$E,4,0),AK209="Annual",VLOOKUP($O209,PM执行时间!$A:$E,5,0),AK209="","")</f>
        <v/>
      </c>
      <c r="AM209" s="17" t="s">
        <v>223</v>
      </c>
      <c r="AN209" s="5" cm="1">
        <f t="array" ref="AN209">_xlfn.IFS(AM209="Monthly",VLOOKUP($O209,PM执行时间!$A:$E,2,0),AM209="Quarterly",VLOOKUP($O209,PM执行时间!$A:$E,3,0),AM209="Semi-an",VLOOKUP($O209,PM执行时间!$A:$E,4,0),AM209="Annual",VLOOKUP($O209,PM执行时间!$A:$E,5,0),AM209="","")</f>
        <v>1.91</v>
      </c>
      <c r="AO209" s="19">
        <v>44896</v>
      </c>
      <c r="AP209" s="18"/>
    </row>
    <row r="210" spans="1:42" ht="25.15" customHeight="1" x14ac:dyDescent="0.2">
      <c r="A210" s="2">
        <v>208</v>
      </c>
      <c r="B210" s="2">
        <f>SUBTOTAL(3,G$3:G210)+0</f>
        <v>207</v>
      </c>
      <c r="C210" s="2"/>
      <c r="D210" s="2">
        <v>1012</v>
      </c>
      <c r="E210" s="35" t="s">
        <v>281</v>
      </c>
      <c r="F210" s="77" t="s">
        <v>1214</v>
      </c>
      <c r="G210" s="77" t="s">
        <v>255</v>
      </c>
      <c r="H210" s="77">
        <v>225470</v>
      </c>
      <c r="I210" s="77">
        <v>2019.9</v>
      </c>
      <c r="J210" s="79" t="s">
        <v>1058</v>
      </c>
      <c r="K210" s="4" t="s">
        <v>19</v>
      </c>
      <c r="L210" s="77" t="s">
        <v>57</v>
      </c>
      <c r="M210" s="24">
        <v>43678</v>
      </c>
      <c r="N210" s="77" t="s">
        <v>22</v>
      </c>
      <c r="O210" s="5" t="s">
        <v>272</v>
      </c>
      <c r="P210" s="5" t="s">
        <v>1227</v>
      </c>
      <c r="Q210" s="5"/>
      <c r="R210" s="5" t="str" cm="1">
        <f t="array" ref="R210">_xlfn.IFS(Q210="Monthly",VLOOKUP($O210,PM执行时间!$A:$E,2,0),Q210="Quarterly",VLOOKUP($O210,PM执行时间!$A:$E,3,0),Q210="Semi-an",VLOOKUP($O210,PM执行时间!$A:$E,4,0),Q210="Annual",VLOOKUP($O210,PM执行时间!$A:$E,5,0),Q210="","")</f>
        <v/>
      </c>
      <c r="S210" s="5"/>
      <c r="T210" s="5" t="str" cm="1">
        <f t="array" ref="T210">_xlfn.IFS(S210="Monthly",VLOOKUP($O210,PM执行时间!$A:$E,2,0),S210="Quarterly",VLOOKUP($O210,PM执行时间!$A:$E,3,0),S210="Semi-an",VLOOKUP($O210,PM执行时间!$A:$E,4,0),S210="Annual",VLOOKUP($O210,PM执行时间!$A:$E,5,0),S210="","")</f>
        <v/>
      </c>
      <c r="U210" s="16" t="s">
        <v>24</v>
      </c>
      <c r="V210" s="5" cm="1">
        <f t="array" ref="V210">_xlfn.IFS(U210="Monthly",VLOOKUP($O210,PM执行时间!$A:$E,2,0),U210="Quarterly",VLOOKUP($O210,PM执行时间!$A:$E,3,0),U210="Semi-an",VLOOKUP($O210,PM执行时间!$A:$E,4,0),U210="Annual",VLOOKUP($O210,PM执行时间!$A:$E,5,0),U210="","")</f>
        <v>1.1599999999999999</v>
      </c>
      <c r="W210" s="5"/>
      <c r="X210" s="5" t="str" cm="1">
        <f t="array" ref="X210">_xlfn.IFS(W210="Monthly",VLOOKUP($O210,PM执行时间!$A:$E,2,0),W210="Quarterly",VLOOKUP($O210,PM执行时间!$A:$E,3,0),W210="Semi-an",VLOOKUP($O210,PM执行时间!$A:$E,4,0),W210="Annual",VLOOKUP($O210,PM执行时间!$A:$E,5,0),W210="","")</f>
        <v/>
      </c>
      <c r="Y210" s="5"/>
      <c r="Z210" s="5" t="str" cm="1">
        <f t="array" ref="Z210">_xlfn.IFS(Y210="Monthly",VLOOKUP($O210,PM执行时间!$A:$E,2,0),Y210="Quarterly",VLOOKUP($O210,PM执行时间!$A:$E,3,0),Y210="Semi-an",VLOOKUP($O210,PM执行时间!$A:$E,4,0),Y210="Annual",VLOOKUP($O210,PM执行时间!$A:$E,5,0),Y210="","")</f>
        <v/>
      </c>
      <c r="AA210" s="16" t="s">
        <v>24</v>
      </c>
      <c r="AB210" s="5" cm="1">
        <f t="array" ref="AB210">_xlfn.IFS(AA210="Monthly",VLOOKUP($O210,PM执行时间!$A:$E,2,0),AA210="Quarterly",VLOOKUP($O210,PM执行时间!$A:$E,3,0),AA210="Semi-an",VLOOKUP($O210,PM执行时间!$A:$E,4,0),AA210="Annual",VLOOKUP($O210,PM执行时间!$A:$E,5,0),AA210="","")</f>
        <v>1.1599999999999999</v>
      </c>
      <c r="AC210" s="5"/>
      <c r="AD210" s="5" t="str" cm="1">
        <f t="array" ref="AD210">_xlfn.IFS(AC210="Monthly",VLOOKUP($O210,PM执行时间!$A:$E,2,0),AC210="Quarterly",VLOOKUP($O210,PM执行时间!$A:$E,3,0),AC210="Semi-an",VLOOKUP($O210,PM执行时间!$A:$E,4,0),AC210="Annual",VLOOKUP($O210,PM执行时间!$A:$E,5,0),AC210="","")</f>
        <v/>
      </c>
      <c r="AE210" s="5"/>
      <c r="AF210" s="5" t="str" cm="1">
        <f t="array" ref="AF210">_xlfn.IFS(AE210="Monthly",VLOOKUP($O210,PM执行时间!$A:$E,2,0),AE210="Quarterly",VLOOKUP($O210,PM执行时间!$A:$E,3,0),AE210="Semi-an",VLOOKUP($O210,PM执行时间!$A:$E,4,0),AE210="Annual",VLOOKUP($O210,PM执行时间!$A:$E,5,0),AE210="","")</f>
        <v/>
      </c>
      <c r="AG210" s="16" t="s">
        <v>24</v>
      </c>
      <c r="AH210" s="5" cm="1">
        <f t="array" ref="AH210">_xlfn.IFS(AG210="Monthly",VLOOKUP($O210,PM执行时间!$A:$E,2,0),AG210="Quarterly",VLOOKUP($O210,PM执行时间!$A:$E,3,0),AG210="Semi-an",VLOOKUP($O210,PM执行时间!$A:$E,4,0),AG210="Annual",VLOOKUP($O210,PM执行时间!$A:$E,5,0),AG210="","")</f>
        <v>1.1599999999999999</v>
      </c>
      <c r="AI210" s="5"/>
      <c r="AJ210" s="5" t="str" cm="1">
        <f t="array" ref="AJ210">_xlfn.IFS(AI210="Monthly",VLOOKUP($O210,PM执行时间!$A:$E,2,0),AI210="Quarterly",VLOOKUP($O210,PM执行时间!$A:$E,3,0),AI210="Semi-an",VLOOKUP($O210,PM执行时间!$A:$E,4,0),AI210="Annual",VLOOKUP($O210,PM执行时间!$A:$E,5,0),AI210="","")</f>
        <v/>
      </c>
      <c r="AK210" s="5"/>
      <c r="AL210" s="5" t="str" cm="1">
        <f t="array" ref="AL210">_xlfn.IFS(AK210="Monthly",VLOOKUP($O210,PM执行时间!$A:$E,2,0),AK210="Quarterly",VLOOKUP($O210,PM执行时间!$A:$E,3,0),AK210="Semi-an",VLOOKUP($O210,PM执行时间!$A:$E,4,0),AK210="Annual",VLOOKUP($O210,PM执行时间!$A:$E,5,0),AK210="","")</f>
        <v/>
      </c>
      <c r="AM210" s="17" t="s">
        <v>223</v>
      </c>
      <c r="AN210" s="5" cm="1">
        <f t="array" ref="AN210">_xlfn.IFS(AM210="Monthly",VLOOKUP($O210,PM执行时间!$A:$E,2,0),AM210="Quarterly",VLOOKUP($O210,PM执行时间!$A:$E,3,0),AM210="Semi-an",VLOOKUP($O210,PM执行时间!$A:$E,4,0),AM210="Annual",VLOOKUP($O210,PM执行时间!$A:$E,5,0),AM210="","")</f>
        <v>1.91</v>
      </c>
      <c r="AO210" s="19">
        <v>44896</v>
      </c>
      <c r="AP210" s="18"/>
    </row>
    <row r="211" spans="1:42" ht="25.15" customHeight="1" x14ac:dyDescent="0.2">
      <c r="A211" s="2">
        <v>17</v>
      </c>
      <c r="B211" s="2">
        <f>SUBTOTAL(3,G$3:G211)+0</f>
        <v>208</v>
      </c>
      <c r="C211" s="2"/>
      <c r="D211" s="2">
        <v>368</v>
      </c>
      <c r="E211" s="85" t="s">
        <v>27</v>
      </c>
      <c r="F211" s="85" t="s">
        <v>53</v>
      </c>
      <c r="G211" s="85" t="s">
        <v>29</v>
      </c>
      <c r="H211" s="77">
        <v>154</v>
      </c>
      <c r="I211" s="95">
        <v>2008.11</v>
      </c>
      <c r="J211" s="79" t="s">
        <v>1058</v>
      </c>
      <c r="K211" s="4" t="s">
        <v>19</v>
      </c>
      <c r="L211" s="77" t="s">
        <v>30</v>
      </c>
      <c r="M211" s="24">
        <v>39448</v>
      </c>
      <c r="N211" s="77" t="s">
        <v>31</v>
      </c>
      <c r="O211" s="5" t="s">
        <v>35</v>
      </c>
      <c r="P211" s="5" t="s">
        <v>1226</v>
      </c>
      <c r="Q211" s="5"/>
      <c r="R211" s="5" t="str" cm="1">
        <f t="array" ref="R211">_xlfn.IFS(Q211="Monthly",VLOOKUP($O211,PM执行时间!$A:$E,2,0),Q211="Quarterly",VLOOKUP($O211,PM执行时间!$A:$E,3,0),Q211="Semi-an",VLOOKUP($O211,PM执行时间!$A:$E,4,0),Q211="Annual",VLOOKUP($O211,PM执行时间!$A:$E,5,0),Q211="","")</f>
        <v/>
      </c>
      <c r="S211" s="20" t="s">
        <v>25</v>
      </c>
      <c r="T211" s="5" cm="1">
        <f t="array" ref="T211">_xlfn.IFS(S211="Monthly",VLOOKUP($O211,PM执行时间!$A:$E,2,0),S211="Quarterly",VLOOKUP($O211,PM执行时间!$A:$E,3,0),S211="Semi-an",VLOOKUP($O211,PM执行时间!$A:$E,4,0),S211="Annual",VLOOKUP($O211,PM执行时间!$A:$E,5,0),S211="","")</f>
        <v>1.42</v>
      </c>
      <c r="U211" s="5"/>
      <c r="V211" s="5" t="str" cm="1">
        <f t="array" ref="V211">_xlfn.IFS(U211="Monthly",VLOOKUP($O211,PM执行时间!$A:$E,2,0),U211="Quarterly",VLOOKUP($O211,PM执行时间!$A:$E,3,0),U211="Semi-an",VLOOKUP($O211,PM执行时间!$A:$E,4,0),U211="Annual",VLOOKUP($O211,PM执行时间!$A:$E,5,0),U211="","")</f>
        <v/>
      </c>
      <c r="W211" s="5"/>
      <c r="X211" s="5" t="str" cm="1">
        <f t="array" ref="X211">_xlfn.IFS(W211="Monthly",VLOOKUP($O211,PM执行时间!$A:$E,2,0),W211="Quarterly",VLOOKUP($O211,PM执行时间!$A:$E,3,0),W211="Semi-an",VLOOKUP($O211,PM执行时间!$A:$E,4,0),W211="Annual",VLOOKUP($O211,PM执行时间!$A:$E,5,0),W211="","")</f>
        <v/>
      </c>
      <c r="Y211" s="16" t="s">
        <v>24</v>
      </c>
      <c r="Z211" s="5" cm="1">
        <f t="array" ref="Z211">_xlfn.IFS(Y211="Monthly",VLOOKUP($O211,PM执行时间!$A:$E,2,0),Y211="Quarterly",VLOOKUP($O211,PM执行时间!$A:$E,3,0),Y211="Semi-an",VLOOKUP($O211,PM执行时间!$A:$E,4,0),Y211="Annual",VLOOKUP($O211,PM执行时间!$A:$E,5,0),Y211="","")</f>
        <v>1</v>
      </c>
      <c r="AA211" s="5"/>
      <c r="AB211" s="5" t="str" cm="1">
        <f t="array" ref="AB211">_xlfn.IFS(AA211="Monthly",VLOOKUP($O211,PM执行时间!$A:$E,2,0),AA211="Quarterly",VLOOKUP($O211,PM执行时间!$A:$E,3,0),AA211="Semi-an",VLOOKUP($O211,PM执行时间!$A:$E,4,0),AA211="Annual",VLOOKUP($O211,PM执行时间!$A:$E,5,0),AA211="","")</f>
        <v/>
      </c>
      <c r="AC211" s="5"/>
      <c r="AD211" s="5" t="str" cm="1">
        <f t="array" ref="AD211">_xlfn.IFS(AC211="Monthly",VLOOKUP($O211,PM执行时间!$A:$E,2,0),AC211="Quarterly",VLOOKUP($O211,PM执行时间!$A:$E,3,0),AC211="Semi-an",VLOOKUP($O211,PM执行时间!$A:$E,4,0),AC211="Annual",VLOOKUP($O211,PM执行时间!$A:$E,5,0),AC211="","")</f>
        <v/>
      </c>
      <c r="AE211" s="17" t="s">
        <v>33</v>
      </c>
      <c r="AF211" s="5" cm="1">
        <f t="array" ref="AF211">_xlfn.IFS(AE211="Monthly",VLOOKUP($O211,PM执行时间!$A:$E,2,0),AE211="Quarterly",VLOOKUP($O211,PM执行时间!$A:$E,3,0),AE211="Semi-an",VLOOKUP($O211,PM执行时间!$A:$E,4,0),AE211="Annual",VLOOKUP($O211,PM执行时间!$A:$E,5,0),AE211="","")</f>
        <v>1.67</v>
      </c>
      <c r="AG211" s="5"/>
      <c r="AH211" s="5" t="str" cm="1">
        <f t="array" ref="AH211">_xlfn.IFS(AG211="Monthly",VLOOKUP($O211,PM执行时间!$A:$E,2,0),AG211="Quarterly",VLOOKUP($O211,PM执行时间!$A:$E,3,0),AG211="Semi-an",VLOOKUP($O211,PM执行时间!$A:$E,4,0),AG211="Annual",VLOOKUP($O211,PM执行时间!$A:$E,5,0),AG211="","")</f>
        <v/>
      </c>
      <c r="AI211" s="5"/>
      <c r="AJ211" s="5" t="str" cm="1">
        <f t="array" ref="AJ211">_xlfn.IFS(AI211="Monthly",VLOOKUP($O211,PM执行时间!$A:$E,2,0),AI211="Quarterly",VLOOKUP($O211,PM执行时间!$A:$E,3,0),AI211="Semi-an",VLOOKUP($O211,PM执行时间!$A:$E,4,0),AI211="Annual",VLOOKUP($O211,PM执行时间!$A:$E,5,0),AI211="","")</f>
        <v/>
      </c>
      <c r="AK211" s="16" t="s">
        <v>24</v>
      </c>
      <c r="AL211" s="5" cm="1">
        <f t="array" ref="AL211">_xlfn.IFS(AK211="Monthly",VLOOKUP($O211,PM执行时间!$A:$E,2,0),AK211="Quarterly",VLOOKUP($O211,PM执行时间!$A:$E,3,0),AK211="Semi-an",VLOOKUP($O211,PM执行时间!$A:$E,4,0),AK211="Annual",VLOOKUP($O211,PM执行时间!$A:$E,5,0),AK211="","")</f>
        <v>1</v>
      </c>
      <c r="AM211" s="5"/>
      <c r="AN211" s="5" t="str" cm="1">
        <f t="array" ref="AN211">_xlfn.IFS(AM211="Monthly",VLOOKUP($O211,PM执行时间!$A:$E,2,0),AM211="Quarterly",VLOOKUP($O211,PM执行时间!$A:$E,3,0),AM211="Semi-an",VLOOKUP($O211,PM执行时间!$A:$E,4,0),AM211="Annual",VLOOKUP($O211,PM执行时间!$A:$E,5,0),AM211="","")</f>
        <v/>
      </c>
      <c r="AO211" s="19">
        <v>44774</v>
      </c>
      <c r="AP211" s="5"/>
    </row>
    <row r="212" spans="1:42" ht="25.15" customHeight="1" x14ac:dyDescent="0.2">
      <c r="A212" s="2">
        <v>210</v>
      </c>
      <c r="B212" s="2">
        <f>SUBTOTAL(3,G$3:G212)+0</f>
        <v>209</v>
      </c>
      <c r="C212" s="15"/>
      <c r="D212" s="2">
        <v>1018</v>
      </c>
      <c r="E212" s="77" t="s">
        <v>27</v>
      </c>
      <c r="F212" s="77" t="s">
        <v>296</v>
      </c>
      <c r="G212" s="77" t="s">
        <v>246</v>
      </c>
      <c r="H212" s="95" t="s">
        <v>351</v>
      </c>
      <c r="I212" s="77">
        <v>2019.1</v>
      </c>
      <c r="J212" s="79" t="s">
        <v>1058</v>
      </c>
      <c r="K212" s="4" t="s">
        <v>19</v>
      </c>
      <c r="L212" s="77" t="s">
        <v>248</v>
      </c>
      <c r="M212" s="7">
        <v>2019.8</v>
      </c>
      <c r="N212" s="77" t="s">
        <v>1117</v>
      </c>
      <c r="O212" s="5" t="s">
        <v>163</v>
      </c>
      <c r="P212" s="18" t="s">
        <v>1108</v>
      </c>
      <c r="Q212" s="26" t="s">
        <v>164</v>
      </c>
      <c r="R212" s="5" cm="1">
        <f t="array" ref="R212">_xlfn.IFS(Q212="Monthly",VLOOKUP($O212,PM执行时间!$A:$E,2,0),Q212="Quarterly",VLOOKUP($O212,PM执行时间!$A:$E,3,0),Q212="Semi-an",VLOOKUP($O212,PM执行时间!$A:$E,4,0),Q212="Annual",VLOOKUP($O212,PM执行时间!$A:$E,5,0),Q212="","")</f>
        <v>0.83</v>
      </c>
      <c r="S212" s="26" t="s">
        <v>164</v>
      </c>
      <c r="T212" s="5" cm="1">
        <f t="array" ref="T212">_xlfn.IFS(S212="Monthly",VLOOKUP($O212,PM执行时间!$A:$E,2,0),S212="Quarterly",VLOOKUP($O212,PM执行时间!$A:$E,3,0),S212="Semi-an",VLOOKUP($O212,PM执行时间!$A:$E,4,0),S212="Annual",VLOOKUP($O212,PM执行时间!$A:$E,5,0),S212="","")</f>
        <v>0.83</v>
      </c>
      <c r="U212" s="26" t="s">
        <v>164</v>
      </c>
      <c r="V212" s="5" cm="1">
        <f t="array" ref="V212">_xlfn.IFS(U212="Monthly",VLOOKUP($O212,PM执行时间!$A:$E,2,0),U212="Quarterly",VLOOKUP($O212,PM执行时间!$A:$E,3,0),U212="Semi-an",VLOOKUP($O212,PM执行时间!$A:$E,4,0),U212="Annual",VLOOKUP($O212,PM执行时间!$A:$E,5,0),U212="","")</f>
        <v>0.83</v>
      </c>
      <c r="W212" s="26" t="s">
        <v>164</v>
      </c>
      <c r="X212" s="5" cm="1">
        <f t="array" ref="X212">_xlfn.IFS(W212="Monthly",VLOOKUP($O212,PM执行时间!$A:$E,2,0),W212="Quarterly",VLOOKUP($O212,PM执行时间!$A:$E,3,0),W212="Semi-an",VLOOKUP($O212,PM执行时间!$A:$E,4,0),W212="Annual",VLOOKUP($O212,PM执行时间!$A:$E,5,0),W212="","")</f>
        <v>0.83</v>
      </c>
      <c r="Y212" s="26" t="s">
        <v>164</v>
      </c>
      <c r="Z212" s="5" cm="1">
        <f t="array" ref="Z212">_xlfn.IFS(Y212="Monthly",VLOOKUP($O212,PM执行时间!$A:$E,2,0),Y212="Quarterly",VLOOKUP($O212,PM执行时间!$A:$E,3,0),Y212="Semi-an",VLOOKUP($O212,PM执行时间!$A:$E,4,0),Y212="Annual",VLOOKUP($O212,PM执行时间!$A:$E,5,0),Y212="","")</f>
        <v>0.83</v>
      </c>
      <c r="AA212" s="17" t="s">
        <v>33</v>
      </c>
      <c r="AB212" s="5" cm="1">
        <f t="array" ref="AB212">_xlfn.IFS(AA212="Monthly",VLOOKUP($O212,PM执行时间!$A:$E,2,0),AA212="Quarterly",VLOOKUP($O212,PM执行时间!$A:$E,3,0),AA212="Semi-an",VLOOKUP($O212,PM执行时间!$A:$E,4,0),AA212="Annual",VLOOKUP($O212,PM执行时间!$A:$E,5,0),AA212="","")</f>
        <v>2.58</v>
      </c>
      <c r="AC212" s="26" t="s">
        <v>164</v>
      </c>
      <c r="AD212" s="5" cm="1">
        <f t="array" ref="AD212">_xlfn.IFS(AC212="Monthly",VLOOKUP($O212,PM执行时间!$A:$E,2,0),AC212="Quarterly",VLOOKUP($O212,PM执行时间!$A:$E,3,0),AC212="Semi-an",VLOOKUP($O212,PM执行时间!$A:$E,4,0),AC212="Annual",VLOOKUP($O212,PM执行时间!$A:$E,5,0),AC212="","")</f>
        <v>0.83</v>
      </c>
      <c r="AE212" s="26" t="s">
        <v>164</v>
      </c>
      <c r="AF212" s="5" cm="1">
        <f t="array" ref="AF212">_xlfn.IFS(AE212="Monthly",VLOOKUP($O212,PM执行时间!$A:$E,2,0),AE212="Quarterly",VLOOKUP($O212,PM执行时间!$A:$E,3,0),AE212="Semi-an",VLOOKUP($O212,PM执行时间!$A:$E,4,0),AE212="Annual",VLOOKUP($O212,PM执行时间!$A:$E,5,0),AE212="","")</f>
        <v>0.83</v>
      </c>
      <c r="AG212" s="26" t="s">
        <v>164</v>
      </c>
      <c r="AH212" s="5" cm="1">
        <f t="array" ref="AH212">_xlfn.IFS(AG212="Monthly",VLOOKUP($O212,PM执行时间!$A:$E,2,0),AG212="Quarterly",VLOOKUP($O212,PM执行时间!$A:$E,3,0),AG212="Semi-an",VLOOKUP($O212,PM执行时间!$A:$E,4,0),AG212="Annual",VLOOKUP($O212,PM执行时间!$A:$E,5,0),AG212="","")</f>
        <v>0.83</v>
      </c>
      <c r="AI212" s="26" t="s">
        <v>164</v>
      </c>
      <c r="AJ212" s="5" cm="1">
        <f t="array" ref="AJ212">_xlfn.IFS(AI212="Monthly",VLOOKUP($O212,PM执行时间!$A:$E,2,0),AI212="Quarterly",VLOOKUP($O212,PM执行时间!$A:$E,3,0),AI212="Semi-an",VLOOKUP($O212,PM执行时间!$A:$E,4,0),AI212="Annual",VLOOKUP($O212,PM执行时间!$A:$E,5,0),AI212="","")</f>
        <v>0.83</v>
      </c>
      <c r="AK212" s="26" t="s">
        <v>164</v>
      </c>
      <c r="AL212" s="5" cm="1">
        <f t="array" ref="AL212">_xlfn.IFS(AK212="Monthly",VLOOKUP($O212,PM执行时间!$A:$E,2,0),AK212="Quarterly",VLOOKUP($O212,PM执行时间!$A:$E,3,0),AK212="Semi-an",VLOOKUP($O212,PM执行时间!$A:$E,4,0),AK212="Annual",VLOOKUP($O212,PM执行时间!$A:$E,5,0),AK212="","")</f>
        <v>0.83</v>
      </c>
      <c r="AM212" s="20" t="s">
        <v>25</v>
      </c>
      <c r="AN212" s="5" cm="1">
        <f t="array" ref="AN212">_xlfn.IFS(AM212="Monthly",VLOOKUP($O212,PM执行时间!$A:$E,2,0),AM212="Quarterly",VLOOKUP($O212,PM执行时间!$A:$E,3,0),AM212="Semi-an",VLOOKUP($O212,PM执行时间!$A:$E,4,0),AM212="Annual",VLOOKUP($O212,PM执行时间!$A:$E,5,0),AM212="","")</f>
        <v>1.08</v>
      </c>
      <c r="AO212" s="19">
        <v>44713</v>
      </c>
      <c r="AP212" s="18"/>
    </row>
    <row r="213" spans="1:42" ht="25.15" customHeight="1" x14ac:dyDescent="0.2">
      <c r="A213" s="2">
        <v>211</v>
      </c>
      <c r="B213" s="2">
        <f>SUBTOTAL(3,G$3:G213)+0</f>
        <v>210</v>
      </c>
      <c r="C213" s="15"/>
      <c r="D213" s="2">
        <v>1019</v>
      </c>
      <c r="E213" s="77" t="s">
        <v>27</v>
      </c>
      <c r="F213" s="77" t="s">
        <v>296</v>
      </c>
      <c r="G213" s="77" t="s">
        <v>246</v>
      </c>
      <c r="H213" s="95" t="s">
        <v>352</v>
      </c>
      <c r="I213" s="77">
        <v>2019.1</v>
      </c>
      <c r="J213" s="79" t="s">
        <v>1058</v>
      </c>
      <c r="K213" s="4" t="s">
        <v>19</v>
      </c>
      <c r="L213" s="77" t="s">
        <v>248</v>
      </c>
      <c r="M213" s="7">
        <v>2019.8</v>
      </c>
      <c r="N213" s="77" t="s">
        <v>1117</v>
      </c>
      <c r="O213" s="5" t="s">
        <v>163</v>
      </c>
      <c r="P213" s="18" t="s">
        <v>1108</v>
      </c>
      <c r="Q213" s="26" t="s">
        <v>164</v>
      </c>
      <c r="R213" s="5" cm="1">
        <f t="array" ref="R213">_xlfn.IFS(Q213="Monthly",VLOOKUP($O213,PM执行时间!$A:$E,2,0),Q213="Quarterly",VLOOKUP($O213,PM执行时间!$A:$E,3,0),Q213="Semi-an",VLOOKUP($O213,PM执行时间!$A:$E,4,0),Q213="Annual",VLOOKUP($O213,PM执行时间!$A:$E,5,0),Q213="","")</f>
        <v>0.83</v>
      </c>
      <c r="S213" s="26" t="s">
        <v>164</v>
      </c>
      <c r="T213" s="5" cm="1">
        <f t="array" ref="T213">_xlfn.IFS(S213="Monthly",VLOOKUP($O213,PM执行时间!$A:$E,2,0),S213="Quarterly",VLOOKUP($O213,PM执行时间!$A:$E,3,0),S213="Semi-an",VLOOKUP($O213,PM执行时间!$A:$E,4,0),S213="Annual",VLOOKUP($O213,PM执行时间!$A:$E,5,0),S213="","")</f>
        <v>0.83</v>
      </c>
      <c r="U213" s="26" t="s">
        <v>164</v>
      </c>
      <c r="V213" s="5" cm="1">
        <f t="array" ref="V213">_xlfn.IFS(U213="Monthly",VLOOKUP($O213,PM执行时间!$A:$E,2,0),U213="Quarterly",VLOOKUP($O213,PM执行时间!$A:$E,3,0),U213="Semi-an",VLOOKUP($O213,PM执行时间!$A:$E,4,0),U213="Annual",VLOOKUP($O213,PM执行时间!$A:$E,5,0),U213="","")</f>
        <v>0.83</v>
      </c>
      <c r="W213" s="26" t="s">
        <v>164</v>
      </c>
      <c r="X213" s="5" cm="1">
        <f t="array" ref="X213">_xlfn.IFS(W213="Monthly",VLOOKUP($O213,PM执行时间!$A:$E,2,0),W213="Quarterly",VLOOKUP($O213,PM执行时间!$A:$E,3,0),W213="Semi-an",VLOOKUP($O213,PM执行时间!$A:$E,4,0),W213="Annual",VLOOKUP($O213,PM执行时间!$A:$E,5,0),W213="","")</f>
        <v>0.83</v>
      </c>
      <c r="Y213" s="26" t="s">
        <v>164</v>
      </c>
      <c r="Z213" s="5" cm="1">
        <f t="array" ref="Z213">_xlfn.IFS(Y213="Monthly",VLOOKUP($O213,PM执行时间!$A:$E,2,0),Y213="Quarterly",VLOOKUP($O213,PM执行时间!$A:$E,3,0),Y213="Semi-an",VLOOKUP($O213,PM执行时间!$A:$E,4,0),Y213="Annual",VLOOKUP($O213,PM执行时间!$A:$E,5,0),Y213="","")</f>
        <v>0.83</v>
      </c>
      <c r="AA213" s="17" t="s">
        <v>33</v>
      </c>
      <c r="AB213" s="5" cm="1">
        <f t="array" ref="AB213">_xlfn.IFS(AA213="Monthly",VLOOKUP($O213,PM执行时间!$A:$E,2,0),AA213="Quarterly",VLOOKUP($O213,PM执行时间!$A:$E,3,0),AA213="Semi-an",VLOOKUP($O213,PM执行时间!$A:$E,4,0),AA213="Annual",VLOOKUP($O213,PM执行时间!$A:$E,5,0),AA213="","")</f>
        <v>2.58</v>
      </c>
      <c r="AC213" s="26" t="s">
        <v>164</v>
      </c>
      <c r="AD213" s="5" cm="1">
        <f t="array" ref="AD213">_xlfn.IFS(AC213="Monthly",VLOOKUP($O213,PM执行时间!$A:$E,2,0),AC213="Quarterly",VLOOKUP($O213,PM执行时间!$A:$E,3,0),AC213="Semi-an",VLOOKUP($O213,PM执行时间!$A:$E,4,0),AC213="Annual",VLOOKUP($O213,PM执行时间!$A:$E,5,0),AC213="","")</f>
        <v>0.83</v>
      </c>
      <c r="AE213" s="26" t="s">
        <v>164</v>
      </c>
      <c r="AF213" s="5" cm="1">
        <f t="array" ref="AF213">_xlfn.IFS(AE213="Monthly",VLOOKUP($O213,PM执行时间!$A:$E,2,0),AE213="Quarterly",VLOOKUP($O213,PM执行时间!$A:$E,3,0),AE213="Semi-an",VLOOKUP($O213,PM执行时间!$A:$E,4,0),AE213="Annual",VLOOKUP($O213,PM执行时间!$A:$E,5,0),AE213="","")</f>
        <v>0.83</v>
      </c>
      <c r="AG213" s="26" t="s">
        <v>164</v>
      </c>
      <c r="AH213" s="5" cm="1">
        <f t="array" ref="AH213">_xlfn.IFS(AG213="Monthly",VLOOKUP($O213,PM执行时间!$A:$E,2,0),AG213="Quarterly",VLOOKUP($O213,PM执行时间!$A:$E,3,0),AG213="Semi-an",VLOOKUP($O213,PM执行时间!$A:$E,4,0),AG213="Annual",VLOOKUP($O213,PM执行时间!$A:$E,5,0),AG213="","")</f>
        <v>0.83</v>
      </c>
      <c r="AI213" s="26" t="s">
        <v>164</v>
      </c>
      <c r="AJ213" s="5" cm="1">
        <f t="array" ref="AJ213">_xlfn.IFS(AI213="Monthly",VLOOKUP($O213,PM执行时间!$A:$E,2,0),AI213="Quarterly",VLOOKUP($O213,PM执行时间!$A:$E,3,0),AI213="Semi-an",VLOOKUP($O213,PM执行时间!$A:$E,4,0),AI213="Annual",VLOOKUP($O213,PM执行时间!$A:$E,5,0),AI213="","")</f>
        <v>0.83</v>
      </c>
      <c r="AK213" s="26" t="s">
        <v>164</v>
      </c>
      <c r="AL213" s="5" cm="1">
        <f t="array" ref="AL213">_xlfn.IFS(AK213="Monthly",VLOOKUP($O213,PM执行时间!$A:$E,2,0),AK213="Quarterly",VLOOKUP($O213,PM执行时间!$A:$E,3,0),AK213="Semi-an",VLOOKUP($O213,PM执行时间!$A:$E,4,0),AK213="Annual",VLOOKUP($O213,PM执行时间!$A:$E,5,0),AK213="","")</f>
        <v>0.83</v>
      </c>
      <c r="AM213" s="20" t="s">
        <v>25</v>
      </c>
      <c r="AN213" s="5" cm="1">
        <f t="array" ref="AN213">_xlfn.IFS(AM213="Monthly",VLOOKUP($O213,PM执行时间!$A:$E,2,0),AM213="Quarterly",VLOOKUP($O213,PM执行时间!$A:$E,3,0),AM213="Semi-an",VLOOKUP($O213,PM执行时间!$A:$E,4,0),AM213="Annual",VLOOKUP($O213,PM执行时间!$A:$E,5,0),AM213="","")</f>
        <v>1.08</v>
      </c>
      <c r="AO213" s="19">
        <v>44713</v>
      </c>
      <c r="AP213" s="18"/>
    </row>
    <row r="214" spans="1:42" ht="25.15" customHeight="1" x14ac:dyDescent="0.2">
      <c r="A214" s="2">
        <v>212</v>
      </c>
      <c r="B214" s="2">
        <f>SUBTOTAL(3,G$3:G214)+0</f>
        <v>211</v>
      </c>
      <c r="C214" s="15"/>
      <c r="D214" s="5">
        <v>1020</v>
      </c>
      <c r="E214" s="77" t="s">
        <v>27</v>
      </c>
      <c r="F214" s="77" t="s">
        <v>296</v>
      </c>
      <c r="G214" s="77" t="s">
        <v>246</v>
      </c>
      <c r="H214" s="95" t="s">
        <v>353</v>
      </c>
      <c r="I214" s="77">
        <v>2019.1</v>
      </c>
      <c r="J214" s="79" t="s">
        <v>1058</v>
      </c>
      <c r="K214" s="4" t="s">
        <v>19</v>
      </c>
      <c r="L214" s="77" t="s">
        <v>248</v>
      </c>
      <c r="M214" s="7">
        <v>2019.8</v>
      </c>
      <c r="N214" s="77" t="s">
        <v>1117</v>
      </c>
      <c r="O214" s="5" t="s">
        <v>163</v>
      </c>
      <c r="P214" s="18" t="s">
        <v>1108</v>
      </c>
      <c r="Q214" s="26" t="s">
        <v>164</v>
      </c>
      <c r="R214" s="5" cm="1">
        <f t="array" ref="R214">_xlfn.IFS(Q214="Monthly",VLOOKUP($O214,PM执行时间!$A:$E,2,0),Q214="Quarterly",VLOOKUP($O214,PM执行时间!$A:$E,3,0),Q214="Semi-an",VLOOKUP($O214,PM执行时间!$A:$E,4,0),Q214="Annual",VLOOKUP($O214,PM执行时间!$A:$E,5,0),Q214="","")</f>
        <v>0.83</v>
      </c>
      <c r="S214" s="26" t="s">
        <v>164</v>
      </c>
      <c r="T214" s="5" cm="1">
        <f t="array" ref="T214">_xlfn.IFS(S214="Monthly",VLOOKUP($O214,PM执行时间!$A:$E,2,0),S214="Quarterly",VLOOKUP($O214,PM执行时间!$A:$E,3,0),S214="Semi-an",VLOOKUP($O214,PM执行时间!$A:$E,4,0),S214="Annual",VLOOKUP($O214,PM执行时间!$A:$E,5,0),S214="","")</f>
        <v>0.83</v>
      </c>
      <c r="U214" s="26" t="s">
        <v>164</v>
      </c>
      <c r="V214" s="5" cm="1">
        <f t="array" ref="V214">_xlfn.IFS(U214="Monthly",VLOOKUP($O214,PM执行时间!$A:$E,2,0),U214="Quarterly",VLOOKUP($O214,PM执行时间!$A:$E,3,0),U214="Semi-an",VLOOKUP($O214,PM执行时间!$A:$E,4,0),U214="Annual",VLOOKUP($O214,PM执行时间!$A:$E,5,0),U214="","")</f>
        <v>0.83</v>
      </c>
      <c r="W214" s="26" t="s">
        <v>164</v>
      </c>
      <c r="X214" s="5" cm="1">
        <f t="array" ref="X214">_xlfn.IFS(W214="Monthly",VLOOKUP($O214,PM执行时间!$A:$E,2,0),W214="Quarterly",VLOOKUP($O214,PM执行时间!$A:$E,3,0),W214="Semi-an",VLOOKUP($O214,PM执行时间!$A:$E,4,0),W214="Annual",VLOOKUP($O214,PM执行时间!$A:$E,5,0),W214="","")</f>
        <v>0.83</v>
      </c>
      <c r="Y214" s="26" t="s">
        <v>164</v>
      </c>
      <c r="Z214" s="5" cm="1">
        <f t="array" ref="Z214">_xlfn.IFS(Y214="Monthly",VLOOKUP($O214,PM执行时间!$A:$E,2,0),Y214="Quarterly",VLOOKUP($O214,PM执行时间!$A:$E,3,0),Y214="Semi-an",VLOOKUP($O214,PM执行时间!$A:$E,4,0),Y214="Annual",VLOOKUP($O214,PM执行时间!$A:$E,5,0),Y214="","")</f>
        <v>0.83</v>
      </c>
      <c r="AA214" s="17" t="s">
        <v>33</v>
      </c>
      <c r="AB214" s="5" cm="1">
        <f t="array" ref="AB214">_xlfn.IFS(AA214="Monthly",VLOOKUP($O214,PM执行时间!$A:$E,2,0),AA214="Quarterly",VLOOKUP($O214,PM执行时间!$A:$E,3,0),AA214="Semi-an",VLOOKUP($O214,PM执行时间!$A:$E,4,0),AA214="Annual",VLOOKUP($O214,PM执行时间!$A:$E,5,0),AA214="","")</f>
        <v>2.58</v>
      </c>
      <c r="AC214" s="26" t="s">
        <v>164</v>
      </c>
      <c r="AD214" s="5" cm="1">
        <f t="array" ref="AD214">_xlfn.IFS(AC214="Monthly",VLOOKUP($O214,PM执行时间!$A:$E,2,0),AC214="Quarterly",VLOOKUP($O214,PM执行时间!$A:$E,3,0),AC214="Semi-an",VLOOKUP($O214,PM执行时间!$A:$E,4,0),AC214="Annual",VLOOKUP($O214,PM执行时间!$A:$E,5,0),AC214="","")</f>
        <v>0.83</v>
      </c>
      <c r="AE214" s="26" t="s">
        <v>164</v>
      </c>
      <c r="AF214" s="5" cm="1">
        <f t="array" ref="AF214">_xlfn.IFS(AE214="Monthly",VLOOKUP($O214,PM执行时间!$A:$E,2,0),AE214="Quarterly",VLOOKUP($O214,PM执行时间!$A:$E,3,0),AE214="Semi-an",VLOOKUP($O214,PM执行时间!$A:$E,4,0),AE214="Annual",VLOOKUP($O214,PM执行时间!$A:$E,5,0),AE214="","")</f>
        <v>0.83</v>
      </c>
      <c r="AG214" s="26" t="s">
        <v>164</v>
      </c>
      <c r="AH214" s="5" cm="1">
        <f t="array" ref="AH214">_xlfn.IFS(AG214="Monthly",VLOOKUP($O214,PM执行时间!$A:$E,2,0),AG214="Quarterly",VLOOKUP($O214,PM执行时间!$A:$E,3,0),AG214="Semi-an",VLOOKUP($O214,PM执行时间!$A:$E,4,0),AG214="Annual",VLOOKUP($O214,PM执行时间!$A:$E,5,0),AG214="","")</f>
        <v>0.83</v>
      </c>
      <c r="AI214" s="26" t="s">
        <v>164</v>
      </c>
      <c r="AJ214" s="5" cm="1">
        <f t="array" ref="AJ214">_xlfn.IFS(AI214="Monthly",VLOOKUP($O214,PM执行时间!$A:$E,2,0),AI214="Quarterly",VLOOKUP($O214,PM执行时间!$A:$E,3,0),AI214="Semi-an",VLOOKUP($O214,PM执行时间!$A:$E,4,0),AI214="Annual",VLOOKUP($O214,PM执行时间!$A:$E,5,0),AI214="","")</f>
        <v>0.83</v>
      </c>
      <c r="AK214" s="26" t="s">
        <v>164</v>
      </c>
      <c r="AL214" s="5" cm="1">
        <f t="array" ref="AL214">_xlfn.IFS(AK214="Monthly",VLOOKUP($O214,PM执行时间!$A:$E,2,0),AK214="Quarterly",VLOOKUP($O214,PM执行时间!$A:$E,3,0),AK214="Semi-an",VLOOKUP($O214,PM执行时间!$A:$E,4,0),AK214="Annual",VLOOKUP($O214,PM执行时间!$A:$E,5,0),AK214="","")</f>
        <v>0.83</v>
      </c>
      <c r="AM214" s="20" t="s">
        <v>25</v>
      </c>
      <c r="AN214" s="5" cm="1">
        <f t="array" ref="AN214">_xlfn.IFS(AM214="Monthly",VLOOKUP($O214,PM执行时间!$A:$E,2,0),AM214="Quarterly",VLOOKUP($O214,PM执行时间!$A:$E,3,0),AM214="Semi-an",VLOOKUP($O214,PM执行时间!$A:$E,4,0),AM214="Annual",VLOOKUP($O214,PM执行时间!$A:$E,5,0),AM214="","")</f>
        <v>1.08</v>
      </c>
      <c r="AO214" s="19">
        <v>44713</v>
      </c>
      <c r="AP214" s="18"/>
    </row>
    <row r="215" spans="1:42" ht="25.15" customHeight="1" x14ac:dyDescent="0.2">
      <c r="A215" s="2">
        <v>213</v>
      </c>
      <c r="B215" s="2">
        <f>SUBTOTAL(3,G$3:G215)+0</f>
        <v>212</v>
      </c>
      <c r="C215" s="15"/>
      <c r="D215" s="5">
        <v>1021</v>
      </c>
      <c r="E215" s="77" t="s">
        <v>27</v>
      </c>
      <c r="F215" s="77" t="s">
        <v>296</v>
      </c>
      <c r="G215" s="77" t="s">
        <v>246</v>
      </c>
      <c r="H215" s="95" t="s">
        <v>354</v>
      </c>
      <c r="I215" s="77">
        <v>2019.1</v>
      </c>
      <c r="J215" s="79" t="s">
        <v>1058</v>
      </c>
      <c r="K215" s="4" t="s">
        <v>19</v>
      </c>
      <c r="L215" s="77" t="s">
        <v>248</v>
      </c>
      <c r="M215" s="7">
        <v>2019.8</v>
      </c>
      <c r="N215" s="133" t="s">
        <v>1117</v>
      </c>
      <c r="O215" s="5" t="s">
        <v>163</v>
      </c>
      <c r="P215" s="18" t="s">
        <v>1108</v>
      </c>
      <c r="Q215" s="26" t="s">
        <v>164</v>
      </c>
      <c r="R215" s="5" cm="1">
        <f t="array" ref="R215">_xlfn.IFS(Q215="Monthly",VLOOKUP($O215,PM执行时间!$A:$E,2,0),Q215="Quarterly",VLOOKUP($O215,PM执行时间!$A:$E,3,0),Q215="Semi-an",VLOOKUP($O215,PM执行时间!$A:$E,4,0),Q215="Annual",VLOOKUP($O215,PM执行时间!$A:$E,5,0),Q215="","")</f>
        <v>0.83</v>
      </c>
      <c r="S215" s="26" t="s">
        <v>164</v>
      </c>
      <c r="T215" s="5" cm="1">
        <f t="array" ref="T215">_xlfn.IFS(S215="Monthly",VLOOKUP($O215,PM执行时间!$A:$E,2,0),S215="Quarterly",VLOOKUP($O215,PM执行时间!$A:$E,3,0),S215="Semi-an",VLOOKUP($O215,PM执行时间!$A:$E,4,0),S215="Annual",VLOOKUP($O215,PM执行时间!$A:$E,5,0),S215="","")</f>
        <v>0.83</v>
      </c>
      <c r="U215" s="26" t="s">
        <v>164</v>
      </c>
      <c r="V215" s="5" cm="1">
        <f t="array" ref="V215">_xlfn.IFS(U215="Monthly",VLOOKUP($O215,PM执行时间!$A:$E,2,0),U215="Quarterly",VLOOKUP($O215,PM执行时间!$A:$E,3,0),U215="Semi-an",VLOOKUP($O215,PM执行时间!$A:$E,4,0),U215="Annual",VLOOKUP($O215,PM执行时间!$A:$E,5,0),U215="","")</f>
        <v>0.83</v>
      </c>
      <c r="W215" s="26" t="s">
        <v>164</v>
      </c>
      <c r="X215" s="5" cm="1">
        <f t="array" ref="X215">_xlfn.IFS(W215="Monthly",VLOOKUP($O215,PM执行时间!$A:$E,2,0),W215="Quarterly",VLOOKUP($O215,PM执行时间!$A:$E,3,0),W215="Semi-an",VLOOKUP($O215,PM执行时间!$A:$E,4,0),W215="Annual",VLOOKUP($O215,PM执行时间!$A:$E,5,0),W215="","")</f>
        <v>0.83</v>
      </c>
      <c r="Y215" s="26" t="s">
        <v>164</v>
      </c>
      <c r="Z215" s="5" cm="1">
        <f t="array" ref="Z215">_xlfn.IFS(Y215="Monthly",VLOOKUP($O215,PM执行时间!$A:$E,2,0),Y215="Quarterly",VLOOKUP($O215,PM执行时间!$A:$E,3,0),Y215="Semi-an",VLOOKUP($O215,PM执行时间!$A:$E,4,0),Y215="Annual",VLOOKUP($O215,PM执行时间!$A:$E,5,0),Y215="","")</f>
        <v>0.83</v>
      </c>
      <c r="AA215" s="17" t="s">
        <v>33</v>
      </c>
      <c r="AB215" s="5" cm="1">
        <f t="array" ref="AB215">_xlfn.IFS(AA215="Monthly",VLOOKUP($O215,PM执行时间!$A:$E,2,0),AA215="Quarterly",VLOOKUP($O215,PM执行时间!$A:$E,3,0),AA215="Semi-an",VLOOKUP($O215,PM执行时间!$A:$E,4,0),AA215="Annual",VLOOKUP($O215,PM执行时间!$A:$E,5,0),AA215="","")</f>
        <v>2.58</v>
      </c>
      <c r="AC215" s="26" t="s">
        <v>164</v>
      </c>
      <c r="AD215" s="5" cm="1">
        <f t="array" ref="AD215">_xlfn.IFS(AC215="Monthly",VLOOKUP($O215,PM执行时间!$A:$E,2,0),AC215="Quarterly",VLOOKUP($O215,PM执行时间!$A:$E,3,0),AC215="Semi-an",VLOOKUP($O215,PM执行时间!$A:$E,4,0),AC215="Annual",VLOOKUP($O215,PM执行时间!$A:$E,5,0),AC215="","")</f>
        <v>0.83</v>
      </c>
      <c r="AE215" s="26" t="s">
        <v>164</v>
      </c>
      <c r="AF215" s="5" cm="1">
        <f t="array" ref="AF215">_xlfn.IFS(AE215="Monthly",VLOOKUP($O215,PM执行时间!$A:$E,2,0),AE215="Quarterly",VLOOKUP($O215,PM执行时间!$A:$E,3,0),AE215="Semi-an",VLOOKUP($O215,PM执行时间!$A:$E,4,0),AE215="Annual",VLOOKUP($O215,PM执行时间!$A:$E,5,0),AE215="","")</f>
        <v>0.83</v>
      </c>
      <c r="AG215" s="26" t="s">
        <v>164</v>
      </c>
      <c r="AH215" s="5" cm="1">
        <f t="array" ref="AH215">_xlfn.IFS(AG215="Monthly",VLOOKUP($O215,PM执行时间!$A:$E,2,0),AG215="Quarterly",VLOOKUP($O215,PM执行时间!$A:$E,3,0),AG215="Semi-an",VLOOKUP($O215,PM执行时间!$A:$E,4,0),AG215="Annual",VLOOKUP($O215,PM执行时间!$A:$E,5,0),AG215="","")</f>
        <v>0.83</v>
      </c>
      <c r="AI215" s="26" t="s">
        <v>164</v>
      </c>
      <c r="AJ215" s="5" cm="1">
        <f t="array" ref="AJ215">_xlfn.IFS(AI215="Monthly",VLOOKUP($O215,PM执行时间!$A:$E,2,0),AI215="Quarterly",VLOOKUP($O215,PM执行时间!$A:$E,3,0),AI215="Semi-an",VLOOKUP($O215,PM执行时间!$A:$E,4,0),AI215="Annual",VLOOKUP($O215,PM执行时间!$A:$E,5,0),AI215="","")</f>
        <v>0.83</v>
      </c>
      <c r="AK215" s="26" t="s">
        <v>164</v>
      </c>
      <c r="AL215" s="5" cm="1">
        <f t="array" ref="AL215">_xlfn.IFS(AK215="Monthly",VLOOKUP($O215,PM执行时间!$A:$E,2,0),AK215="Quarterly",VLOOKUP($O215,PM执行时间!$A:$E,3,0),AK215="Semi-an",VLOOKUP($O215,PM执行时间!$A:$E,4,0),AK215="Annual",VLOOKUP($O215,PM执行时间!$A:$E,5,0),AK215="","")</f>
        <v>0.83</v>
      </c>
      <c r="AM215" s="20" t="s">
        <v>25</v>
      </c>
      <c r="AN215" s="5" cm="1">
        <f t="array" ref="AN215">_xlfn.IFS(AM215="Monthly",VLOOKUP($O215,PM执行时间!$A:$E,2,0),AM215="Quarterly",VLOOKUP($O215,PM执行时间!$A:$E,3,0),AM215="Semi-an",VLOOKUP($O215,PM执行时间!$A:$E,4,0),AM215="Annual",VLOOKUP($O215,PM执行时间!$A:$E,5,0),AM215="","")</f>
        <v>1.08</v>
      </c>
      <c r="AO215" s="19">
        <v>44713</v>
      </c>
      <c r="AP215" s="18"/>
    </row>
    <row r="216" spans="1:42" ht="25.15" customHeight="1" x14ac:dyDescent="0.2">
      <c r="A216" s="2">
        <v>214</v>
      </c>
      <c r="B216" s="2">
        <f>SUBTOTAL(3,G$3:G216)+0</f>
        <v>213</v>
      </c>
      <c r="C216" s="15"/>
      <c r="D216" s="5">
        <v>1022</v>
      </c>
      <c r="E216" s="77" t="s">
        <v>27</v>
      </c>
      <c r="F216" s="77" t="s">
        <v>296</v>
      </c>
      <c r="G216" s="77" t="s">
        <v>246</v>
      </c>
      <c r="H216" s="95" t="s">
        <v>355</v>
      </c>
      <c r="I216" s="77">
        <v>2019.1</v>
      </c>
      <c r="J216" s="79" t="s">
        <v>1058</v>
      </c>
      <c r="K216" s="4" t="s">
        <v>19</v>
      </c>
      <c r="L216" s="77" t="s">
        <v>248</v>
      </c>
      <c r="M216" s="7">
        <v>2019.8</v>
      </c>
      <c r="N216" s="77" t="s">
        <v>1117</v>
      </c>
      <c r="O216" s="5" t="s">
        <v>163</v>
      </c>
      <c r="P216" s="18" t="s">
        <v>1108</v>
      </c>
      <c r="Q216" s="26" t="s">
        <v>164</v>
      </c>
      <c r="R216" s="5" cm="1">
        <f t="array" ref="R216">_xlfn.IFS(Q216="Monthly",VLOOKUP($O216,PM执行时间!$A:$E,2,0),Q216="Quarterly",VLOOKUP($O216,PM执行时间!$A:$E,3,0),Q216="Semi-an",VLOOKUP($O216,PM执行时间!$A:$E,4,0),Q216="Annual",VLOOKUP($O216,PM执行时间!$A:$E,5,0),Q216="","")</f>
        <v>0.83</v>
      </c>
      <c r="S216" s="26" t="s">
        <v>164</v>
      </c>
      <c r="T216" s="5" cm="1">
        <f t="array" ref="T216">_xlfn.IFS(S216="Monthly",VLOOKUP($O216,PM执行时间!$A:$E,2,0),S216="Quarterly",VLOOKUP($O216,PM执行时间!$A:$E,3,0),S216="Semi-an",VLOOKUP($O216,PM执行时间!$A:$E,4,0),S216="Annual",VLOOKUP($O216,PM执行时间!$A:$E,5,0),S216="","")</f>
        <v>0.83</v>
      </c>
      <c r="U216" s="26" t="s">
        <v>164</v>
      </c>
      <c r="V216" s="5" cm="1">
        <f t="array" ref="V216">_xlfn.IFS(U216="Monthly",VLOOKUP($O216,PM执行时间!$A:$E,2,0),U216="Quarterly",VLOOKUP($O216,PM执行时间!$A:$E,3,0),U216="Semi-an",VLOOKUP($O216,PM执行时间!$A:$E,4,0),U216="Annual",VLOOKUP($O216,PM执行时间!$A:$E,5,0),U216="","")</f>
        <v>0.83</v>
      </c>
      <c r="W216" s="26" t="s">
        <v>164</v>
      </c>
      <c r="X216" s="5" cm="1">
        <f t="array" ref="X216">_xlfn.IFS(W216="Monthly",VLOOKUP($O216,PM执行时间!$A:$E,2,0),W216="Quarterly",VLOOKUP($O216,PM执行时间!$A:$E,3,0),W216="Semi-an",VLOOKUP($O216,PM执行时间!$A:$E,4,0),W216="Annual",VLOOKUP($O216,PM执行时间!$A:$E,5,0),W216="","")</f>
        <v>0.83</v>
      </c>
      <c r="Y216" s="26" t="s">
        <v>164</v>
      </c>
      <c r="Z216" s="5" cm="1">
        <f t="array" ref="Z216">_xlfn.IFS(Y216="Monthly",VLOOKUP($O216,PM执行时间!$A:$E,2,0),Y216="Quarterly",VLOOKUP($O216,PM执行时间!$A:$E,3,0),Y216="Semi-an",VLOOKUP($O216,PM执行时间!$A:$E,4,0),Y216="Annual",VLOOKUP($O216,PM执行时间!$A:$E,5,0),Y216="","")</f>
        <v>0.83</v>
      </c>
      <c r="AA216" s="17" t="s">
        <v>33</v>
      </c>
      <c r="AB216" s="5" cm="1">
        <f t="array" ref="AB216">_xlfn.IFS(AA216="Monthly",VLOOKUP($O216,PM执行时间!$A:$E,2,0),AA216="Quarterly",VLOOKUP($O216,PM执行时间!$A:$E,3,0),AA216="Semi-an",VLOOKUP($O216,PM执行时间!$A:$E,4,0),AA216="Annual",VLOOKUP($O216,PM执行时间!$A:$E,5,0),AA216="","")</f>
        <v>2.58</v>
      </c>
      <c r="AC216" s="26" t="s">
        <v>164</v>
      </c>
      <c r="AD216" s="5" cm="1">
        <f t="array" ref="AD216">_xlfn.IFS(AC216="Monthly",VLOOKUP($O216,PM执行时间!$A:$E,2,0),AC216="Quarterly",VLOOKUP($O216,PM执行时间!$A:$E,3,0),AC216="Semi-an",VLOOKUP($O216,PM执行时间!$A:$E,4,0),AC216="Annual",VLOOKUP($O216,PM执行时间!$A:$E,5,0),AC216="","")</f>
        <v>0.83</v>
      </c>
      <c r="AE216" s="26" t="s">
        <v>164</v>
      </c>
      <c r="AF216" s="5" cm="1">
        <f t="array" ref="AF216">_xlfn.IFS(AE216="Monthly",VLOOKUP($O216,PM执行时间!$A:$E,2,0),AE216="Quarterly",VLOOKUP($O216,PM执行时间!$A:$E,3,0),AE216="Semi-an",VLOOKUP($O216,PM执行时间!$A:$E,4,0),AE216="Annual",VLOOKUP($O216,PM执行时间!$A:$E,5,0),AE216="","")</f>
        <v>0.83</v>
      </c>
      <c r="AG216" s="26" t="s">
        <v>164</v>
      </c>
      <c r="AH216" s="5" cm="1">
        <f t="array" ref="AH216">_xlfn.IFS(AG216="Monthly",VLOOKUP($O216,PM执行时间!$A:$E,2,0),AG216="Quarterly",VLOOKUP($O216,PM执行时间!$A:$E,3,0),AG216="Semi-an",VLOOKUP($O216,PM执行时间!$A:$E,4,0),AG216="Annual",VLOOKUP($O216,PM执行时间!$A:$E,5,0),AG216="","")</f>
        <v>0.83</v>
      </c>
      <c r="AI216" s="26" t="s">
        <v>164</v>
      </c>
      <c r="AJ216" s="5" cm="1">
        <f t="array" ref="AJ216">_xlfn.IFS(AI216="Monthly",VLOOKUP($O216,PM执行时间!$A:$E,2,0),AI216="Quarterly",VLOOKUP($O216,PM执行时间!$A:$E,3,0),AI216="Semi-an",VLOOKUP($O216,PM执行时间!$A:$E,4,0),AI216="Annual",VLOOKUP($O216,PM执行时间!$A:$E,5,0),AI216="","")</f>
        <v>0.83</v>
      </c>
      <c r="AK216" s="26" t="s">
        <v>164</v>
      </c>
      <c r="AL216" s="5" cm="1">
        <f t="array" ref="AL216">_xlfn.IFS(AK216="Monthly",VLOOKUP($O216,PM执行时间!$A:$E,2,0),AK216="Quarterly",VLOOKUP($O216,PM执行时间!$A:$E,3,0),AK216="Semi-an",VLOOKUP($O216,PM执行时间!$A:$E,4,0),AK216="Annual",VLOOKUP($O216,PM执行时间!$A:$E,5,0),AK216="","")</f>
        <v>0.83</v>
      </c>
      <c r="AM216" s="20" t="s">
        <v>25</v>
      </c>
      <c r="AN216" s="5" cm="1">
        <f t="array" ref="AN216">_xlfn.IFS(AM216="Monthly",VLOOKUP($O216,PM执行时间!$A:$E,2,0),AM216="Quarterly",VLOOKUP($O216,PM执行时间!$A:$E,3,0),AM216="Semi-an",VLOOKUP($O216,PM执行时间!$A:$E,4,0),AM216="Annual",VLOOKUP($O216,PM执行时间!$A:$E,5,0),AM216="","")</f>
        <v>1.08</v>
      </c>
      <c r="AO216" s="19">
        <v>44713</v>
      </c>
      <c r="AP216" s="18"/>
    </row>
    <row r="217" spans="1:42" ht="25.15" customHeight="1" x14ac:dyDescent="0.2">
      <c r="A217" s="2">
        <v>215</v>
      </c>
      <c r="B217" s="2">
        <f>SUBTOTAL(3,G$3:G217)+0</f>
        <v>214</v>
      </c>
      <c r="C217" s="2"/>
      <c r="D217" s="5">
        <v>1023</v>
      </c>
      <c r="E217" s="35" t="s">
        <v>281</v>
      </c>
      <c r="F217" s="77" t="s">
        <v>1214</v>
      </c>
      <c r="G217" s="77" t="s">
        <v>255</v>
      </c>
      <c r="H217" s="77">
        <v>225471</v>
      </c>
      <c r="I217" s="77">
        <v>2019.1</v>
      </c>
      <c r="J217" s="79" t="s">
        <v>1058</v>
      </c>
      <c r="K217" s="4" t="s">
        <v>19</v>
      </c>
      <c r="L217" s="77" t="s">
        <v>57</v>
      </c>
      <c r="M217" s="24">
        <v>43709</v>
      </c>
      <c r="N217" s="134" t="s">
        <v>22</v>
      </c>
      <c r="O217" s="5" t="s">
        <v>272</v>
      </c>
      <c r="P217" s="5" t="s">
        <v>1227</v>
      </c>
      <c r="Q217" s="5"/>
      <c r="R217" s="5" t="str" cm="1">
        <f t="array" ref="R217">_xlfn.IFS(Q217="Monthly",VLOOKUP($O217,PM执行时间!$A:$E,2,0),Q217="Quarterly",VLOOKUP($O217,PM执行时间!$A:$E,3,0),Q217="Semi-an",VLOOKUP($O217,PM执行时间!$A:$E,4,0),Q217="Annual",VLOOKUP($O217,PM执行时间!$A:$E,5,0),Q217="","")</f>
        <v/>
      </c>
      <c r="S217" s="5"/>
      <c r="T217" s="5" t="str" cm="1">
        <f t="array" ref="T217">_xlfn.IFS(S217="Monthly",VLOOKUP($O217,PM执行时间!$A:$E,2,0),S217="Quarterly",VLOOKUP($O217,PM执行时间!$A:$E,3,0),S217="Semi-an",VLOOKUP($O217,PM执行时间!$A:$E,4,0),S217="Annual",VLOOKUP($O217,PM执行时间!$A:$E,5,0),S217="","")</f>
        <v/>
      </c>
      <c r="U217" s="16" t="s">
        <v>24</v>
      </c>
      <c r="V217" s="5" cm="1">
        <f t="array" ref="V217">_xlfn.IFS(U217="Monthly",VLOOKUP($O217,PM执行时间!$A:$E,2,0),U217="Quarterly",VLOOKUP($O217,PM执行时间!$A:$E,3,0),U217="Semi-an",VLOOKUP($O217,PM执行时间!$A:$E,4,0),U217="Annual",VLOOKUP($O217,PM执行时间!$A:$E,5,0),U217="","")</f>
        <v>1.1599999999999999</v>
      </c>
      <c r="W217" s="5"/>
      <c r="X217" s="5" t="str" cm="1">
        <f t="array" ref="X217">_xlfn.IFS(W217="Monthly",VLOOKUP($O217,PM执行时间!$A:$E,2,0),W217="Quarterly",VLOOKUP($O217,PM执行时间!$A:$E,3,0),W217="Semi-an",VLOOKUP($O217,PM执行时间!$A:$E,4,0),W217="Annual",VLOOKUP($O217,PM执行时间!$A:$E,5,0),W217="","")</f>
        <v/>
      </c>
      <c r="Y217" s="5"/>
      <c r="Z217" s="5" t="str" cm="1">
        <f t="array" ref="Z217">_xlfn.IFS(Y217="Monthly",VLOOKUP($O217,PM执行时间!$A:$E,2,0),Y217="Quarterly",VLOOKUP($O217,PM执行时间!$A:$E,3,0),Y217="Semi-an",VLOOKUP($O217,PM执行时间!$A:$E,4,0),Y217="Annual",VLOOKUP($O217,PM执行时间!$A:$E,5,0),Y217="","")</f>
        <v/>
      </c>
      <c r="AA217" s="16" t="s">
        <v>24</v>
      </c>
      <c r="AB217" s="5" cm="1">
        <f t="array" ref="AB217">_xlfn.IFS(AA217="Monthly",VLOOKUP($O217,PM执行时间!$A:$E,2,0),AA217="Quarterly",VLOOKUP($O217,PM执行时间!$A:$E,3,0),AA217="Semi-an",VLOOKUP($O217,PM执行时间!$A:$E,4,0),AA217="Annual",VLOOKUP($O217,PM执行时间!$A:$E,5,0),AA217="","")</f>
        <v>1.1599999999999999</v>
      </c>
      <c r="AC217" s="5"/>
      <c r="AD217" s="5" t="str" cm="1">
        <f t="array" ref="AD217">_xlfn.IFS(AC217="Monthly",VLOOKUP($O217,PM执行时间!$A:$E,2,0),AC217="Quarterly",VLOOKUP($O217,PM执行时间!$A:$E,3,0),AC217="Semi-an",VLOOKUP($O217,PM执行时间!$A:$E,4,0),AC217="Annual",VLOOKUP($O217,PM执行时间!$A:$E,5,0),AC217="","")</f>
        <v/>
      </c>
      <c r="AE217" s="5"/>
      <c r="AF217" s="5" t="str" cm="1">
        <f t="array" ref="AF217">_xlfn.IFS(AE217="Monthly",VLOOKUP($O217,PM执行时间!$A:$E,2,0),AE217="Quarterly",VLOOKUP($O217,PM执行时间!$A:$E,3,0),AE217="Semi-an",VLOOKUP($O217,PM执行时间!$A:$E,4,0),AE217="Annual",VLOOKUP($O217,PM执行时间!$A:$E,5,0),AE217="","")</f>
        <v/>
      </c>
      <c r="AG217" s="16" t="s">
        <v>24</v>
      </c>
      <c r="AH217" s="5" cm="1">
        <f t="array" ref="AH217">_xlfn.IFS(AG217="Monthly",VLOOKUP($O217,PM执行时间!$A:$E,2,0),AG217="Quarterly",VLOOKUP($O217,PM执行时间!$A:$E,3,0),AG217="Semi-an",VLOOKUP($O217,PM执行时间!$A:$E,4,0),AG217="Annual",VLOOKUP($O217,PM执行时间!$A:$E,5,0),AG217="","")</f>
        <v>1.1599999999999999</v>
      </c>
      <c r="AI217" s="5"/>
      <c r="AJ217" s="5" t="str" cm="1">
        <f t="array" ref="AJ217">_xlfn.IFS(AI217="Monthly",VLOOKUP($O217,PM执行时间!$A:$E,2,0),AI217="Quarterly",VLOOKUP($O217,PM执行时间!$A:$E,3,0),AI217="Semi-an",VLOOKUP($O217,PM执行时间!$A:$E,4,0),AI217="Annual",VLOOKUP($O217,PM执行时间!$A:$E,5,0),AI217="","")</f>
        <v/>
      </c>
      <c r="AK217" s="5"/>
      <c r="AL217" s="5" t="str" cm="1">
        <f t="array" ref="AL217">_xlfn.IFS(AK217="Monthly",VLOOKUP($O217,PM执行时间!$A:$E,2,0),AK217="Quarterly",VLOOKUP($O217,PM执行时间!$A:$E,3,0),AK217="Semi-an",VLOOKUP($O217,PM执行时间!$A:$E,4,0),AK217="Annual",VLOOKUP($O217,PM执行时间!$A:$E,5,0),AK217="","")</f>
        <v/>
      </c>
      <c r="AM217" s="17" t="s">
        <v>223</v>
      </c>
      <c r="AN217" s="5" cm="1">
        <f t="array" ref="AN217">_xlfn.IFS(AM217="Monthly",VLOOKUP($O217,PM执行时间!$A:$E,2,0),AM217="Quarterly",VLOOKUP($O217,PM执行时间!$A:$E,3,0),AM217="Semi-an",VLOOKUP($O217,PM执行时间!$A:$E,4,0),AM217="Annual",VLOOKUP($O217,PM执行时间!$A:$E,5,0),AM217="","")</f>
        <v>1.91</v>
      </c>
      <c r="AO217" s="19">
        <v>44896</v>
      </c>
      <c r="AP217" s="18"/>
    </row>
    <row r="218" spans="1:42" ht="25.15" customHeight="1" x14ac:dyDescent="0.2">
      <c r="A218" s="2">
        <v>216</v>
      </c>
      <c r="B218" s="2">
        <f>SUBTOTAL(3,G$3:G218)+0</f>
        <v>215</v>
      </c>
      <c r="C218" s="2"/>
      <c r="D218" s="5">
        <v>1024</v>
      </c>
      <c r="E218" s="35" t="s">
        <v>281</v>
      </c>
      <c r="F218" s="77" t="s">
        <v>1214</v>
      </c>
      <c r="G218" s="77" t="s">
        <v>255</v>
      </c>
      <c r="H218" s="77">
        <v>225472</v>
      </c>
      <c r="I218" s="77">
        <v>2019.1</v>
      </c>
      <c r="J218" s="79" t="s">
        <v>1058</v>
      </c>
      <c r="K218" s="4" t="s">
        <v>19</v>
      </c>
      <c r="L218" s="77" t="s">
        <v>57</v>
      </c>
      <c r="M218" s="24">
        <v>43709</v>
      </c>
      <c r="N218" s="77" t="s">
        <v>22</v>
      </c>
      <c r="O218" s="5" t="s">
        <v>272</v>
      </c>
      <c r="P218" s="5" t="s">
        <v>1227</v>
      </c>
      <c r="Q218" s="5"/>
      <c r="R218" s="5" t="str" cm="1">
        <f t="array" ref="R218">_xlfn.IFS(Q218="Monthly",VLOOKUP($O218,PM执行时间!$A:$E,2,0),Q218="Quarterly",VLOOKUP($O218,PM执行时间!$A:$E,3,0),Q218="Semi-an",VLOOKUP($O218,PM执行时间!$A:$E,4,0),Q218="Annual",VLOOKUP($O218,PM执行时间!$A:$E,5,0),Q218="","")</f>
        <v/>
      </c>
      <c r="S218" s="5"/>
      <c r="T218" s="5" t="str" cm="1">
        <f t="array" ref="T218">_xlfn.IFS(S218="Monthly",VLOOKUP($O218,PM执行时间!$A:$E,2,0),S218="Quarterly",VLOOKUP($O218,PM执行时间!$A:$E,3,0),S218="Semi-an",VLOOKUP($O218,PM执行时间!$A:$E,4,0),S218="Annual",VLOOKUP($O218,PM执行时间!$A:$E,5,0),S218="","")</f>
        <v/>
      </c>
      <c r="U218" s="16" t="s">
        <v>24</v>
      </c>
      <c r="V218" s="5" cm="1">
        <f t="array" ref="V218">_xlfn.IFS(U218="Monthly",VLOOKUP($O218,PM执行时间!$A:$E,2,0),U218="Quarterly",VLOOKUP($O218,PM执行时间!$A:$E,3,0),U218="Semi-an",VLOOKUP($O218,PM执行时间!$A:$E,4,0),U218="Annual",VLOOKUP($O218,PM执行时间!$A:$E,5,0),U218="","")</f>
        <v>1.1599999999999999</v>
      </c>
      <c r="W218" s="5"/>
      <c r="X218" s="5" t="str" cm="1">
        <f t="array" ref="X218">_xlfn.IFS(W218="Monthly",VLOOKUP($O218,PM执行时间!$A:$E,2,0),W218="Quarterly",VLOOKUP($O218,PM执行时间!$A:$E,3,0),W218="Semi-an",VLOOKUP($O218,PM执行时间!$A:$E,4,0),W218="Annual",VLOOKUP($O218,PM执行时间!$A:$E,5,0),W218="","")</f>
        <v/>
      </c>
      <c r="Y218" s="5"/>
      <c r="Z218" s="5" t="str" cm="1">
        <f t="array" ref="Z218">_xlfn.IFS(Y218="Monthly",VLOOKUP($O218,PM执行时间!$A:$E,2,0),Y218="Quarterly",VLOOKUP($O218,PM执行时间!$A:$E,3,0),Y218="Semi-an",VLOOKUP($O218,PM执行时间!$A:$E,4,0),Y218="Annual",VLOOKUP($O218,PM执行时间!$A:$E,5,0),Y218="","")</f>
        <v/>
      </c>
      <c r="AA218" s="16" t="s">
        <v>24</v>
      </c>
      <c r="AB218" s="5" cm="1">
        <f t="array" ref="AB218">_xlfn.IFS(AA218="Monthly",VLOOKUP($O218,PM执行时间!$A:$E,2,0),AA218="Quarterly",VLOOKUP($O218,PM执行时间!$A:$E,3,0),AA218="Semi-an",VLOOKUP($O218,PM执行时间!$A:$E,4,0),AA218="Annual",VLOOKUP($O218,PM执行时间!$A:$E,5,0),AA218="","")</f>
        <v>1.1599999999999999</v>
      </c>
      <c r="AC218" s="5"/>
      <c r="AD218" s="5" t="str" cm="1">
        <f t="array" ref="AD218">_xlfn.IFS(AC218="Monthly",VLOOKUP($O218,PM执行时间!$A:$E,2,0),AC218="Quarterly",VLOOKUP($O218,PM执行时间!$A:$E,3,0),AC218="Semi-an",VLOOKUP($O218,PM执行时间!$A:$E,4,0),AC218="Annual",VLOOKUP($O218,PM执行时间!$A:$E,5,0),AC218="","")</f>
        <v/>
      </c>
      <c r="AE218" s="5"/>
      <c r="AF218" s="5" t="str" cm="1">
        <f t="array" ref="AF218">_xlfn.IFS(AE218="Monthly",VLOOKUP($O218,PM执行时间!$A:$E,2,0),AE218="Quarterly",VLOOKUP($O218,PM执行时间!$A:$E,3,0),AE218="Semi-an",VLOOKUP($O218,PM执行时间!$A:$E,4,0),AE218="Annual",VLOOKUP($O218,PM执行时间!$A:$E,5,0),AE218="","")</f>
        <v/>
      </c>
      <c r="AG218" s="16" t="s">
        <v>24</v>
      </c>
      <c r="AH218" s="5" cm="1">
        <f t="array" ref="AH218">_xlfn.IFS(AG218="Monthly",VLOOKUP($O218,PM执行时间!$A:$E,2,0),AG218="Quarterly",VLOOKUP($O218,PM执行时间!$A:$E,3,0),AG218="Semi-an",VLOOKUP($O218,PM执行时间!$A:$E,4,0),AG218="Annual",VLOOKUP($O218,PM执行时间!$A:$E,5,0),AG218="","")</f>
        <v>1.1599999999999999</v>
      </c>
      <c r="AI218" s="5"/>
      <c r="AJ218" s="5" t="str" cm="1">
        <f t="array" ref="AJ218">_xlfn.IFS(AI218="Monthly",VLOOKUP($O218,PM执行时间!$A:$E,2,0),AI218="Quarterly",VLOOKUP($O218,PM执行时间!$A:$E,3,0),AI218="Semi-an",VLOOKUP($O218,PM执行时间!$A:$E,4,0),AI218="Annual",VLOOKUP($O218,PM执行时间!$A:$E,5,0),AI218="","")</f>
        <v/>
      </c>
      <c r="AK218" s="5"/>
      <c r="AL218" s="5" t="str" cm="1">
        <f t="array" ref="AL218">_xlfn.IFS(AK218="Monthly",VLOOKUP($O218,PM执行时间!$A:$E,2,0),AK218="Quarterly",VLOOKUP($O218,PM执行时间!$A:$E,3,0),AK218="Semi-an",VLOOKUP($O218,PM执行时间!$A:$E,4,0),AK218="Annual",VLOOKUP($O218,PM执行时间!$A:$E,5,0),AK218="","")</f>
        <v/>
      </c>
      <c r="AM218" s="17" t="s">
        <v>223</v>
      </c>
      <c r="AN218" s="5" cm="1">
        <f t="array" ref="AN218">_xlfn.IFS(AM218="Monthly",VLOOKUP($O218,PM执行时间!$A:$E,2,0),AM218="Quarterly",VLOOKUP($O218,PM执行时间!$A:$E,3,0),AM218="Semi-an",VLOOKUP($O218,PM执行时间!$A:$E,4,0),AM218="Annual",VLOOKUP($O218,PM执行时间!$A:$E,5,0),AM218="","")</f>
        <v>1.91</v>
      </c>
      <c r="AO218" s="19">
        <v>44896</v>
      </c>
      <c r="AP218" s="18"/>
    </row>
    <row r="219" spans="1:42" ht="25.15" customHeight="1" x14ac:dyDescent="0.2">
      <c r="A219" s="2">
        <v>217</v>
      </c>
      <c r="B219" s="2">
        <f>SUBTOTAL(3,G$3:G219)+0</f>
        <v>216</v>
      </c>
      <c r="C219" s="2"/>
      <c r="D219" s="5">
        <v>1025</v>
      </c>
      <c r="E219" s="35" t="s">
        <v>281</v>
      </c>
      <c r="F219" s="77" t="s">
        <v>1214</v>
      </c>
      <c r="G219" s="77" t="s">
        <v>255</v>
      </c>
      <c r="H219" s="77">
        <v>225473</v>
      </c>
      <c r="I219" s="77">
        <v>2019.1</v>
      </c>
      <c r="J219" s="79" t="s">
        <v>1058</v>
      </c>
      <c r="K219" s="4" t="s">
        <v>19</v>
      </c>
      <c r="L219" s="77" t="s">
        <v>57</v>
      </c>
      <c r="M219" s="24">
        <v>43709</v>
      </c>
      <c r="N219" s="77" t="s">
        <v>22</v>
      </c>
      <c r="O219" s="5" t="s">
        <v>272</v>
      </c>
      <c r="P219" s="5" t="s">
        <v>1227</v>
      </c>
      <c r="Q219" s="5"/>
      <c r="R219" s="5" t="str" cm="1">
        <f t="array" ref="R219">_xlfn.IFS(Q219="Monthly",VLOOKUP($O219,PM执行时间!$A:$E,2,0),Q219="Quarterly",VLOOKUP($O219,PM执行时间!$A:$E,3,0),Q219="Semi-an",VLOOKUP($O219,PM执行时间!$A:$E,4,0),Q219="Annual",VLOOKUP($O219,PM执行时间!$A:$E,5,0),Q219="","")</f>
        <v/>
      </c>
      <c r="S219" s="5"/>
      <c r="T219" s="5" t="str" cm="1">
        <f t="array" ref="T219">_xlfn.IFS(S219="Monthly",VLOOKUP($O219,PM执行时间!$A:$E,2,0),S219="Quarterly",VLOOKUP($O219,PM执行时间!$A:$E,3,0),S219="Semi-an",VLOOKUP($O219,PM执行时间!$A:$E,4,0),S219="Annual",VLOOKUP($O219,PM执行时间!$A:$E,5,0),S219="","")</f>
        <v/>
      </c>
      <c r="U219" s="16" t="s">
        <v>24</v>
      </c>
      <c r="V219" s="5" cm="1">
        <f t="array" ref="V219">_xlfn.IFS(U219="Monthly",VLOOKUP($O219,PM执行时间!$A:$E,2,0),U219="Quarterly",VLOOKUP($O219,PM执行时间!$A:$E,3,0),U219="Semi-an",VLOOKUP($O219,PM执行时间!$A:$E,4,0),U219="Annual",VLOOKUP($O219,PM执行时间!$A:$E,5,0),U219="","")</f>
        <v>1.1599999999999999</v>
      </c>
      <c r="W219" s="5"/>
      <c r="X219" s="5" t="str" cm="1">
        <f t="array" ref="X219">_xlfn.IFS(W219="Monthly",VLOOKUP($O219,PM执行时间!$A:$E,2,0),W219="Quarterly",VLOOKUP($O219,PM执行时间!$A:$E,3,0),W219="Semi-an",VLOOKUP($O219,PM执行时间!$A:$E,4,0),W219="Annual",VLOOKUP($O219,PM执行时间!$A:$E,5,0),W219="","")</f>
        <v/>
      </c>
      <c r="Y219" s="5"/>
      <c r="Z219" s="5" t="str" cm="1">
        <f t="array" ref="Z219">_xlfn.IFS(Y219="Monthly",VLOOKUP($O219,PM执行时间!$A:$E,2,0),Y219="Quarterly",VLOOKUP($O219,PM执行时间!$A:$E,3,0),Y219="Semi-an",VLOOKUP($O219,PM执行时间!$A:$E,4,0),Y219="Annual",VLOOKUP($O219,PM执行时间!$A:$E,5,0),Y219="","")</f>
        <v/>
      </c>
      <c r="AA219" s="16" t="s">
        <v>24</v>
      </c>
      <c r="AB219" s="5" cm="1">
        <f t="array" ref="AB219">_xlfn.IFS(AA219="Monthly",VLOOKUP($O219,PM执行时间!$A:$E,2,0),AA219="Quarterly",VLOOKUP($O219,PM执行时间!$A:$E,3,0),AA219="Semi-an",VLOOKUP($O219,PM执行时间!$A:$E,4,0),AA219="Annual",VLOOKUP($O219,PM执行时间!$A:$E,5,0),AA219="","")</f>
        <v>1.1599999999999999</v>
      </c>
      <c r="AC219" s="5"/>
      <c r="AD219" s="5" t="str" cm="1">
        <f t="array" ref="AD219">_xlfn.IFS(AC219="Monthly",VLOOKUP($O219,PM执行时间!$A:$E,2,0),AC219="Quarterly",VLOOKUP($O219,PM执行时间!$A:$E,3,0),AC219="Semi-an",VLOOKUP($O219,PM执行时间!$A:$E,4,0),AC219="Annual",VLOOKUP($O219,PM执行时间!$A:$E,5,0),AC219="","")</f>
        <v/>
      </c>
      <c r="AE219" s="5"/>
      <c r="AF219" s="5" t="str" cm="1">
        <f t="array" ref="AF219">_xlfn.IFS(AE219="Monthly",VLOOKUP($O219,PM执行时间!$A:$E,2,0),AE219="Quarterly",VLOOKUP($O219,PM执行时间!$A:$E,3,0),AE219="Semi-an",VLOOKUP($O219,PM执行时间!$A:$E,4,0),AE219="Annual",VLOOKUP($O219,PM执行时间!$A:$E,5,0),AE219="","")</f>
        <v/>
      </c>
      <c r="AG219" s="16" t="s">
        <v>24</v>
      </c>
      <c r="AH219" s="5" cm="1">
        <f t="array" ref="AH219">_xlfn.IFS(AG219="Monthly",VLOOKUP($O219,PM执行时间!$A:$E,2,0),AG219="Quarterly",VLOOKUP($O219,PM执行时间!$A:$E,3,0),AG219="Semi-an",VLOOKUP($O219,PM执行时间!$A:$E,4,0),AG219="Annual",VLOOKUP($O219,PM执行时间!$A:$E,5,0),AG219="","")</f>
        <v>1.1599999999999999</v>
      </c>
      <c r="AI219" s="5"/>
      <c r="AJ219" s="5" t="str" cm="1">
        <f t="array" ref="AJ219">_xlfn.IFS(AI219="Monthly",VLOOKUP($O219,PM执行时间!$A:$E,2,0),AI219="Quarterly",VLOOKUP($O219,PM执行时间!$A:$E,3,0),AI219="Semi-an",VLOOKUP($O219,PM执行时间!$A:$E,4,0),AI219="Annual",VLOOKUP($O219,PM执行时间!$A:$E,5,0),AI219="","")</f>
        <v/>
      </c>
      <c r="AK219" s="5"/>
      <c r="AL219" s="5" t="str" cm="1">
        <f t="array" ref="AL219">_xlfn.IFS(AK219="Monthly",VLOOKUP($O219,PM执行时间!$A:$E,2,0),AK219="Quarterly",VLOOKUP($O219,PM执行时间!$A:$E,3,0),AK219="Semi-an",VLOOKUP($O219,PM执行时间!$A:$E,4,0),AK219="Annual",VLOOKUP($O219,PM执行时间!$A:$E,5,0),AK219="","")</f>
        <v/>
      </c>
      <c r="AM219" s="17" t="s">
        <v>223</v>
      </c>
      <c r="AN219" s="5" cm="1">
        <f t="array" ref="AN219">_xlfn.IFS(AM219="Monthly",VLOOKUP($O219,PM执行时间!$A:$E,2,0),AM219="Quarterly",VLOOKUP($O219,PM执行时间!$A:$E,3,0),AM219="Semi-an",VLOOKUP($O219,PM执行时间!$A:$E,4,0),AM219="Annual",VLOOKUP($O219,PM执行时间!$A:$E,5,0),AM219="","")</f>
        <v>1.91</v>
      </c>
      <c r="AO219" s="19">
        <v>44896</v>
      </c>
      <c r="AP219" s="18"/>
    </row>
    <row r="220" spans="1:42" ht="25.15" customHeight="1" x14ac:dyDescent="0.2">
      <c r="A220" s="2">
        <v>218</v>
      </c>
      <c r="B220" s="2">
        <f>SUBTOTAL(3,G$3:G220)+0</f>
        <v>217</v>
      </c>
      <c r="C220" s="2"/>
      <c r="D220" s="5">
        <v>1026</v>
      </c>
      <c r="E220" s="35" t="s">
        <v>281</v>
      </c>
      <c r="F220" s="77" t="s">
        <v>1214</v>
      </c>
      <c r="G220" s="77" t="s">
        <v>255</v>
      </c>
      <c r="H220" s="77">
        <v>225474</v>
      </c>
      <c r="I220" s="77">
        <v>2019.1</v>
      </c>
      <c r="J220" s="79" t="s">
        <v>1058</v>
      </c>
      <c r="K220" s="4" t="s">
        <v>19</v>
      </c>
      <c r="L220" s="77" t="s">
        <v>57</v>
      </c>
      <c r="M220" s="24">
        <v>43709</v>
      </c>
      <c r="N220" s="77" t="s">
        <v>22</v>
      </c>
      <c r="O220" s="5" t="s">
        <v>272</v>
      </c>
      <c r="P220" s="5" t="s">
        <v>1227</v>
      </c>
      <c r="Q220" s="5"/>
      <c r="R220" s="5" t="str" cm="1">
        <f t="array" ref="R220">_xlfn.IFS(Q220="Monthly",VLOOKUP($O220,PM执行时间!$A:$E,2,0),Q220="Quarterly",VLOOKUP($O220,PM执行时间!$A:$E,3,0),Q220="Semi-an",VLOOKUP($O220,PM执行时间!$A:$E,4,0),Q220="Annual",VLOOKUP($O220,PM执行时间!$A:$E,5,0),Q220="","")</f>
        <v/>
      </c>
      <c r="S220" s="5"/>
      <c r="T220" s="5" t="str" cm="1">
        <f t="array" ref="T220">_xlfn.IFS(S220="Monthly",VLOOKUP($O220,PM执行时间!$A:$E,2,0),S220="Quarterly",VLOOKUP($O220,PM执行时间!$A:$E,3,0),S220="Semi-an",VLOOKUP($O220,PM执行时间!$A:$E,4,0),S220="Annual",VLOOKUP($O220,PM执行时间!$A:$E,5,0),S220="","")</f>
        <v/>
      </c>
      <c r="U220" s="16" t="s">
        <v>24</v>
      </c>
      <c r="V220" s="5" cm="1">
        <f t="array" ref="V220">_xlfn.IFS(U220="Monthly",VLOOKUP($O220,PM执行时间!$A:$E,2,0),U220="Quarterly",VLOOKUP($O220,PM执行时间!$A:$E,3,0),U220="Semi-an",VLOOKUP($O220,PM执行时间!$A:$E,4,0),U220="Annual",VLOOKUP($O220,PM执行时间!$A:$E,5,0),U220="","")</f>
        <v>1.1599999999999999</v>
      </c>
      <c r="W220" s="5"/>
      <c r="X220" s="5" t="str" cm="1">
        <f t="array" ref="X220">_xlfn.IFS(W220="Monthly",VLOOKUP($O220,PM执行时间!$A:$E,2,0),W220="Quarterly",VLOOKUP($O220,PM执行时间!$A:$E,3,0),W220="Semi-an",VLOOKUP($O220,PM执行时间!$A:$E,4,0),W220="Annual",VLOOKUP($O220,PM执行时间!$A:$E,5,0),W220="","")</f>
        <v/>
      </c>
      <c r="Y220" s="5"/>
      <c r="Z220" s="5" t="str" cm="1">
        <f t="array" ref="Z220">_xlfn.IFS(Y220="Monthly",VLOOKUP($O220,PM执行时间!$A:$E,2,0),Y220="Quarterly",VLOOKUP($O220,PM执行时间!$A:$E,3,0),Y220="Semi-an",VLOOKUP($O220,PM执行时间!$A:$E,4,0),Y220="Annual",VLOOKUP($O220,PM执行时间!$A:$E,5,0),Y220="","")</f>
        <v/>
      </c>
      <c r="AA220" s="16" t="s">
        <v>24</v>
      </c>
      <c r="AB220" s="5" cm="1">
        <f t="array" ref="AB220">_xlfn.IFS(AA220="Monthly",VLOOKUP($O220,PM执行时间!$A:$E,2,0),AA220="Quarterly",VLOOKUP($O220,PM执行时间!$A:$E,3,0),AA220="Semi-an",VLOOKUP($O220,PM执行时间!$A:$E,4,0),AA220="Annual",VLOOKUP($O220,PM执行时间!$A:$E,5,0),AA220="","")</f>
        <v>1.1599999999999999</v>
      </c>
      <c r="AC220" s="5"/>
      <c r="AD220" s="5" t="str" cm="1">
        <f t="array" ref="AD220">_xlfn.IFS(AC220="Monthly",VLOOKUP($O220,PM执行时间!$A:$E,2,0),AC220="Quarterly",VLOOKUP($O220,PM执行时间!$A:$E,3,0),AC220="Semi-an",VLOOKUP($O220,PM执行时间!$A:$E,4,0),AC220="Annual",VLOOKUP($O220,PM执行时间!$A:$E,5,0),AC220="","")</f>
        <v/>
      </c>
      <c r="AE220" s="5"/>
      <c r="AF220" s="5" t="str" cm="1">
        <f t="array" ref="AF220">_xlfn.IFS(AE220="Monthly",VLOOKUP($O220,PM执行时间!$A:$E,2,0),AE220="Quarterly",VLOOKUP($O220,PM执行时间!$A:$E,3,0),AE220="Semi-an",VLOOKUP($O220,PM执行时间!$A:$E,4,0),AE220="Annual",VLOOKUP($O220,PM执行时间!$A:$E,5,0),AE220="","")</f>
        <v/>
      </c>
      <c r="AG220" s="16" t="s">
        <v>24</v>
      </c>
      <c r="AH220" s="5" cm="1">
        <f t="array" ref="AH220">_xlfn.IFS(AG220="Monthly",VLOOKUP($O220,PM执行时间!$A:$E,2,0),AG220="Quarterly",VLOOKUP($O220,PM执行时间!$A:$E,3,0),AG220="Semi-an",VLOOKUP($O220,PM执行时间!$A:$E,4,0),AG220="Annual",VLOOKUP($O220,PM执行时间!$A:$E,5,0),AG220="","")</f>
        <v>1.1599999999999999</v>
      </c>
      <c r="AI220" s="5"/>
      <c r="AJ220" s="5" t="str" cm="1">
        <f t="array" ref="AJ220">_xlfn.IFS(AI220="Monthly",VLOOKUP($O220,PM执行时间!$A:$E,2,0),AI220="Quarterly",VLOOKUP($O220,PM执行时间!$A:$E,3,0),AI220="Semi-an",VLOOKUP($O220,PM执行时间!$A:$E,4,0),AI220="Annual",VLOOKUP($O220,PM执行时间!$A:$E,5,0),AI220="","")</f>
        <v/>
      </c>
      <c r="AK220" s="5"/>
      <c r="AL220" s="5" t="str" cm="1">
        <f t="array" ref="AL220">_xlfn.IFS(AK220="Monthly",VLOOKUP($O220,PM执行时间!$A:$E,2,0),AK220="Quarterly",VLOOKUP($O220,PM执行时间!$A:$E,3,0),AK220="Semi-an",VLOOKUP($O220,PM执行时间!$A:$E,4,0),AK220="Annual",VLOOKUP($O220,PM执行时间!$A:$E,5,0),AK220="","")</f>
        <v/>
      </c>
      <c r="AM220" s="17" t="s">
        <v>223</v>
      </c>
      <c r="AN220" s="5" cm="1">
        <f t="array" ref="AN220">_xlfn.IFS(AM220="Monthly",VLOOKUP($O220,PM执行时间!$A:$E,2,0),AM220="Quarterly",VLOOKUP($O220,PM执行时间!$A:$E,3,0),AM220="Semi-an",VLOOKUP($O220,PM执行时间!$A:$E,4,0),AM220="Annual",VLOOKUP($O220,PM执行时间!$A:$E,5,0),AM220="","")</f>
        <v>1.91</v>
      </c>
      <c r="AO220" s="19">
        <v>44896</v>
      </c>
      <c r="AP220" s="18"/>
    </row>
    <row r="221" spans="1:42" ht="25.15" customHeight="1" x14ac:dyDescent="0.2">
      <c r="A221" s="2">
        <v>219</v>
      </c>
      <c r="B221" s="2">
        <f>SUBTOTAL(3,G$3:G221)+0</f>
        <v>218</v>
      </c>
      <c r="C221" s="2"/>
      <c r="D221" s="5">
        <v>1027</v>
      </c>
      <c r="E221" s="35" t="s">
        <v>281</v>
      </c>
      <c r="F221" s="77" t="s">
        <v>1214</v>
      </c>
      <c r="G221" s="77" t="s">
        <v>255</v>
      </c>
      <c r="H221" s="77">
        <v>225475</v>
      </c>
      <c r="I221" s="77">
        <v>2019.1</v>
      </c>
      <c r="J221" s="79" t="s">
        <v>1058</v>
      </c>
      <c r="K221" s="4" t="s">
        <v>19</v>
      </c>
      <c r="L221" s="77" t="s">
        <v>57</v>
      </c>
      <c r="M221" s="24">
        <v>43709</v>
      </c>
      <c r="N221" s="133" t="s">
        <v>22</v>
      </c>
      <c r="O221" s="5" t="s">
        <v>272</v>
      </c>
      <c r="P221" s="5" t="s">
        <v>1227</v>
      </c>
      <c r="Q221" s="5"/>
      <c r="R221" s="5" t="str" cm="1">
        <f t="array" ref="R221">_xlfn.IFS(Q221="Monthly",VLOOKUP($O221,PM执行时间!$A:$E,2,0),Q221="Quarterly",VLOOKUP($O221,PM执行时间!$A:$E,3,0),Q221="Semi-an",VLOOKUP($O221,PM执行时间!$A:$E,4,0),Q221="Annual",VLOOKUP($O221,PM执行时间!$A:$E,5,0),Q221="","")</f>
        <v/>
      </c>
      <c r="S221" s="5"/>
      <c r="T221" s="5" t="str" cm="1">
        <f t="array" ref="T221">_xlfn.IFS(S221="Monthly",VLOOKUP($O221,PM执行时间!$A:$E,2,0),S221="Quarterly",VLOOKUP($O221,PM执行时间!$A:$E,3,0),S221="Semi-an",VLOOKUP($O221,PM执行时间!$A:$E,4,0),S221="Annual",VLOOKUP($O221,PM执行时间!$A:$E,5,0),S221="","")</f>
        <v/>
      </c>
      <c r="U221" s="16" t="s">
        <v>24</v>
      </c>
      <c r="V221" s="5" cm="1">
        <f t="array" ref="V221">_xlfn.IFS(U221="Monthly",VLOOKUP($O221,PM执行时间!$A:$E,2,0),U221="Quarterly",VLOOKUP($O221,PM执行时间!$A:$E,3,0),U221="Semi-an",VLOOKUP($O221,PM执行时间!$A:$E,4,0),U221="Annual",VLOOKUP($O221,PM执行时间!$A:$E,5,0),U221="","")</f>
        <v>1.1599999999999999</v>
      </c>
      <c r="W221" s="5"/>
      <c r="X221" s="5" t="str" cm="1">
        <f t="array" ref="X221">_xlfn.IFS(W221="Monthly",VLOOKUP($O221,PM执行时间!$A:$E,2,0),W221="Quarterly",VLOOKUP($O221,PM执行时间!$A:$E,3,0),W221="Semi-an",VLOOKUP($O221,PM执行时间!$A:$E,4,0),W221="Annual",VLOOKUP($O221,PM执行时间!$A:$E,5,0),W221="","")</f>
        <v/>
      </c>
      <c r="Y221" s="5"/>
      <c r="Z221" s="5" t="str" cm="1">
        <f t="array" ref="Z221">_xlfn.IFS(Y221="Monthly",VLOOKUP($O221,PM执行时间!$A:$E,2,0),Y221="Quarterly",VLOOKUP($O221,PM执行时间!$A:$E,3,0),Y221="Semi-an",VLOOKUP($O221,PM执行时间!$A:$E,4,0),Y221="Annual",VLOOKUP($O221,PM执行时间!$A:$E,5,0),Y221="","")</f>
        <v/>
      </c>
      <c r="AA221" s="16" t="s">
        <v>24</v>
      </c>
      <c r="AB221" s="5" cm="1">
        <f t="array" ref="AB221">_xlfn.IFS(AA221="Monthly",VLOOKUP($O221,PM执行时间!$A:$E,2,0),AA221="Quarterly",VLOOKUP($O221,PM执行时间!$A:$E,3,0),AA221="Semi-an",VLOOKUP($O221,PM执行时间!$A:$E,4,0),AA221="Annual",VLOOKUP($O221,PM执行时间!$A:$E,5,0),AA221="","")</f>
        <v>1.1599999999999999</v>
      </c>
      <c r="AC221" s="5"/>
      <c r="AD221" s="5" t="str" cm="1">
        <f t="array" ref="AD221">_xlfn.IFS(AC221="Monthly",VLOOKUP($O221,PM执行时间!$A:$E,2,0),AC221="Quarterly",VLOOKUP($O221,PM执行时间!$A:$E,3,0),AC221="Semi-an",VLOOKUP($O221,PM执行时间!$A:$E,4,0),AC221="Annual",VLOOKUP($O221,PM执行时间!$A:$E,5,0),AC221="","")</f>
        <v/>
      </c>
      <c r="AE221" s="5"/>
      <c r="AF221" s="5" t="str" cm="1">
        <f t="array" ref="AF221">_xlfn.IFS(AE221="Monthly",VLOOKUP($O221,PM执行时间!$A:$E,2,0),AE221="Quarterly",VLOOKUP($O221,PM执行时间!$A:$E,3,0),AE221="Semi-an",VLOOKUP($O221,PM执行时间!$A:$E,4,0),AE221="Annual",VLOOKUP($O221,PM执行时间!$A:$E,5,0),AE221="","")</f>
        <v/>
      </c>
      <c r="AG221" s="16" t="s">
        <v>24</v>
      </c>
      <c r="AH221" s="5" cm="1">
        <f t="array" ref="AH221">_xlfn.IFS(AG221="Monthly",VLOOKUP($O221,PM执行时间!$A:$E,2,0),AG221="Quarterly",VLOOKUP($O221,PM执行时间!$A:$E,3,0),AG221="Semi-an",VLOOKUP($O221,PM执行时间!$A:$E,4,0),AG221="Annual",VLOOKUP($O221,PM执行时间!$A:$E,5,0),AG221="","")</f>
        <v>1.1599999999999999</v>
      </c>
      <c r="AI221" s="5"/>
      <c r="AJ221" s="5" t="str" cm="1">
        <f t="array" ref="AJ221">_xlfn.IFS(AI221="Monthly",VLOOKUP($O221,PM执行时间!$A:$E,2,0),AI221="Quarterly",VLOOKUP($O221,PM执行时间!$A:$E,3,0),AI221="Semi-an",VLOOKUP($O221,PM执行时间!$A:$E,4,0),AI221="Annual",VLOOKUP($O221,PM执行时间!$A:$E,5,0),AI221="","")</f>
        <v/>
      </c>
      <c r="AK221" s="5"/>
      <c r="AL221" s="5" t="str" cm="1">
        <f t="array" ref="AL221">_xlfn.IFS(AK221="Monthly",VLOOKUP($O221,PM执行时间!$A:$E,2,0),AK221="Quarterly",VLOOKUP($O221,PM执行时间!$A:$E,3,0),AK221="Semi-an",VLOOKUP($O221,PM执行时间!$A:$E,4,0),AK221="Annual",VLOOKUP($O221,PM执行时间!$A:$E,5,0),AK221="","")</f>
        <v/>
      </c>
      <c r="AM221" s="17" t="s">
        <v>223</v>
      </c>
      <c r="AN221" s="5" cm="1">
        <f t="array" ref="AN221">_xlfn.IFS(AM221="Monthly",VLOOKUP($O221,PM执行时间!$A:$E,2,0),AM221="Quarterly",VLOOKUP($O221,PM执行时间!$A:$E,3,0),AM221="Semi-an",VLOOKUP($O221,PM执行时间!$A:$E,4,0),AM221="Annual",VLOOKUP($O221,PM执行时间!$A:$E,5,0),AM221="","")</f>
        <v>1.91</v>
      </c>
      <c r="AO221" s="19">
        <v>44896</v>
      </c>
      <c r="AP221" s="18"/>
    </row>
    <row r="222" spans="1:42" ht="25.15" customHeight="1" x14ac:dyDescent="0.2">
      <c r="A222" s="2">
        <v>220</v>
      </c>
      <c r="B222" s="2">
        <f>SUBTOTAL(3,G$3:G222)+0</f>
        <v>219</v>
      </c>
      <c r="C222" s="15"/>
      <c r="D222" s="5">
        <v>1028</v>
      </c>
      <c r="E222" s="77" t="s">
        <v>27</v>
      </c>
      <c r="F222" s="77" t="s">
        <v>307</v>
      </c>
      <c r="G222" s="77" t="s">
        <v>246</v>
      </c>
      <c r="H222" s="95" t="s">
        <v>356</v>
      </c>
      <c r="I222" s="77">
        <v>2019.1</v>
      </c>
      <c r="J222" s="79" t="s">
        <v>1058</v>
      </c>
      <c r="K222" s="4" t="s">
        <v>19</v>
      </c>
      <c r="L222" s="77" t="s">
        <v>248</v>
      </c>
      <c r="M222" s="7">
        <v>2019.9</v>
      </c>
      <c r="N222" s="77" t="s">
        <v>1117</v>
      </c>
      <c r="O222" s="5" t="s">
        <v>163</v>
      </c>
      <c r="P222" s="18" t="s">
        <v>1108</v>
      </c>
      <c r="Q222" s="26" t="s">
        <v>164</v>
      </c>
      <c r="R222" s="5" cm="1">
        <f t="array" ref="R222">_xlfn.IFS(Q222="Monthly",VLOOKUP($O222,PM执行时间!$A:$E,2,0),Q222="Quarterly",VLOOKUP($O222,PM执行时间!$A:$E,3,0),Q222="Semi-an",VLOOKUP($O222,PM执行时间!$A:$E,4,0),Q222="Annual",VLOOKUP($O222,PM执行时间!$A:$E,5,0),Q222="","")</f>
        <v>0.83</v>
      </c>
      <c r="S222" s="26" t="s">
        <v>164</v>
      </c>
      <c r="T222" s="5" cm="1">
        <f t="array" ref="T222">_xlfn.IFS(S222="Monthly",VLOOKUP($O222,PM执行时间!$A:$E,2,0),S222="Quarterly",VLOOKUP($O222,PM执行时间!$A:$E,3,0),S222="Semi-an",VLOOKUP($O222,PM执行时间!$A:$E,4,0),S222="Annual",VLOOKUP($O222,PM执行时间!$A:$E,5,0),S222="","")</f>
        <v>0.83</v>
      </c>
      <c r="U222" s="26" t="s">
        <v>164</v>
      </c>
      <c r="V222" s="5" cm="1">
        <f t="array" ref="V222">_xlfn.IFS(U222="Monthly",VLOOKUP($O222,PM执行时间!$A:$E,2,0),U222="Quarterly",VLOOKUP($O222,PM执行时间!$A:$E,3,0),U222="Semi-an",VLOOKUP($O222,PM执行时间!$A:$E,4,0),U222="Annual",VLOOKUP($O222,PM执行时间!$A:$E,5,0),U222="","")</f>
        <v>0.83</v>
      </c>
      <c r="W222" s="26" t="s">
        <v>164</v>
      </c>
      <c r="X222" s="5" cm="1">
        <f t="array" ref="X222">_xlfn.IFS(W222="Monthly",VLOOKUP($O222,PM执行时间!$A:$E,2,0),W222="Quarterly",VLOOKUP($O222,PM执行时间!$A:$E,3,0),W222="Semi-an",VLOOKUP($O222,PM执行时间!$A:$E,4,0),W222="Annual",VLOOKUP($O222,PM执行时间!$A:$E,5,0),W222="","")</f>
        <v>0.83</v>
      </c>
      <c r="Y222" s="26" t="s">
        <v>164</v>
      </c>
      <c r="Z222" s="5" cm="1">
        <f t="array" ref="Z222">_xlfn.IFS(Y222="Monthly",VLOOKUP($O222,PM执行时间!$A:$E,2,0),Y222="Quarterly",VLOOKUP($O222,PM执行时间!$A:$E,3,0),Y222="Semi-an",VLOOKUP($O222,PM执行时间!$A:$E,4,0),Y222="Annual",VLOOKUP($O222,PM执行时间!$A:$E,5,0),Y222="","")</f>
        <v>0.83</v>
      </c>
      <c r="AA222" s="17" t="s">
        <v>33</v>
      </c>
      <c r="AB222" s="5" cm="1">
        <f t="array" ref="AB222">_xlfn.IFS(AA222="Monthly",VLOOKUP($O222,PM执行时间!$A:$E,2,0),AA222="Quarterly",VLOOKUP($O222,PM执行时间!$A:$E,3,0),AA222="Semi-an",VLOOKUP($O222,PM执行时间!$A:$E,4,0),AA222="Annual",VLOOKUP($O222,PM执行时间!$A:$E,5,0),AA222="","")</f>
        <v>2.58</v>
      </c>
      <c r="AC222" s="26" t="s">
        <v>164</v>
      </c>
      <c r="AD222" s="5" cm="1">
        <f t="array" ref="AD222">_xlfn.IFS(AC222="Monthly",VLOOKUP($O222,PM执行时间!$A:$E,2,0),AC222="Quarterly",VLOOKUP($O222,PM执行时间!$A:$E,3,0),AC222="Semi-an",VLOOKUP($O222,PM执行时间!$A:$E,4,0),AC222="Annual",VLOOKUP($O222,PM执行时间!$A:$E,5,0),AC222="","")</f>
        <v>0.83</v>
      </c>
      <c r="AE222" s="26" t="s">
        <v>164</v>
      </c>
      <c r="AF222" s="5" cm="1">
        <f t="array" ref="AF222">_xlfn.IFS(AE222="Monthly",VLOOKUP($O222,PM执行时间!$A:$E,2,0),AE222="Quarterly",VLOOKUP($O222,PM执行时间!$A:$E,3,0),AE222="Semi-an",VLOOKUP($O222,PM执行时间!$A:$E,4,0),AE222="Annual",VLOOKUP($O222,PM执行时间!$A:$E,5,0),AE222="","")</f>
        <v>0.83</v>
      </c>
      <c r="AG222" s="26" t="s">
        <v>164</v>
      </c>
      <c r="AH222" s="5" cm="1">
        <f t="array" ref="AH222">_xlfn.IFS(AG222="Monthly",VLOOKUP($O222,PM执行时间!$A:$E,2,0),AG222="Quarterly",VLOOKUP($O222,PM执行时间!$A:$E,3,0),AG222="Semi-an",VLOOKUP($O222,PM执行时间!$A:$E,4,0),AG222="Annual",VLOOKUP($O222,PM执行时间!$A:$E,5,0),AG222="","")</f>
        <v>0.83</v>
      </c>
      <c r="AI222" s="26" t="s">
        <v>164</v>
      </c>
      <c r="AJ222" s="5" cm="1">
        <f t="array" ref="AJ222">_xlfn.IFS(AI222="Monthly",VLOOKUP($O222,PM执行时间!$A:$E,2,0),AI222="Quarterly",VLOOKUP($O222,PM执行时间!$A:$E,3,0),AI222="Semi-an",VLOOKUP($O222,PM执行时间!$A:$E,4,0),AI222="Annual",VLOOKUP($O222,PM执行时间!$A:$E,5,0),AI222="","")</f>
        <v>0.83</v>
      </c>
      <c r="AK222" s="26" t="s">
        <v>164</v>
      </c>
      <c r="AL222" s="5" cm="1">
        <f t="array" ref="AL222">_xlfn.IFS(AK222="Monthly",VLOOKUP($O222,PM执行时间!$A:$E,2,0),AK222="Quarterly",VLOOKUP($O222,PM执行时间!$A:$E,3,0),AK222="Semi-an",VLOOKUP($O222,PM执行时间!$A:$E,4,0),AK222="Annual",VLOOKUP($O222,PM执行时间!$A:$E,5,0),AK222="","")</f>
        <v>0.83</v>
      </c>
      <c r="AM222" s="20" t="s">
        <v>25</v>
      </c>
      <c r="AN222" s="5" cm="1">
        <f t="array" ref="AN222">_xlfn.IFS(AM222="Monthly",VLOOKUP($O222,PM执行时间!$A:$E,2,0),AM222="Quarterly",VLOOKUP($O222,PM执行时间!$A:$E,3,0),AM222="Semi-an",VLOOKUP($O222,PM执行时间!$A:$E,4,0),AM222="Annual",VLOOKUP($O222,PM执行时间!$A:$E,5,0),AM222="","")</f>
        <v>1.08</v>
      </c>
      <c r="AO222" s="19">
        <v>44713</v>
      </c>
      <c r="AP222" s="18"/>
    </row>
    <row r="223" spans="1:42" ht="25.15" customHeight="1" x14ac:dyDescent="0.2">
      <c r="A223" s="2">
        <v>221</v>
      </c>
      <c r="B223" s="2">
        <f>SUBTOTAL(3,G$3:G223)+0</f>
        <v>220</v>
      </c>
      <c r="C223" s="2"/>
      <c r="D223" s="5">
        <v>1029</v>
      </c>
      <c r="E223" s="35" t="s">
        <v>281</v>
      </c>
      <c r="F223" s="77" t="s">
        <v>1214</v>
      </c>
      <c r="G223" s="77" t="s">
        <v>255</v>
      </c>
      <c r="H223" s="77">
        <v>226643</v>
      </c>
      <c r="I223" s="77">
        <v>2019.11</v>
      </c>
      <c r="J223" s="79" t="s">
        <v>1058</v>
      </c>
      <c r="K223" s="4" t="s">
        <v>19</v>
      </c>
      <c r="L223" s="77" t="s">
        <v>57</v>
      </c>
      <c r="M223" s="24">
        <v>43466</v>
      </c>
      <c r="N223" s="135" t="s">
        <v>22</v>
      </c>
      <c r="O223" s="5" t="s">
        <v>1229</v>
      </c>
      <c r="P223" s="5" t="s">
        <v>1227</v>
      </c>
      <c r="Q223" s="5"/>
      <c r="R223" s="5" t="str" cm="1">
        <f t="array" ref="R223">_xlfn.IFS(Q223="Monthly",VLOOKUP($O223,PM执行时间!$A:$E,2,0),Q223="Quarterly",VLOOKUP($O223,PM执行时间!$A:$E,3,0),Q223="Semi-an",VLOOKUP($O223,PM执行时间!$A:$E,4,0),Q223="Annual",VLOOKUP($O223,PM执行时间!$A:$E,5,0),Q223="","")</f>
        <v/>
      </c>
      <c r="S223" s="5"/>
      <c r="T223" s="5" t="str" cm="1">
        <f t="array" ref="T223">_xlfn.IFS(S223="Monthly",VLOOKUP($O223,PM执行时间!$A:$E,2,0),S223="Quarterly",VLOOKUP($O223,PM执行时间!$A:$E,3,0),S223="Semi-an",VLOOKUP($O223,PM执行时间!$A:$E,4,0),S223="Annual",VLOOKUP($O223,PM执行时间!$A:$E,5,0),S223="","")</f>
        <v/>
      </c>
      <c r="U223" s="16" t="s">
        <v>24</v>
      </c>
      <c r="V223" s="5" cm="1">
        <f t="array" ref="V223">_xlfn.IFS(U223="Monthly",VLOOKUP($O223,PM执行时间!$A:$E,2,0),U223="Quarterly",VLOOKUP($O223,PM执行时间!$A:$E,3,0),U223="Semi-an",VLOOKUP($O223,PM执行时间!$A:$E,4,0),U223="Annual",VLOOKUP($O223,PM执行时间!$A:$E,5,0),U223="","")</f>
        <v>1.1599999999999999</v>
      </c>
      <c r="W223" s="5"/>
      <c r="X223" s="5" t="str" cm="1">
        <f t="array" ref="X223">_xlfn.IFS(W223="Monthly",VLOOKUP($O223,PM执行时间!$A:$E,2,0),W223="Quarterly",VLOOKUP($O223,PM执行时间!$A:$E,3,0),W223="Semi-an",VLOOKUP($O223,PM执行时间!$A:$E,4,0),W223="Annual",VLOOKUP($O223,PM执行时间!$A:$E,5,0),W223="","")</f>
        <v/>
      </c>
      <c r="Y223" s="5"/>
      <c r="Z223" s="5" t="str" cm="1">
        <f t="array" ref="Z223">_xlfn.IFS(Y223="Monthly",VLOOKUP($O223,PM执行时间!$A:$E,2,0),Y223="Quarterly",VLOOKUP($O223,PM执行时间!$A:$E,3,0),Y223="Semi-an",VLOOKUP($O223,PM执行时间!$A:$E,4,0),Y223="Annual",VLOOKUP($O223,PM执行时间!$A:$E,5,0),Y223="","")</f>
        <v/>
      </c>
      <c r="AA223" s="16" t="s">
        <v>24</v>
      </c>
      <c r="AB223" s="5" cm="1">
        <f t="array" ref="AB223">_xlfn.IFS(AA223="Monthly",VLOOKUP($O223,PM执行时间!$A:$E,2,0),AA223="Quarterly",VLOOKUP($O223,PM执行时间!$A:$E,3,0),AA223="Semi-an",VLOOKUP($O223,PM执行时间!$A:$E,4,0),AA223="Annual",VLOOKUP($O223,PM执行时间!$A:$E,5,0),AA223="","")</f>
        <v>1.1599999999999999</v>
      </c>
      <c r="AC223" s="5"/>
      <c r="AD223" s="5" t="str" cm="1">
        <f t="array" ref="AD223">_xlfn.IFS(AC223="Monthly",VLOOKUP($O223,PM执行时间!$A:$E,2,0),AC223="Quarterly",VLOOKUP($O223,PM执行时间!$A:$E,3,0),AC223="Semi-an",VLOOKUP($O223,PM执行时间!$A:$E,4,0),AC223="Annual",VLOOKUP($O223,PM执行时间!$A:$E,5,0),AC223="","")</f>
        <v/>
      </c>
      <c r="AE223" s="5"/>
      <c r="AF223" s="5" t="str" cm="1">
        <f t="array" ref="AF223">_xlfn.IFS(AE223="Monthly",VLOOKUP($O223,PM执行时间!$A:$E,2,0),AE223="Quarterly",VLOOKUP($O223,PM执行时间!$A:$E,3,0),AE223="Semi-an",VLOOKUP($O223,PM执行时间!$A:$E,4,0),AE223="Annual",VLOOKUP($O223,PM执行时间!$A:$E,5,0),AE223="","")</f>
        <v/>
      </c>
      <c r="AG223" s="16" t="s">
        <v>24</v>
      </c>
      <c r="AH223" s="5" cm="1">
        <f t="array" ref="AH223">_xlfn.IFS(AG223="Monthly",VLOOKUP($O223,PM执行时间!$A:$E,2,0),AG223="Quarterly",VLOOKUP($O223,PM执行时间!$A:$E,3,0),AG223="Semi-an",VLOOKUP($O223,PM执行时间!$A:$E,4,0),AG223="Annual",VLOOKUP($O223,PM执行时间!$A:$E,5,0),AG223="","")</f>
        <v>1.1599999999999999</v>
      </c>
      <c r="AI223" s="5"/>
      <c r="AJ223" s="5" t="str" cm="1">
        <f t="array" ref="AJ223">_xlfn.IFS(AI223="Monthly",VLOOKUP($O223,PM执行时间!$A:$E,2,0),AI223="Quarterly",VLOOKUP($O223,PM执行时间!$A:$E,3,0),AI223="Semi-an",VLOOKUP($O223,PM执行时间!$A:$E,4,0),AI223="Annual",VLOOKUP($O223,PM执行时间!$A:$E,5,0),AI223="","")</f>
        <v/>
      </c>
      <c r="AK223" s="5"/>
      <c r="AL223" s="5" t="str" cm="1">
        <f t="array" ref="AL223">_xlfn.IFS(AK223="Monthly",VLOOKUP($O223,PM执行时间!$A:$E,2,0),AK223="Quarterly",VLOOKUP($O223,PM执行时间!$A:$E,3,0),AK223="Semi-an",VLOOKUP($O223,PM执行时间!$A:$E,4,0),AK223="Annual",VLOOKUP($O223,PM执行时间!$A:$E,5,0),AK223="","")</f>
        <v/>
      </c>
      <c r="AM223" s="17" t="s">
        <v>223</v>
      </c>
      <c r="AN223" s="5" cm="1">
        <f t="array" ref="AN223">_xlfn.IFS(AM223="Monthly",VLOOKUP($O223,PM执行时间!$A:$E,2,0),AM223="Quarterly",VLOOKUP($O223,PM执行时间!$A:$E,3,0),AM223="Semi-an",VLOOKUP($O223,PM执行时间!$A:$E,4,0),AM223="Annual",VLOOKUP($O223,PM执行时间!$A:$E,5,0),AM223="","")</f>
        <v>1.91</v>
      </c>
      <c r="AO223" s="19">
        <v>44896</v>
      </c>
      <c r="AP223" s="18"/>
    </row>
    <row r="224" spans="1:42" ht="25.15" customHeight="1" x14ac:dyDescent="0.2">
      <c r="A224" s="2">
        <v>222</v>
      </c>
      <c r="B224" s="2">
        <f>SUBTOTAL(3,G$3:G224)+0</f>
        <v>221</v>
      </c>
      <c r="C224" s="15"/>
      <c r="D224" s="5">
        <v>1030</v>
      </c>
      <c r="E224" s="77" t="s">
        <v>27</v>
      </c>
      <c r="F224" s="77" t="s">
        <v>296</v>
      </c>
      <c r="G224" s="77" t="s">
        <v>246</v>
      </c>
      <c r="H224" s="95" t="s">
        <v>357</v>
      </c>
      <c r="I224" s="77">
        <v>2019.12</v>
      </c>
      <c r="J224" s="79" t="s">
        <v>1058</v>
      </c>
      <c r="K224" s="4" t="s">
        <v>19</v>
      </c>
      <c r="L224" s="77" t="s">
        <v>30</v>
      </c>
      <c r="M224" s="7">
        <v>2019.9</v>
      </c>
      <c r="N224" s="77" t="s">
        <v>31</v>
      </c>
      <c r="O224" s="5" t="s">
        <v>163</v>
      </c>
      <c r="P224" s="18" t="s">
        <v>1108</v>
      </c>
      <c r="Q224" s="26" t="s">
        <v>164</v>
      </c>
      <c r="R224" s="5" cm="1">
        <f t="array" ref="R224">_xlfn.IFS(Q224="Monthly",VLOOKUP($O224,PM执行时间!$A:$E,2,0),Q224="Quarterly",VLOOKUP($O224,PM执行时间!$A:$E,3,0),Q224="Semi-an",VLOOKUP($O224,PM执行时间!$A:$E,4,0),Q224="Annual",VLOOKUP($O224,PM执行时间!$A:$E,5,0),Q224="","")</f>
        <v>0.83</v>
      </c>
      <c r="S224" s="26" t="s">
        <v>164</v>
      </c>
      <c r="T224" s="5" cm="1">
        <f t="array" ref="T224">_xlfn.IFS(S224="Monthly",VLOOKUP($O224,PM执行时间!$A:$E,2,0),S224="Quarterly",VLOOKUP($O224,PM执行时间!$A:$E,3,0),S224="Semi-an",VLOOKUP($O224,PM执行时间!$A:$E,4,0),S224="Annual",VLOOKUP($O224,PM执行时间!$A:$E,5,0),S224="","")</f>
        <v>0.83</v>
      </c>
      <c r="U224" s="26" t="s">
        <v>164</v>
      </c>
      <c r="V224" s="5" cm="1">
        <f t="array" ref="V224">_xlfn.IFS(U224="Monthly",VLOOKUP($O224,PM执行时间!$A:$E,2,0),U224="Quarterly",VLOOKUP($O224,PM执行时间!$A:$E,3,0),U224="Semi-an",VLOOKUP($O224,PM执行时间!$A:$E,4,0),U224="Annual",VLOOKUP($O224,PM执行时间!$A:$E,5,0),U224="","")</f>
        <v>0.83</v>
      </c>
      <c r="W224" s="26" t="s">
        <v>164</v>
      </c>
      <c r="X224" s="5" cm="1">
        <f t="array" ref="X224">_xlfn.IFS(W224="Monthly",VLOOKUP($O224,PM执行时间!$A:$E,2,0),W224="Quarterly",VLOOKUP($O224,PM执行时间!$A:$E,3,0),W224="Semi-an",VLOOKUP($O224,PM执行时间!$A:$E,4,0),W224="Annual",VLOOKUP($O224,PM执行时间!$A:$E,5,0),W224="","")</f>
        <v>0.83</v>
      </c>
      <c r="Y224" s="26" t="s">
        <v>164</v>
      </c>
      <c r="Z224" s="5" cm="1">
        <f t="array" ref="Z224">_xlfn.IFS(Y224="Monthly",VLOOKUP($O224,PM执行时间!$A:$E,2,0),Y224="Quarterly",VLOOKUP($O224,PM执行时间!$A:$E,3,0),Y224="Semi-an",VLOOKUP($O224,PM执行时间!$A:$E,4,0),Y224="Annual",VLOOKUP($O224,PM执行时间!$A:$E,5,0),Y224="","")</f>
        <v>0.83</v>
      </c>
      <c r="AA224" s="17" t="s">
        <v>33</v>
      </c>
      <c r="AB224" s="5" cm="1">
        <f t="array" ref="AB224">_xlfn.IFS(AA224="Monthly",VLOOKUP($O224,PM执行时间!$A:$E,2,0),AA224="Quarterly",VLOOKUP($O224,PM执行时间!$A:$E,3,0),AA224="Semi-an",VLOOKUP($O224,PM执行时间!$A:$E,4,0),AA224="Annual",VLOOKUP($O224,PM执行时间!$A:$E,5,0),AA224="","")</f>
        <v>2.58</v>
      </c>
      <c r="AC224" s="26" t="s">
        <v>164</v>
      </c>
      <c r="AD224" s="5" cm="1">
        <f t="array" ref="AD224">_xlfn.IFS(AC224="Monthly",VLOOKUP($O224,PM执行时间!$A:$E,2,0),AC224="Quarterly",VLOOKUP($O224,PM执行时间!$A:$E,3,0),AC224="Semi-an",VLOOKUP($O224,PM执行时间!$A:$E,4,0),AC224="Annual",VLOOKUP($O224,PM执行时间!$A:$E,5,0),AC224="","")</f>
        <v>0.83</v>
      </c>
      <c r="AE224" s="26" t="s">
        <v>164</v>
      </c>
      <c r="AF224" s="5" cm="1">
        <f t="array" ref="AF224">_xlfn.IFS(AE224="Monthly",VLOOKUP($O224,PM执行时间!$A:$E,2,0),AE224="Quarterly",VLOOKUP($O224,PM执行时间!$A:$E,3,0),AE224="Semi-an",VLOOKUP($O224,PM执行时间!$A:$E,4,0),AE224="Annual",VLOOKUP($O224,PM执行时间!$A:$E,5,0),AE224="","")</f>
        <v>0.83</v>
      </c>
      <c r="AG224" s="26" t="s">
        <v>164</v>
      </c>
      <c r="AH224" s="5" cm="1">
        <f t="array" ref="AH224">_xlfn.IFS(AG224="Monthly",VLOOKUP($O224,PM执行时间!$A:$E,2,0),AG224="Quarterly",VLOOKUP($O224,PM执行时间!$A:$E,3,0),AG224="Semi-an",VLOOKUP($O224,PM执行时间!$A:$E,4,0),AG224="Annual",VLOOKUP($O224,PM执行时间!$A:$E,5,0),AG224="","")</f>
        <v>0.83</v>
      </c>
      <c r="AI224" s="26" t="s">
        <v>164</v>
      </c>
      <c r="AJ224" s="5" cm="1">
        <f t="array" ref="AJ224">_xlfn.IFS(AI224="Monthly",VLOOKUP($O224,PM执行时间!$A:$E,2,0),AI224="Quarterly",VLOOKUP($O224,PM执行时间!$A:$E,3,0),AI224="Semi-an",VLOOKUP($O224,PM执行时间!$A:$E,4,0),AI224="Annual",VLOOKUP($O224,PM执行时间!$A:$E,5,0),AI224="","")</f>
        <v>0.83</v>
      </c>
      <c r="AK224" s="26" t="s">
        <v>164</v>
      </c>
      <c r="AL224" s="5" cm="1">
        <f t="array" ref="AL224">_xlfn.IFS(AK224="Monthly",VLOOKUP($O224,PM执行时间!$A:$E,2,0),AK224="Quarterly",VLOOKUP($O224,PM执行时间!$A:$E,3,0),AK224="Semi-an",VLOOKUP($O224,PM执行时间!$A:$E,4,0),AK224="Annual",VLOOKUP($O224,PM执行时间!$A:$E,5,0),AK224="","")</f>
        <v>0.83</v>
      </c>
      <c r="AM224" s="20" t="s">
        <v>25</v>
      </c>
      <c r="AN224" s="5" cm="1">
        <f t="array" ref="AN224">_xlfn.IFS(AM224="Monthly",VLOOKUP($O224,PM执行时间!$A:$E,2,0),AM224="Quarterly",VLOOKUP($O224,PM执行时间!$A:$E,3,0),AM224="Semi-an",VLOOKUP($O224,PM执行时间!$A:$E,4,0),AM224="Annual",VLOOKUP($O224,PM执行时间!$A:$E,5,0),AM224="","")</f>
        <v>1.08</v>
      </c>
      <c r="AO224" s="19">
        <v>44713</v>
      </c>
      <c r="AP224" s="18"/>
    </row>
    <row r="225" spans="1:42" ht="25.15" customHeight="1" x14ac:dyDescent="0.2">
      <c r="A225" s="2">
        <v>223</v>
      </c>
      <c r="B225" s="2">
        <f>SUBTOTAL(3,G$3:G225)+0</f>
        <v>222</v>
      </c>
      <c r="C225" s="15"/>
      <c r="D225" s="5">
        <v>1031</v>
      </c>
      <c r="E225" s="77" t="s">
        <v>27</v>
      </c>
      <c r="F225" s="77" t="s">
        <v>296</v>
      </c>
      <c r="G225" s="77" t="s">
        <v>246</v>
      </c>
      <c r="H225" s="95" t="s">
        <v>358</v>
      </c>
      <c r="I225" s="77">
        <v>2019.12</v>
      </c>
      <c r="J225" s="79" t="s">
        <v>1058</v>
      </c>
      <c r="K225" s="4" t="s">
        <v>19</v>
      </c>
      <c r="L225" s="77" t="s">
        <v>30</v>
      </c>
      <c r="M225" s="7">
        <v>2019.9</v>
      </c>
      <c r="N225" s="77" t="s">
        <v>31</v>
      </c>
      <c r="O225" s="5" t="s">
        <v>163</v>
      </c>
      <c r="P225" s="18" t="s">
        <v>1108</v>
      </c>
      <c r="Q225" s="26" t="s">
        <v>164</v>
      </c>
      <c r="R225" s="5" cm="1">
        <f t="array" ref="R225">_xlfn.IFS(Q225="Monthly",VLOOKUP($O225,PM执行时间!$A:$E,2,0),Q225="Quarterly",VLOOKUP($O225,PM执行时间!$A:$E,3,0),Q225="Semi-an",VLOOKUP($O225,PM执行时间!$A:$E,4,0),Q225="Annual",VLOOKUP($O225,PM执行时间!$A:$E,5,0),Q225="","")</f>
        <v>0.83</v>
      </c>
      <c r="S225" s="26" t="s">
        <v>164</v>
      </c>
      <c r="T225" s="5" cm="1">
        <f t="array" ref="T225">_xlfn.IFS(S225="Monthly",VLOOKUP($O225,PM执行时间!$A:$E,2,0),S225="Quarterly",VLOOKUP($O225,PM执行时间!$A:$E,3,0),S225="Semi-an",VLOOKUP($O225,PM执行时间!$A:$E,4,0),S225="Annual",VLOOKUP($O225,PM执行时间!$A:$E,5,0),S225="","")</f>
        <v>0.83</v>
      </c>
      <c r="U225" s="26" t="s">
        <v>164</v>
      </c>
      <c r="V225" s="5" cm="1">
        <f t="array" ref="V225">_xlfn.IFS(U225="Monthly",VLOOKUP($O225,PM执行时间!$A:$E,2,0),U225="Quarterly",VLOOKUP($O225,PM执行时间!$A:$E,3,0),U225="Semi-an",VLOOKUP($O225,PM执行时间!$A:$E,4,0),U225="Annual",VLOOKUP($O225,PM执行时间!$A:$E,5,0),U225="","")</f>
        <v>0.83</v>
      </c>
      <c r="W225" s="26" t="s">
        <v>164</v>
      </c>
      <c r="X225" s="5" cm="1">
        <f t="array" ref="X225">_xlfn.IFS(W225="Monthly",VLOOKUP($O225,PM执行时间!$A:$E,2,0),W225="Quarterly",VLOOKUP($O225,PM执行时间!$A:$E,3,0),W225="Semi-an",VLOOKUP($O225,PM执行时间!$A:$E,4,0),W225="Annual",VLOOKUP($O225,PM执行时间!$A:$E,5,0),W225="","")</f>
        <v>0.83</v>
      </c>
      <c r="Y225" s="26" t="s">
        <v>164</v>
      </c>
      <c r="Z225" s="5" cm="1">
        <f t="array" ref="Z225">_xlfn.IFS(Y225="Monthly",VLOOKUP($O225,PM执行时间!$A:$E,2,0),Y225="Quarterly",VLOOKUP($O225,PM执行时间!$A:$E,3,0),Y225="Semi-an",VLOOKUP($O225,PM执行时间!$A:$E,4,0),Y225="Annual",VLOOKUP($O225,PM执行时间!$A:$E,5,0),Y225="","")</f>
        <v>0.83</v>
      </c>
      <c r="AA225" s="17" t="s">
        <v>33</v>
      </c>
      <c r="AB225" s="5" cm="1">
        <f t="array" ref="AB225">_xlfn.IFS(AA225="Monthly",VLOOKUP($O225,PM执行时间!$A:$E,2,0),AA225="Quarterly",VLOOKUP($O225,PM执行时间!$A:$E,3,0),AA225="Semi-an",VLOOKUP($O225,PM执行时间!$A:$E,4,0),AA225="Annual",VLOOKUP($O225,PM执行时间!$A:$E,5,0),AA225="","")</f>
        <v>2.58</v>
      </c>
      <c r="AC225" s="26" t="s">
        <v>164</v>
      </c>
      <c r="AD225" s="5" cm="1">
        <f t="array" ref="AD225">_xlfn.IFS(AC225="Monthly",VLOOKUP($O225,PM执行时间!$A:$E,2,0),AC225="Quarterly",VLOOKUP($O225,PM执行时间!$A:$E,3,0),AC225="Semi-an",VLOOKUP($O225,PM执行时间!$A:$E,4,0),AC225="Annual",VLOOKUP($O225,PM执行时间!$A:$E,5,0),AC225="","")</f>
        <v>0.83</v>
      </c>
      <c r="AE225" s="26" t="s">
        <v>164</v>
      </c>
      <c r="AF225" s="5" cm="1">
        <f t="array" ref="AF225">_xlfn.IFS(AE225="Monthly",VLOOKUP($O225,PM执行时间!$A:$E,2,0),AE225="Quarterly",VLOOKUP($O225,PM执行时间!$A:$E,3,0),AE225="Semi-an",VLOOKUP($O225,PM执行时间!$A:$E,4,0),AE225="Annual",VLOOKUP($O225,PM执行时间!$A:$E,5,0),AE225="","")</f>
        <v>0.83</v>
      </c>
      <c r="AG225" s="26" t="s">
        <v>164</v>
      </c>
      <c r="AH225" s="5" cm="1">
        <f t="array" ref="AH225">_xlfn.IFS(AG225="Monthly",VLOOKUP($O225,PM执行时间!$A:$E,2,0),AG225="Quarterly",VLOOKUP($O225,PM执行时间!$A:$E,3,0),AG225="Semi-an",VLOOKUP($O225,PM执行时间!$A:$E,4,0),AG225="Annual",VLOOKUP($O225,PM执行时间!$A:$E,5,0),AG225="","")</f>
        <v>0.83</v>
      </c>
      <c r="AI225" s="26" t="s">
        <v>164</v>
      </c>
      <c r="AJ225" s="5" cm="1">
        <f t="array" ref="AJ225">_xlfn.IFS(AI225="Monthly",VLOOKUP($O225,PM执行时间!$A:$E,2,0),AI225="Quarterly",VLOOKUP($O225,PM执行时间!$A:$E,3,0),AI225="Semi-an",VLOOKUP($O225,PM执行时间!$A:$E,4,0),AI225="Annual",VLOOKUP($O225,PM执行时间!$A:$E,5,0),AI225="","")</f>
        <v>0.83</v>
      </c>
      <c r="AK225" s="26" t="s">
        <v>164</v>
      </c>
      <c r="AL225" s="5" cm="1">
        <f t="array" ref="AL225">_xlfn.IFS(AK225="Monthly",VLOOKUP($O225,PM执行时间!$A:$E,2,0),AK225="Quarterly",VLOOKUP($O225,PM执行时间!$A:$E,3,0),AK225="Semi-an",VLOOKUP($O225,PM执行时间!$A:$E,4,0),AK225="Annual",VLOOKUP($O225,PM执行时间!$A:$E,5,0),AK225="","")</f>
        <v>0.83</v>
      </c>
      <c r="AM225" s="20" t="s">
        <v>25</v>
      </c>
      <c r="AN225" s="5" cm="1">
        <f t="array" ref="AN225">_xlfn.IFS(AM225="Monthly",VLOOKUP($O225,PM执行时间!$A:$E,2,0),AM225="Quarterly",VLOOKUP($O225,PM执行时间!$A:$E,3,0),AM225="Semi-an",VLOOKUP($O225,PM执行时间!$A:$E,4,0),AM225="Annual",VLOOKUP($O225,PM执行时间!$A:$E,5,0),AM225="","")</f>
        <v>1.08</v>
      </c>
      <c r="AO225" s="19">
        <v>44713</v>
      </c>
      <c r="AP225" s="18"/>
    </row>
    <row r="226" spans="1:42" ht="25.15" customHeight="1" x14ac:dyDescent="0.2">
      <c r="A226" s="2">
        <v>224</v>
      </c>
      <c r="B226" s="2">
        <f>SUBTOTAL(3,G$3:G226)+0</f>
        <v>223</v>
      </c>
      <c r="C226" s="15"/>
      <c r="D226" s="5">
        <v>1032</v>
      </c>
      <c r="E226" s="77" t="s">
        <v>27</v>
      </c>
      <c r="F226" s="77" t="s">
        <v>296</v>
      </c>
      <c r="G226" s="77" t="s">
        <v>246</v>
      </c>
      <c r="H226" s="95" t="s">
        <v>359</v>
      </c>
      <c r="I226" s="77">
        <v>2019.12</v>
      </c>
      <c r="J226" s="79" t="s">
        <v>1058</v>
      </c>
      <c r="K226" s="4" t="s">
        <v>19</v>
      </c>
      <c r="L226" s="77" t="s">
        <v>30</v>
      </c>
      <c r="M226" s="7">
        <v>2019.9</v>
      </c>
      <c r="N226" s="77" t="s">
        <v>31</v>
      </c>
      <c r="O226" s="5" t="s">
        <v>163</v>
      </c>
      <c r="P226" s="18" t="s">
        <v>1108</v>
      </c>
      <c r="Q226" s="26" t="s">
        <v>164</v>
      </c>
      <c r="R226" s="5" cm="1">
        <f t="array" ref="R226">_xlfn.IFS(Q226="Monthly",VLOOKUP($O226,PM执行时间!$A:$E,2,0),Q226="Quarterly",VLOOKUP($O226,PM执行时间!$A:$E,3,0),Q226="Semi-an",VLOOKUP($O226,PM执行时间!$A:$E,4,0),Q226="Annual",VLOOKUP($O226,PM执行时间!$A:$E,5,0),Q226="","")</f>
        <v>0.83</v>
      </c>
      <c r="S226" s="26" t="s">
        <v>164</v>
      </c>
      <c r="T226" s="5" cm="1">
        <f t="array" ref="T226">_xlfn.IFS(S226="Monthly",VLOOKUP($O226,PM执行时间!$A:$E,2,0),S226="Quarterly",VLOOKUP($O226,PM执行时间!$A:$E,3,0),S226="Semi-an",VLOOKUP($O226,PM执行时间!$A:$E,4,0),S226="Annual",VLOOKUP($O226,PM执行时间!$A:$E,5,0),S226="","")</f>
        <v>0.83</v>
      </c>
      <c r="U226" s="26" t="s">
        <v>164</v>
      </c>
      <c r="V226" s="5" cm="1">
        <f t="array" ref="V226">_xlfn.IFS(U226="Monthly",VLOOKUP($O226,PM执行时间!$A:$E,2,0),U226="Quarterly",VLOOKUP($O226,PM执行时间!$A:$E,3,0),U226="Semi-an",VLOOKUP($O226,PM执行时间!$A:$E,4,0),U226="Annual",VLOOKUP($O226,PM执行时间!$A:$E,5,0),U226="","")</f>
        <v>0.83</v>
      </c>
      <c r="W226" s="26" t="s">
        <v>164</v>
      </c>
      <c r="X226" s="5" cm="1">
        <f t="array" ref="X226">_xlfn.IFS(W226="Monthly",VLOOKUP($O226,PM执行时间!$A:$E,2,0),W226="Quarterly",VLOOKUP($O226,PM执行时间!$A:$E,3,0),W226="Semi-an",VLOOKUP($O226,PM执行时间!$A:$E,4,0),W226="Annual",VLOOKUP($O226,PM执行时间!$A:$E,5,0),W226="","")</f>
        <v>0.83</v>
      </c>
      <c r="Y226" s="26" t="s">
        <v>164</v>
      </c>
      <c r="Z226" s="5" cm="1">
        <f t="array" ref="Z226">_xlfn.IFS(Y226="Monthly",VLOOKUP($O226,PM执行时间!$A:$E,2,0),Y226="Quarterly",VLOOKUP($O226,PM执行时间!$A:$E,3,0),Y226="Semi-an",VLOOKUP($O226,PM执行时间!$A:$E,4,0),Y226="Annual",VLOOKUP($O226,PM执行时间!$A:$E,5,0),Y226="","")</f>
        <v>0.83</v>
      </c>
      <c r="AA226" s="17" t="s">
        <v>33</v>
      </c>
      <c r="AB226" s="5" cm="1">
        <f t="array" ref="AB226">_xlfn.IFS(AA226="Monthly",VLOOKUP($O226,PM执行时间!$A:$E,2,0),AA226="Quarterly",VLOOKUP($O226,PM执行时间!$A:$E,3,0),AA226="Semi-an",VLOOKUP($O226,PM执行时间!$A:$E,4,0),AA226="Annual",VLOOKUP($O226,PM执行时间!$A:$E,5,0),AA226="","")</f>
        <v>2.58</v>
      </c>
      <c r="AC226" s="26" t="s">
        <v>164</v>
      </c>
      <c r="AD226" s="5" cm="1">
        <f t="array" ref="AD226">_xlfn.IFS(AC226="Monthly",VLOOKUP($O226,PM执行时间!$A:$E,2,0),AC226="Quarterly",VLOOKUP($O226,PM执行时间!$A:$E,3,0),AC226="Semi-an",VLOOKUP($O226,PM执行时间!$A:$E,4,0),AC226="Annual",VLOOKUP($O226,PM执行时间!$A:$E,5,0),AC226="","")</f>
        <v>0.83</v>
      </c>
      <c r="AE226" s="26" t="s">
        <v>164</v>
      </c>
      <c r="AF226" s="5" cm="1">
        <f t="array" ref="AF226">_xlfn.IFS(AE226="Monthly",VLOOKUP($O226,PM执行时间!$A:$E,2,0),AE226="Quarterly",VLOOKUP($O226,PM执行时间!$A:$E,3,0),AE226="Semi-an",VLOOKUP($O226,PM执行时间!$A:$E,4,0),AE226="Annual",VLOOKUP($O226,PM执行时间!$A:$E,5,0),AE226="","")</f>
        <v>0.83</v>
      </c>
      <c r="AG226" s="26" t="s">
        <v>164</v>
      </c>
      <c r="AH226" s="5" cm="1">
        <f t="array" ref="AH226">_xlfn.IFS(AG226="Monthly",VLOOKUP($O226,PM执行时间!$A:$E,2,0),AG226="Quarterly",VLOOKUP($O226,PM执行时间!$A:$E,3,0),AG226="Semi-an",VLOOKUP($O226,PM执行时间!$A:$E,4,0),AG226="Annual",VLOOKUP($O226,PM执行时间!$A:$E,5,0),AG226="","")</f>
        <v>0.83</v>
      </c>
      <c r="AI226" s="26" t="s">
        <v>164</v>
      </c>
      <c r="AJ226" s="5" cm="1">
        <f t="array" ref="AJ226">_xlfn.IFS(AI226="Monthly",VLOOKUP($O226,PM执行时间!$A:$E,2,0),AI226="Quarterly",VLOOKUP($O226,PM执行时间!$A:$E,3,0),AI226="Semi-an",VLOOKUP($O226,PM执行时间!$A:$E,4,0),AI226="Annual",VLOOKUP($O226,PM执行时间!$A:$E,5,0),AI226="","")</f>
        <v>0.83</v>
      </c>
      <c r="AK226" s="26" t="s">
        <v>164</v>
      </c>
      <c r="AL226" s="5" cm="1">
        <f t="array" ref="AL226">_xlfn.IFS(AK226="Monthly",VLOOKUP($O226,PM执行时间!$A:$E,2,0),AK226="Quarterly",VLOOKUP($O226,PM执行时间!$A:$E,3,0),AK226="Semi-an",VLOOKUP($O226,PM执行时间!$A:$E,4,0),AK226="Annual",VLOOKUP($O226,PM执行时间!$A:$E,5,0),AK226="","")</f>
        <v>0.83</v>
      </c>
      <c r="AM226" s="20" t="s">
        <v>25</v>
      </c>
      <c r="AN226" s="5" cm="1">
        <f t="array" ref="AN226">_xlfn.IFS(AM226="Monthly",VLOOKUP($O226,PM执行时间!$A:$E,2,0),AM226="Quarterly",VLOOKUP($O226,PM执行时间!$A:$E,3,0),AM226="Semi-an",VLOOKUP($O226,PM执行时间!$A:$E,4,0),AM226="Annual",VLOOKUP($O226,PM执行时间!$A:$E,5,0),AM226="","")</f>
        <v>1.08</v>
      </c>
      <c r="AO226" s="19">
        <v>44713</v>
      </c>
      <c r="AP226" s="18"/>
    </row>
    <row r="227" spans="1:42" ht="25.15" customHeight="1" x14ac:dyDescent="0.2">
      <c r="A227" s="2">
        <v>225</v>
      </c>
      <c r="B227" s="2">
        <f>SUBTOTAL(3,G$3:G227)+0</f>
        <v>224</v>
      </c>
      <c r="C227" s="15"/>
      <c r="D227" s="5">
        <v>1033</v>
      </c>
      <c r="E227" s="77" t="s">
        <v>27</v>
      </c>
      <c r="F227" s="77" t="s">
        <v>296</v>
      </c>
      <c r="G227" s="77" t="s">
        <v>246</v>
      </c>
      <c r="H227" s="95" t="s">
        <v>360</v>
      </c>
      <c r="I227" s="77">
        <v>2019.12</v>
      </c>
      <c r="J227" s="79" t="s">
        <v>1058</v>
      </c>
      <c r="K227" s="4" t="s">
        <v>19</v>
      </c>
      <c r="L227" s="77" t="s">
        <v>30</v>
      </c>
      <c r="M227" s="7">
        <v>2019.9</v>
      </c>
      <c r="N227" s="77" t="s">
        <v>31</v>
      </c>
      <c r="O227" s="5" t="s">
        <v>163</v>
      </c>
      <c r="P227" s="18" t="s">
        <v>1108</v>
      </c>
      <c r="Q227" s="26" t="s">
        <v>164</v>
      </c>
      <c r="R227" s="5" cm="1">
        <f t="array" ref="R227">_xlfn.IFS(Q227="Monthly",VLOOKUP($O227,PM执行时间!$A:$E,2,0),Q227="Quarterly",VLOOKUP($O227,PM执行时间!$A:$E,3,0),Q227="Semi-an",VLOOKUP($O227,PM执行时间!$A:$E,4,0),Q227="Annual",VLOOKUP($O227,PM执行时间!$A:$E,5,0),Q227="","")</f>
        <v>0.83</v>
      </c>
      <c r="S227" s="26" t="s">
        <v>164</v>
      </c>
      <c r="T227" s="5" cm="1">
        <f t="array" ref="T227">_xlfn.IFS(S227="Monthly",VLOOKUP($O227,PM执行时间!$A:$E,2,0),S227="Quarterly",VLOOKUP($O227,PM执行时间!$A:$E,3,0),S227="Semi-an",VLOOKUP($O227,PM执行时间!$A:$E,4,0),S227="Annual",VLOOKUP($O227,PM执行时间!$A:$E,5,0),S227="","")</f>
        <v>0.83</v>
      </c>
      <c r="U227" s="26" t="s">
        <v>164</v>
      </c>
      <c r="V227" s="5" cm="1">
        <f t="array" ref="V227">_xlfn.IFS(U227="Monthly",VLOOKUP($O227,PM执行时间!$A:$E,2,0),U227="Quarterly",VLOOKUP($O227,PM执行时间!$A:$E,3,0),U227="Semi-an",VLOOKUP($O227,PM执行时间!$A:$E,4,0),U227="Annual",VLOOKUP($O227,PM执行时间!$A:$E,5,0),U227="","")</f>
        <v>0.83</v>
      </c>
      <c r="W227" s="26" t="s">
        <v>164</v>
      </c>
      <c r="X227" s="5" cm="1">
        <f t="array" ref="X227">_xlfn.IFS(W227="Monthly",VLOOKUP($O227,PM执行时间!$A:$E,2,0),W227="Quarterly",VLOOKUP($O227,PM执行时间!$A:$E,3,0),W227="Semi-an",VLOOKUP($O227,PM执行时间!$A:$E,4,0),W227="Annual",VLOOKUP($O227,PM执行时间!$A:$E,5,0),W227="","")</f>
        <v>0.83</v>
      </c>
      <c r="Y227" s="26" t="s">
        <v>164</v>
      </c>
      <c r="Z227" s="5" cm="1">
        <f t="array" ref="Z227">_xlfn.IFS(Y227="Monthly",VLOOKUP($O227,PM执行时间!$A:$E,2,0),Y227="Quarterly",VLOOKUP($O227,PM执行时间!$A:$E,3,0),Y227="Semi-an",VLOOKUP($O227,PM执行时间!$A:$E,4,0),Y227="Annual",VLOOKUP($O227,PM执行时间!$A:$E,5,0),Y227="","")</f>
        <v>0.83</v>
      </c>
      <c r="AA227" s="17" t="s">
        <v>33</v>
      </c>
      <c r="AB227" s="5" cm="1">
        <f t="array" ref="AB227">_xlfn.IFS(AA227="Monthly",VLOOKUP($O227,PM执行时间!$A:$E,2,0),AA227="Quarterly",VLOOKUP($O227,PM执行时间!$A:$E,3,0),AA227="Semi-an",VLOOKUP($O227,PM执行时间!$A:$E,4,0),AA227="Annual",VLOOKUP($O227,PM执行时间!$A:$E,5,0),AA227="","")</f>
        <v>2.58</v>
      </c>
      <c r="AC227" s="26" t="s">
        <v>164</v>
      </c>
      <c r="AD227" s="5" cm="1">
        <f t="array" ref="AD227">_xlfn.IFS(AC227="Monthly",VLOOKUP($O227,PM执行时间!$A:$E,2,0),AC227="Quarterly",VLOOKUP($O227,PM执行时间!$A:$E,3,0),AC227="Semi-an",VLOOKUP($O227,PM执行时间!$A:$E,4,0),AC227="Annual",VLOOKUP($O227,PM执行时间!$A:$E,5,0),AC227="","")</f>
        <v>0.83</v>
      </c>
      <c r="AE227" s="26" t="s">
        <v>164</v>
      </c>
      <c r="AF227" s="5" cm="1">
        <f t="array" ref="AF227">_xlfn.IFS(AE227="Monthly",VLOOKUP($O227,PM执行时间!$A:$E,2,0),AE227="Quarterly",VLOOKUP($O227,PM执行时间!$A:$E,3,0),AE227="Semi-an",VLOOKUP($O227,PM执行时间!$A:$E,4,0),AE227="Annual",VLOOKUP($O227,PM执行时间!$A:$E,5,0),AE227="","")</f>
        <v>0.83</v>
      </c>
      <c r="AG227" s="26" t="s">
        <v>164</v>
      </c>
      <c r="AH227" s="5" cm="1">
        <f t="array" ref="AH227">_xlfn.IFS(AG227="Monthly",VLOOKUP($O227,PM执行时间!$A:$E,2,0),AG227="Quarterly",VLOOKUP($O227,PM执行时间!$A:$E,3,0),AG227="Semi-an",VLOOKUP($O227,PM执行时间!$A:$E,4,0),AG227="Annual",VLOOKUP($O227,PM执行时间!$A:$E,5,0),AG227="","")</f>
        <v>0.83</v>
      </c>
      <c r="AI227" s="26" t="s">
        <v>164</v>
      </c>
      <c r="AJ227" s="5" cm="1">
        <f t="array" ref="AJ227">_xlfn.IFS(AI227="Monthly",VLOOKUP($O227,PM执行时间!$A:$E,2,0),AI227="Quarterly",VLOOKUP($O227,PM执行时间!$A:$E,3,0),AI227="Semi-an",VLOOKUP($O227,PM执行时间!$A:$E,4,0),AI227="Annual",VLOOKUP($O227,PM执行时间!$A:$E,5,0),AI227="","")</f>
        <v>0.83</v>
      </c>
      <c r="AK227" s="26" t="s">
        <v>164</v>
      </c>
      <c r="AL227" s="5" cm="1">
        <f t="array" ref="AL227">_xlfn.IFS(AK227="Monthly",VLOOKUP($O227,PM执行时间!$A:$E,2,0),AK227="Quarterly",VLOOKUP($O227,PM执行时间!$A:$E,3,0),AK227="Semi-an",VLOOKUP($O227,PM执行时间!$A:$E,4,0),AK227="Annual",VLOOKUP($O227,PM执行时间!$A:$E,5,0),AK227="","")</f>
        <v>0.83</v>
      </c>
      <c r="AM227" s="20" t="s">
        <v>25</v>
      </c>
      <c r="AN227" s="5" cm="1">
        <f t="array" ref="AN227">_xlfn.IFS(AM227="Monthly",VLOOKUP($O227,PM执行时间!$A:$E,2,0),AM227="Quarterly",VLOOKUP($O227,PM执行时间!$A:$E,3,0),AM227="Semi-an",VLOOKUP($O227,PM执行时间!$A:$E,4,0),AM227="Annual",VLOOKUP($O227,PM执行时间!$A:$E,5,0),AM227="","")</f>
        <v>1.08</v>
      </c>
      <c r="AO227" s="19">
        <v>44713</v>
      </c>
      <c r="AP227" s="18"/>
    </row>
    <row r="228" spans="1:42" ht="26.1" customHeight="1" x14ac:dyDescent="0.2">
      <c r="A228" s="2">
        <v>226</v>
      </c>
      <c r="B228" s="2">
        <f>SUBTOTAL(3,G$3:G228)+0</f>
        <v>225</v>
      </c>
      <c r="C228" s="2"/>
      <c r="D228" s="5">
        <v>1038</v>
      </c>
      <c r="E228" s="77" t="s">
        <v>92</v>
      </c>
      <c r="F228" s="77" t="s">
        <v>132</v>
      </c>
      <c r="G228" s="77" t="s">
        <v>133</v>
      </c>
      <c r="H228" s="77">
        <v>10307</v>
      </c>
      <c r="I228" s="77">
        <v>2019.12</v>
      </c>
      <c r="J228" s="79" t="s">
        <v>1075</v>
      </c>
      <c r="K228" s="4" t="s">
        <v>19</v>
      </c>
      <c r="L228" s="77" t="s">
        <v>51</v>
      </c>
      <c r="M228" s="24">
        <v>43466</v>
      </c>
      <c r="N228" s="136" t="s">
        <v>179</v>
      </c>
      <c r="O228" s="5" t="s">
        <v>95</v>
      </c>
      <c r="P228" s="5" t="s">
        <v>39</v>
      </c>
      <c r="Q228" s="5"/>
      <c r="R228" s="5" t="str" cm="1">
        <f t="array" ref="R228">_xlfn.IFS(Q228="Monthly",VLOOKUP($O228,PM执行时间!$A:$E,2,0),Q228="Quarterly",VLOOKUP($O228,PM执行时间!$A:$E,3,0),Q228="Semi-an",VLOOKUP($O228,PM执行时间!$A:$E,4,0),Q228="Annual",VLOOKUP($O228,PM执行时间!$A:$E,5,0),Q228="","")</f>
        <v/>
      </c>
      <c r="S228" s="17" t="s">
        <v>33</v>
      </c>
      <c r="T228" s="5" cm="1">
        <f t="array" ref="T228">_xlfn.IFS(S228="Monthly",VLOOKUP($O228,PM执行时间!$A:$E,2,0),S228="Quarterly",VLOOKUP($O228,PM执行时间!$A:$E,3,0),S228="Semi-an",VLOOKUP($O228,PM执行时间!$A:$E,4,0),S228="Annual",VLOOKUP($O228,PM执行时间!$A:$E,5,0),S228="","")</f>
        <v>1</v>
      </c>
      <c r="U228" s="5"/>
      <c r="V228" s="5" t="str" cm="1">
        <f t="array" ref="V228">_xlfn.IFS(U228="Monthly",VLOOKUP($O228,PM执行时间!$A:$E,2,0),U228="Quarterly",VLOOKUP($O228,PM执行时间!$A:$E,3,0),U228="Semi-an",VLOOKUP($O228,PM执行时间!$A:$E,4,0),U228="Annual",VLOOKUP($O228,PM执行时间!$A:$E,5,0),U228="","")</f>
        <v/>
      </c>
      <c r="W228" s="5"/>
      <c r="X228" s="5" t="str" cm="1">
        <f t="array" ref="X228">_xlfn.IFS(W228="Monthly",VLOOKUP($O228,PM执行时间!$A:$E,2,0),W228="Quarterly",VLOOKUP($O228,PM执行时间!$A:$E,3,0),W228="Semi-an",VLOOKUP($O228,PM执行时间!$A:$E,4,0),W228="Annual",VLOOKUP($O228,PM执行时间!$A:$E,5,0),W228="","")</f>
        <v/>
      </c>
      <c r="Y228" s="5"/>
      <c r="Z228" s="5" t="str" cm="1">
        <f t="array" ref="Z228">_xlfn.IFS(Y228="Monthly",VLOOKUP($O228,PM执行时间!$A:$E,2,0),Y228="Quarterly",VLOOKUP($O228,PM执行时间!$A:$E,3,0),Y228="Semi-an",VLOOKUP($O228,PM执行时间!$A:$E,4,0),Y228="Annual",VLOOKUP($O228,PM执行时间!$A:$E,5,0),Y228="","")</f>
        <v/>
      </c>
      <c r="AA228" s="5"/>
      <c r="AB228" s="5" t="str" cm="1">
        <f t="array" ref="AB228">_xlfn.IFS(AA228="Monthly",VLOOKUP($O228,PM执行时间!$A:$E,2,0),AA228="Quarterly",VLOOKUP($O228,PM执行时间!$A:$E,3,0),AA228="Semi-an",VLOOKUP($O228,PM执行时间!$A:$E,4,0),AA228="Annual",VLOOKUP($O228,PM执行时间!$A:$E,5,0),AA228="","")</f>
        <v/>
      </c>
      <c r="AC228" s="5"/>
      <c r="AD228" s="5" t="str" cm="1">
        <f t="array" ref="AD228">_xlfn.IFS(AC228="Monthly",VLOOKUP($O228,PM执行时间!$A:$E,2,0),AC228="Quarterly",VLOOKUP($O228,PM执行时间!$A:$E,3,0),AC228="Semi-an",VLOOKUP($O228,PM执行时间!$A:$E,4,0),AC228="Annual",VLOOKUP($O228,PM执行时间!$A:$E,5,0),AC228="","")</f>
        <v/>
      </c>
      <c r="AE228" s="5"/>
      <c r="AF228" s="5" t="str" cm="1">
        <f t="array" ref="AF228">_xlfn.IFS(AE228="Monthly",VLOOKUP($O228,PM执行时间!$A:$E,2,0),AE228="Quarterly",VLOOKUP($O228,PM执行时间!$A:$E,3,0),AE228="Semi-an",VLOOKUP($O228,PM执行时间!$A:$E,4,0),AE228="Annual",VLOOKUP($O228,PM执行时间!$A:$E,5,0),AE228="","")</f>
        <v/>
      </c>
      <c r="AG228" s="5"/>
      <c r="AH228" s="5" t="str" cm="1">
        <f t="array" ref="AH228">_xlfn.IFS(AG228="Monthly",VLOOKUP($O228,PM执行时间!$A:$E,2,0),AG228="Quarterly",VLOOKUP($O228,PM执行时间!$A:$E,3,0),AG228="Semi-an",VLOOKUP($O228,PM执行时间!$A:$E,4,0),AG228="Annual",VLOOKUP($O228,PM执行时间!$A:$E,5,0),AG228="","")</f>
        <v/>
      </c>
      <c r="AI228" s="5"/>
      <c r="AJ228" s="5" t="str" cm="1">
        <f t="array" ref="AJ228">_xlfn.IFS(AI228="Monthly",VLOOKUP($O228,PM执行时间!$A:$E,2,0),AI228="Quarterly",VLOOKUP($O228,PM执行时间!$A:$E,3,0),AI228="Semi-an",VLOOKUP($O228,PM执行时间!$A:$E,4,0),AI228="Annual",VLOOKUP($O228,PM执行时间!$A:$E,5,0),AI228="","")</f>
        <v/>
      </c>
      <c r="AK228" s="5"/>
      <c r="AL228" s="5" t="str" cm="1">
        <f t="array" ref="AL228">_xlfn.IFS(AK228="Monthly",VLOOKUP($O228,PM执行时间!$A:$E,2,0),AK228="Quarterly",VLOOKUP($O228,PM执行时间!$A:$E,3,0),AK228="Semi-an",VLOOKUP($O228,PM执行时间!$A:$E,4,0),AK228="Annual",VLOOKUP($O228,PM执行时间!$A:$E,5,0),AK228="","")</f>
        <v/>
      </c>
      <c r="AM228" s="5"/>
      <c r="AN228" s="5" t="str" cm="1">
        <f t="array" ref="AN228">_xlfn.IFS(AM228="Monthly",VLOOKUP($O228,PM执行时间!$A:$E,2,0),AM228="Quarterly",VLOOKUP($O228,PM执行时间!$A:$E,3,0),AM228="Semi-an",VLOOKUP($O228,PM执行时间!$A:$E,4,0),AM228="Annual",VLOOKUP($O228,PM执行时间!$A:$E,5,0),AM228="","")</f>
        <v/>
      </c>
      <c r="AO228" s="19">
        <v>44593</v>
      </c>
      <c r="AP228" s="5"/>
    </row>
    <row r="229" spans="1:42" ht="26.1" customHeight="1" x14ac:dyDescent="0.2">
      <c r="A229" s="2">
        <v>227</v>
      </c>
      <c r="B229" s="2">
        <f>SUBTOTAL(3,G$3:G229)+0</f>
        <v>226</v>
      </c>
      <c r="C229" s="2"/>
      <c r="D229" s="5">
        <v>1039</v>
      </c>
      <c r="E229" s="77" t="s">
        <v>92</v>
      </c>
      <c r="F229" s="77" t="s">
        <v>134</v>
      </c>
      <c r="G229" s="77" t="s">
        <v>135</v>
      </c>
      <c r="H229" s="95" t="s">
        <v>136</v>
      </c>
      <c r="I229" s="77">
        <v>2019.12</v>
      </c>
      <c r="J229" s="79" t="s">
        <v>1075</v>
      </c>
      <c r="K229" s="4" t="s">
        <v>19</v>
      </c>
      <c r="L229" s="77" t="s">
        <v>96</v>
      </c>
      <c r="M229" s="24" t="s">
        <v>54</v>
      </c>
      <c r="N229" s="88" t="s">
        <v>179</v>
      </c>
      <c r="O229" s="5" t="s">
        <v>95</v>
      </c>
      <c r="P229" s="5" t="s">
        <v>39</v>
      </c>
      <c r="Q229" s="5"/>
      <c r="R229" s="5" t="str" cm="1">
        <f t="array" ref="R229">_xlfn.IFS(Q229="Monthly",VLOOKUP($O229,PM执行时间!$A:$E,2,0),Q229="Quarterly",VLOOKUP($O229,PM执行时间!$A:$E,3,0),Q229="Semi-an",VLOOKUP($O229,PM执行时间!$A:$E,4,0),Q229="Annual",VLOOKUP($O229,PM执行时间!$A:$E,5,0),Q229="","")</f>
        <v/>
      </c>
      <c r="S229" s="17" t="s">
        <v>33</v>
      </c>
      <c r="T229" s="5" cm="1">
        <f t="array" ref="T229">_xlfn.IFS(S229="Monthly",VLOOKUP($O229,PM执行时间!$A:$E,2,0),S229="Quarterly",VLOOKUP($O229,PM执行时间!$A:$E,3,0),S229="Semi-an",VLOOKUP($O229,PM执行时间!$A:$E,4,0),S229="Annual",VLOOKUP($O229,PM执行时间!$A:$E,5,0),S229="","")</f>
        <v>1</v>
      </c>
      <c r="U229" s="5"/>
      <c r="V229" s="5" t="str" cm="1">
        <f t="array" ref="V229">_xlfn.IFS(U229="Monthly",VLOOKUP($O229,PM执行时间!$A:$E,2,0),U229="Quarterly",VLOOKUP($O229,PM执行时间!$A:$E,3,0),U229="Semi-an",VLOOKUP($O229,PM执行时间!$A:$E,4,0),U229="Annual",VLOOKUP($O229,PM执行时间!$A:$E,5,0),U229="","")</f>
        <v/>
      </c>
      <c r="W229" s="5"/>
      <c r="X229" s="5" t="str" cm="1">
        <f t="array" ref="X229">_xlfn.IFS(W229="Monthly",VLOOKUP($O229,PM执行时间!$A:$E,2,0),W229="Quarterly",VLOOKUP($O229,PM执行时间!$A:$E,3,0),W229="Semi-an",VLOOKUP($O229,PM执行时间!$A:$E,4,0),W229="Annual",VLOOKUP($O229,PM执行时间!$A:$E,5,0),W229="","")</f>
        <v/>
      </c>
      <c r="Y229" s="5"/>
      <c r="Z229" s="5" t="str" cm="1">
        <f t="array" ref="Z229">_xlfn.IFS(Y229="Monthly",VLOOKUP($O229,PM执行时间!$A:$E,2,0),Y229="Quarterly",VLOOKUP($O229,PM执行时间!$A:$E,3,0),Y229="Semi-an",VLOOKUP($O229,PM执行时间!$A:$E,4,0),Y229="Annual",VLOOKUP($O229,PM执行时间!$A:$E,5,0),Y229="","")</f>
        <v/>
      </c>
      <c r="AA229" s="5"/>
      <c r="AB229" s="5" t="str" cm="1">
        <f t="array" ref="AB229">_xlfn.IFS(AA229="Monthly",VLOOKUP($O229,PM执行时间!$A:$E,2,0),AA229="Quarterly",VLOOKUP($O229,PM执行时间!$A:$E,3,0),AA229="Semi-an",VLOOKUP($O229,PM执行时间!$A:$E,4,0),AA229="Annual",VLOOKUP($O229,PM执行时间!$A:$E,5,0),AA229="","")</f>
        <v/>
      </c>
      <c r="AC229" s="5"/>
      <c r="AD229" s="5" t="str" cm="1">
        <f t="array" ref="AD229">_xlfn.IFS(AC229="Monthly",VLOOKUP($O229,PM执行时间!$A:$E,2,0),AC229="Quarterly",VLOOKUP($O229,PM执行时间!$A:$E,3,0),AC229="Semi-an",VLOOKUP($O229,PM执行时间!$A:$E,4,0),AC229="Annual",VLOOKUP($O229,PM执行时间!$A:$E,5,0),AC229="","")</f>
        <v/>
      </c>
      <c r="AE229" s="5"/>
      <c r="AF229" s="5" t="str" cm="1">
        <f t="array" ref="AF229">_xlfn.IFS(AE229="Monthly",VLOOKUP($O229,PM执行时间!$A:$E,2,0),AE229="Quarterly",VLOOKUP($O229,PM执行时间!$A:$E,3,0),AE229="Semi-an",VLOOKUP($O229,PM执行时间!$A:$E,4,0),AE229="Annual",VLOOKUP($O229,PM执行时间!$A:$E,5,0),AE229="","")</f>
        <v/>
      </c>
      <c r="AG229" s="5"/>
      <c r="AH229" s="5" t="str" cm="1">
        <f t="array" ref="AH229">_xlfn.IFS(AG229="Monthly",VLOOKUP($O229,PM执行时间!$A:$E,2,0),AG229="Quarterly",VLOOKUP($O229,PM执行时间!$A:$E,3,0),AG229="Semi-an",VLOOKUP($O229,PM执行时间!$A:$E,4,0),AG229="Annual",VLOOKUP($O229,PM执行时间!$A:$E,5,0),AG229="","")</f>
        <v/>
      </c>
      <c r="AI229" s="5"/>
      <c r="AJ229" s="5" t="str" cm="1">
        <f t="array" ref="AJ229">_xlfn.IFS(AI229="Monthly",VLOOKUP($O229,PM执行时间!$A:$E,2,0),AI229="Quarterly",VLOOKUP($O229,PM执行时间!$A:$E,3,0),AI229="Semi-an",VLOOKUP($O229,PM执行时间!$A:$E,4,0),AI229="Annual",VLOOKUP($O229,PM执行时间!$A:$E,5,0),AI229="","")</f>
        <v/>
      </c>
      <c r="AK229" s="5"/>
      <c r="AL229" s="5" t="str" cm="1">
        <f t="array" ref="AL229">_xlfn.IFS(AK229="Monthly",VLOOKUP($O229,PM执行时间!$A:$E,2,0),AK229="Quarterly",VLOOKUP($O229,PM执行时间!$A:$E,3,0),AK229="Semi-an",VLOOKUP($O229,PM执行时间!$A:$E,4,0),AK229="Annual",VLOOKUP($O229,PM执行时间!$A:$E,5,0),AK229="","")</f>
        <v/>
      </c>
      <c r="AM229" s="5"/>
      <c r="AN229" s="5" t="str" cm="1">
        <f t="array" ref="AN229">_xlfn.IFS(AM229="Monthly",VLOOKUP($O229,PM执行时间!$A:$E,2,0),AM229="Quarterly",VLOOKUP($O229,PM执行时间!$A:$E,3,0),AM229="Semi-an",VLOOKUP($O229,PM执行时间!$A:$E,4,0),AM229="Annual",VLOOKUP($O229,PM执行时间!$A:$E,5,0),AM229="","")</f>
        <v/>
      </c>
      <c r="AO229" s="19">
        <v>44593</v>
      </c>
      <c r="AP229" s="5"/>
    </row>
    <row r="230" spans="1:42" ht="25.15" customHeight="1" x14ac:dyDescent="0.2">
      <c r="A230" s="2">
        <v>228</v>
      </c>
      <c r="B230" s="2">
        <f>SUBTOTAL(3,G$3:G230)+0</f>
        <v>227</v>
      </c>
      <c r="C230" s="2"/>
      <c r="D230" s="5">
        <v>1041</v>
      </c>
      <c r="E230" s="35" t="s">
        <v>281</v>
      </c>
      <c r="F230" s="77" t="s">
        <v>1214</v>
      </c>
      <c r="G230" s="77" t="s">
        <v>255</v>
      </c>
      <c r="H230" s="77">
        <v>226047</v>
      </c>
      <c r="I230" s="77">
        <v>2019.12</v>
      </c>
      <c r="J230" s="79" t="s">
        <v>1058</v>
      </c>
      <c r="K230" s="4" t="s">
        <v>19</v>
      </c>
      <c r="L230" s="77" t="s">
        <v>57</v>
      </c>
      <c r="M230" s="24">
        <v>43770</v>
      </c>
      <c r="N230" s="77" t="s">
        <v>22</v>
      </c>
      <c r="O230" s="5" t="s">
        <v>272</v>
      </c>
      <c r="P230" s="5" t="s">
        <v>1227</v>
      </c>
      <c r="Q230" s="5"/>
      <c r="R230" s="5" t="str" cm="1">
        <f t="array" ref="R230">_xlfn.IFS(Q230="Monthly",VLOOKUP($O230,PM执行时间!$A:$E,2,0),Q230="Quarterly",VLOOKUP($O230,PM执行时间!$A:$E,3,0),Q230="Semi-an",VLOOKUP($O230,PM执行时间!$A:$E,4,0),Q230="Annual",VLOOKUP($O230,PM执行时间!$A:$E,5,0),Q230="","")</f>
        <v/>
      </c>
      <c r="S230" s="5"/>
      <c r="T230" s="5" t="str" cm="1">
        <f t="array" ref="T230">_xlfn.IFS(S230="Monthly",VLOOKUP($O230,PM执行时间!$A:$E,2,0),S230="Quarterly",VLOOKUP($O230,PM执行时间!$A:$E,3,0),S230="Semi-an",VLOOKUP($O230,PM执行时间!$A:$E,4,0),S230="Annual",VLOOKUP($O230,PM执行时间!$A:$E,5,0),S230="","")</f>
        <v/>
      </c>
      <c r="U230" s="16" t="s">
        <v>24</v>
      </c>
      <c r="V230" s="5" cm="1">
        <f t="array" ref="V230">_xlfn.IFS(U230="Monthly",VLOOKUP($O230,PM执行时间!$A:$E,2,0),U230="Quarterly",VLOOKUP($O230,PM执行时间!$A:$E,3,0),U230="Semi-an",VLOOKUP($O230,PM执行时间!$A:$E,4,0),U230="Annual",VLOOKUP($O230,PM执行时间!$A:$E,5,0),U230="","")</f>
        <v>1.1599999999999999</v>
      </c>
      <c r="W230" s="5"/>
      <c r="X230" s="5" t="str" cm="1">
        <f t="array" ref="X230">_xlfn.IFS(W230="Monthly",VLOOKUP($O230,PM执行时间!$A:$E,2,0),W230="Quarterly",VLOOKUP($O230,PM执行时间!$A:$E,3,0),W230="Semi-an",VLOOKUP($O230,PM执行时间!$A:$E,4,0),W230="Annual",VLOOKUP($O230,PM执行时间!$A:$E,5,0),W230="","")</f>
        <v/>
      </c>
      <c r="Y230" s="5"/>
      <c r="Z230" s="5" t="str" cm="1">
        <f t="array" ref="Z230">_xlfn.IFS(Y230="Monthly",VLOOKUP($O230,PM执行时间!$A:$E,2,0),Y230="Quarterly",VLOOKUP($O230,PM执行时间!$A:$E,3,0),Y230="Semi-an",VLOOKUP($O230,PM执行时间!$A:$E,4,0),Y230="Annual",VLOOKUP($O230,PM执行时间!$A:$E,5,0),Y230="","")</f>
        <v/>
      </c>
      <c r="AA230" s="16" t="s">
        <v>24</v>
      </c>
      <c r="AB230" s="5" cm="1">
        <f t="array" ref="AB230">_xlfn.IFS(AA230="Monthly",VLOOKUP($O230,PM执行时间!$A:$E,2,0),AA230="Quarterly",VLOOKUP($O230,PM执行时间!$A:$E,3,0),AA230="Semi-an",VLOOKUP($O230,PM执行时间!$A:$E,4,0),AA230="Annual",VLOOKUP($O230,PM执行时间!$A:$E,5,0),AA230="","")</f>
        <v>1.1599999999999999</v>
      </c>
      <c r="AC230" s="5"/>
      <c r="AD230" s="5" t="str" cm="1">
        <f t="array" ref="AD230">_xlfn.IFS(AC230="Monthly",VLOOKUP($O230,PM执行时间!$A:$E,2,0),AC230="Quarterly",VLOOKUP($O230,PM执行时间!$A:$E,3,0),AC230="Semi-an",VLOOKUP($O230,PM执行时间!$A:$E,4,0),AC230="Annual",VLOOKUP($O230,PM执行时间!$A:$E,5,0),AC230="","")</f>
        <v/>
      </c>
      <c r="AE230" s="5"/>
      <c r="AF230" s="5" t="str" cm="1">
        <f t="array" ref="AF230">_xlfn.IFS(AE230="Monthly",VLOOKUP($O230,PM执行时间!$A:$E,2,0),AE230="Quarterly",VLOOKUP($O230,PM执行时间!$A:$E,3,0),AE230="Semi-an",VLOOKUP($O230,PM执行时间!$A:$E,4,0),AE230="Annual",VLOOKUP($O230,PM执行时间!$A:$E,5,0),AE230="","")</f>
        <v/>
      </c>
      <c r="AG230" s="16" t="s">
        <v>24</v>
      </c>
      <c r="AH230" s="5" cm="1">
        <f t="array" ref="AH230">_xlfn.IFS(AG230="Monthly",VLOOKUP($O230,PM执行时间!$A:$E,2,0),AG230="Quarterly",VLOOKUP($O230,PM执行时间!$A:$E,3,0),AG230="Semi-an",VLOOKUP($O230,PM执行时间!$A:$E,4,0),AG230="Annual",VLOOKUP($O230,PM执行时间!$A:$E,5,0),AG230="","")</f>
        <v>1.1599999999999999</v>
      </c>
      <c r="AI230" s="5"/>
      <c r="AJ230" s="5" t="str" cm="1">
        <f t="array" ref="AJ230">_xlfn.IFS(AI230="Monthly",VLOOKUP($O230,PM执行时间!$A:$E,2,0),AI230="Quarterly",VLOOKUP($O230,PM执行时间!$A:$E,3,0),AI230="Semi-an",VLOOKUP($O230,PM执行时间!$A:$E,4,0),AI230="Annual",VLOOKUP($O230,PM执行时间!$A:$E,5,0),AI230="","")</f>
        <v/>
      </c>
      <c r="AK230" s="5"/>
      <c r="AL230" s="5" t="str" cm="1">
        <f t="array" ref="AL230">_xlfn.IFS(AK230="Monthly",VLOOKUP($O230,PM执行时间!$A:$E,2,0),AK230="Quarterly",VLOOKUP($O230,PM执行时间!$A:$E,3,0),AK230="Semi-an",VLOOKUP($O230,PM执行时间!$A:$E,4,0),AK230="Annual",VLOOKUP($O230,PM执行时间!$A:$E,5,0),AK230="","")</f>
        <v/>
      </c>
      <c r="AM230" s="17" t="s">
        <v>223</v>
      </c>
      <c r="AN230" s="5" cm="1">
        <f t="array" ref="AN230">_xlfn.IFS(AM230="Monthly",VLOOKUP($O230,PM执行时间!$A:$E,2,0),AM230="Quarterly",VLOOKUP($O230,PM执行时间!$A:$E,3,0),AM230="Semi-an",VLOOKUP($O230,PM执行时间!$A:$E,4,0),AM230="Annual",VLOOKUP($O230,PM执行时间!$A:$E,5,0),AM230="","")</f>
        <v>1.91</v>
      </c>
      <c r="AO230" s="19">
        <v>44896</v>
      </c>
      <c r="AP230" s="18"/>
    </row>
    <row r="231" spans="1:42" ht="25.15" customHeight="1" x14ac:dyDescent="0.2">
      <c r="A231" s="2">
        <v>229</v>
      </c>
      <c r="B231" s="2">
        <f>SUBTOTAL(3,G$3:G231)+0</f>
        <v>228</v>
      </c>
      <c r="C231" s="2"/>
      <c r="D231" s="5">
        <v>1042</v>
      </c>
      <c r="E231" s="35" t="s">
        <v>274</v>
      </c>
      <c r="F231" s="77" t="s">
        <v>1214</v>
      </c>
      <c r="G231" s="77" t="s">
        <v>255</v>
      </c>
      <c r="H231" s="77">
        <v>226048</v>
      </c>
      <c r="I231" s="77">
        <v>2019.12</v>
      </c>
      <c r="J231" s="79" t="s">
        <v>1058</v>
      </c>
      <c r="K231" s="4" t="s">
        <v>19</v>
      </c>
      <c r="L231" s="77" t="s">
        <v>57</v>
      </c>
      <c r="M231" s="24">
        <v>43770</v>
      </c>
      <c r="N231" s="77" t="s">
        <v>22</v>
      </c>
      <c r="O231" s="5" t="s">
        <v>272</v>
      </c>
      <c r="P231" s="5" t="s">
        <v>1227</v>
      </c>
      <c r="Q231" s="5"/>
      <c r="R231" s="5" t="str" cm="1">
        <f t="array" ref="R231">_xlfn.IFS(Q231="Monthly",VLOOKUP($O231,PM执行时间!$A:$E,2,0),Q231="Quarterly",VLOOKUP($O231,PM执行时间!$A:$E,3,0),Q231="Semi-an",VLOOKUP($O231,PM执行时间!$A:$E,4,0),Q231="Annual",VLOOKUP($O231,PM执行时间!$A:$E,5,0),Q231="","")</f>
        <v/>
      </c>
      <c r="S231" s="5"/>
      <c r="T231" s="5" t="str" cm="1">
        <f t="array" ref="T231">_xlfn.IFS(S231="Monthly",VLOOKUP($O231,PM执行时间!$A:$E,2,0),S231="Quarterly",VLOOKUP($O231,PM执行时间!$A:$E,3,0),S231="Semi-an",VLOOKUP($O231,PM执行时间!$A:$E,4,0),S231="Annual",VLOOKUP($O231,PM执行时间!$A:$E,5,0),S231="","")</f>
        <v/>
      </c>
      <c r="U231" s="16" t="s">
        <v>24</v>
      </c>
      <c r="V231" s="5" cm="1">
        <f t="array" ref="V231">_xlfn.IFS(U231="Monthly",VLOOKUP($O231,PM执行时间!$A:$E,2,0),U231="Quarterly",VLOOKUP($O231,PM执行时间!$A:$E,3,0),U231="Semi-an",VLOOKUP($O231,PM执行时间!$A:$E,4,0),U231="Annual",VLOOKUP($O231,PM执行时间!$A:$E,5,0),U231="","")</f>
        <v>1.1599999999999999</v>
      </c>
      <c r="W231" s="5"/>
      <c r="X231" s="5" t="str" cm="1">
        <f t="array" ref="X231">_xlfn.IFS(W231="Monthly",VLOOKUP($O231,PM执行时间!$A:$E,2,0),W231="Quarterly",VLOOKUP($O231,PM执行时间!$A:$E,3,0),W231="Semi-an",VLOOKUP($O231,PM执行时间!$A:$E,4,0),W231="Annual",VLOOKUP($O231,PM执行时间!$A:$E,5,0),W231="","")</f>
        <v/>
      </c>
      <c r="Y231" s="5"/>
      <c r="Z231" s="5" t="str" cm="1">
        <f t="array" ref="Z231">_xlfn.IFS(Y231="Monthly",VLOOKUP($O231,PM执行时间!$A:$E,2,0),Y231="Quarterly",VLOOKUP($O231,PM执行时间!$A:$E,3,0),Y231="Semi-an",VLOOKUP($O231,PM执行时间!$A:$E,4,0),Y231="Annual",VLOOKUP($O231,PM执行时间!$A:$E,5,0),Y231="","")</f>
        <v/>
      </c>
      <c r="AA231" s="16" t="s">
        <v>24</v>
      </c>
      <c r="AB231" s="5" cm="1">
        <f t="array" ref="AB231">_xlfn.IFS(AA231="Monthly",VLOOKUP($O231,PM执行时间!$A:$E,2,0),AA231="Quarterly",VLOOKUP($O231,PM执行时间!$A:$E,3,0),AA231="Semi-an",VLOOKUP($O231,PM执行时间!$A:$E,4,0),AA231="Annual",VLOOKUP($O231,PM执行时间!$A:$E,5,0),AA231="","")</f>
        <v>1.1599999999999999</v>
      </c>
      <c r="AC231" s="5"/>
      <c r="AD231" s="5" t="str" cm="1">
        <f t="array" ref="AD231">_xlfn.IFS(AC231="Monthly",VLOOKUP($O231,PM执行时间!$A:$E,2,0),AC231="Quarterly",VLOOKUP($O231,PM执行时间!$A:$E,3,0),AC231="Semi-an",VLOOKUP($O231,PM执行时间!$A:$E,4,0),AC231="Annual",VLOOKUP($O231,PM执行时间!$A:$E,5,0),AC231="","")</f>
        <v/>
      </c>
      <c r="AE231" s="5"/>
      <c r="AF231" s="5" t="str" cm="1">
        <f t="array" ref="AF231">_xlfn.IFS(AE231="Monthly",VLOOKUP($O231,PM执行时间!$A:$E,2,0),AE231="Quarterly",VLOOKUP($O231,PM执行时间!$A:$E,3,0),AE231="Semi-an",VLOOKUP($O231,PM执行时间!$A:$E,4,0),AE231="Annual",VLOOKUP($O231,PM执行时间!$A:$E,5,0),AE231="","")</f>
        <v/>
      </c>
      <c r="AG231" s="16" t="s">
        <v>24</v>
      </c>
      <c r="AH231" s="5" cm="1">
        <f t="array" ref="AH231">_xlfn.IFS(AG231="Monthly",VLOOKUP($O231,PM执行时间!$A:$E,2,0),AG231="Quarterly",VLOOKUP($O231,PM执行时间!$A:$E,3,0),AG231="Semi-an",VLOOKUP($O231,PM执行时间!$A:$E,4,0),AG231="Annual",VLOOKUP($O231,PM执行时间!$A:$E,5,0),AG231="","")</f>
        <v>1.1599999999999999</v>
      </c>
      <c r="AI231" s="5"/>
      <c r="AJ231" s="5" t="str" cm="1">
        <f t="array" ref="AJ231">_xlfn.IFS(AI231="Monthly",VLOOKUP($O231,PM执行时间!$A:$E,2,0),AI231="Quarterly",VLOOKUP($O231,PM执行时间!$A:$E,3,0),AI231="Semi-an",VLOOKUP($O231,PM执行时间!$A:$E,4,0),AI231="Annual",VLOOKUP($O231,PM执行时间!$A:$E,5,0),AI231="","")</f>
        <v/>
      </c>
      <c r="AK231" s="5"/>
      <c r="AL231" s="5" t="str" cm="1">
        <f t="array" ref="AL231">_xlfn.IFS(AK231="Monthly",VLOOKUP($O231,PM执行时间!$A:$E,2,0),AK231="Quarterly",VLOOKUP($O231,PM执行时间!$A:$E,3,0),AK231="Semi-an",VLOOKUP($O231,PM执行时间!$A:$E,4,0),AK231="Annual",VLOOKUP($O231,PM执行时间!$A:$E,5,0),AK231="","")</f>
        <v/>
      </c>
      <c r="AM231" s="17" t="s">
        <v>223</v>
      </c>
      <c r="AN231" s="5" cm="1">
        <f t="array" ref="AN231">_xlfn.IFS(AM231="Monthly",VLOOKUP($O231,PM执行时间!$A:$E,2,0),AM231="Quarterly",VLOOKUP($O231,PM执行时间!$A:$E,3,0),AM231="Semi-an",VLOOKUP($O231,PM执行时间!$A:$E,4,0),AM231="Annual",VLOOKUP($O231,PM执行时间!$A:$E,5,0),AM231="","")</f>
        <v>1.91</v>
      </c>
      <c r="AO231" s="19">
        <v>44896</v>
      </c>
      <c r="AP231" s="18"/>
    </row>
    <row r="232" spans="1:42" ht="25.15" customHeight="1" x14ac:dyDescent="0.2">
      <c r="A232" s="2">
        <v>230</v>
      </c>
      <c r="B232" s="2">
        <f>SUBTOTAL(3,G$3:G232)+0</f>
        <v>229</v>
      </c>
      <c r="C232" s="2"/>
      <c r="D232" s="5">
        <v>1043</v>
      </c>
      <c r="E232" s="35" t="s">
        <v>274</v>
      </c>
      <c r="F232" s="77" t="s">
        <v>1214</v>
      </c>
      <c r="G232" s="77" t="s">
        <v>255</v>
      </c>
      <c r="H232" s="77">
        <v>226049</v>
      </c>
      <c r="I232" s="77">
        <v>2019.12</v>
      </c>
      <c r="J232" s="79" t="s">
        <v>1058</v>
      </c>
      <c r="K232" s="4" t="s">
        <v>19</v>
      </c>
      <c r="L232" s="77" t="s">
        <v>57</v>
      </c>
      <c r="M232" s="24">
        <v>43770</v>
      </c>
      <c r="N232" s="77" t="s">
        <v>22</v>
      </c>
      <c r="O232" s="5" t="s">
        <v>272</v>
      </c>
      <c r="P232" s="5" t="s">
        <v>1227</v>
      </c>
      <c r="Q232" s="5"/>
      <c r="R232" s="5" t="str" cm="1">
        <f t="array" ref="R232">_xlfn.IFS(Q232="Monthly",VLOOKUP($O232,PM执行时间!$A:$E,2,0),Q232="Quarterly",VLOOKUP($O232,PM执行时间!$A:$E,3,0),Q232="Semi-an",VLOOKUP($O232,PM执行时间!$A:$E,4,0),Q232="Annual",VLOOKUP($O232,PM执行时间!$A:$E,5,0),Q232="","")</f>
        <v/>
      </c>
      <c r="S232" s="5"/>
      <c r="T232" s="5" t="str" cm="1">
        <f t="array" ref="T232">_xlfn.IFS(S232="Monthly",VLOOKUP($O232,PM执行时间!$A:$E,2,0),S232="Quarterly",VLOOKUP($O232,PM执行时间!$A:$E,3,0),S232="Semi-an",VLOOKUP($O232,PM执行时间!$A:$E,4,0),S232="Annual",VLOOKUP($O232,PM执行时间!$A:$E,5,0),S232="","")</f>
        <v/>
      </c>
      <c r="U232" s="16" t="s">
        <v>24</v>
      </c>
      <c r="V232" s="5" cm="1">
        <f t="array" ref="V232">_xlfn.IFS(U232="Monthly",VLOOKUP($O232,PM执行时间!$A:$E,2,0),U232="Quarterly",VLOOKUP($O232,PM执行时间!$A:$E,3,0),U232="Semi-an",VLOOKUP($O232,PM执行时间!$A:$E,4,0),U232="Annual",VLOOKUP($O232,PM执行时间!$A:$E,5,0),U232="","")</f>
        <v>1.1599999999999999</v>
      </c>
      <c r="W232" s="5"/>
      <c r="X232" s="5" t="str" cm="1">
        <f t="array" ref="X232">_xlfn.IFS(W232="Monthly",VLOOKUP($O232,PM执行时间!$A:$E,2,0),W232="Quarterly",VLOOKUP($O232,PM执行时间!$A:$E,3,0),W232="Semi-an",VLOOKUP($O232,PM执行时间!$A:$E,4,0),W232="Annual",VLOOKUP($O232,PM执行时间!$A:$E,5,0),W232="","")</f>
        <v/>
      </c>
      <c r="Y232" s="5"/>
      <c r="Z232" s="5" t="str" cm="1">
        <f t="array" ref="Z232">_xlfn.IFS(Y232="Monthly",VLOOKUP($O232,PM执行时间!$A:$E,2,0),Y232="Quarterly",VLOOKUP($O232,PM执行时间!$A:$E,3,0),Y232="Semi-an",VLOOKUP($O232,PM执行时间!$A:$E,4,0),Y232="Annual",VLOOKUP($O232,PM执行时间!$A:$E,5,0),Y232="","")</f>
        <v/>
      </c>
      <c r="AA232" s="16" t="s">
        <v>24</v>
      </c>
      <c r="AB232" s="5" cm="1">
        <f t="array" ref="AB232">_xlfn.IFS(AA232="Monthly",VLOOKUP($O232,PM执行时间!$A:$E,2,0),AA232="Quarterly",VLOOKUP($O232,PM执行时间!$A:$E,3,0),AA232="Semi-an",VLOOKUP($O232,PM执行时间!$A:$E,4,0),AA232="Annual",VLOOKUP($O232,PM执行时间!$A:$E,5,0),AA232="","")</f>
        <v>1.1599999999999999</v>
      </c>
      <c r="AC232" s="5"/>
      <c r="AD232" s="5" t="str" cm="1">
        <f t="array" ref="AD232">_xlfn.IFS(AC232="Monthly",VLOOKUP($O232,PM执行时间!$A:$E,2,0),AC232="Quarterly",VLOOKUP($O232,PM执行时间!$A:$E,3,0),AC232="Semi-an",VLOOKUP($O232,PM执行时间!$A:$E,4,0),AC232="Annual",VLOOKUP($O232,PM执行时间!$A:$E,5,0),AC232="","")</f>
        <v/>
      </c>
      <c r="AE232" s="5"/>
      <c r="AF232" s="5" t="str" cm="1">
        <f t="array" ref="AF232">_xlfn.IFS(AE232="Monthly",VLOOKUP($O232,PM执行时间!$A:$E,2,0),AE232="Quarterly",VLOOKUP($O232,PM执行时间!$A:$E,3,0),AE232="Semi-an",VLOOKUP($O232,PM执行时间!$A:$E,4,0),AE232="Annual",VLOOKUP($O232,PM执行时间!$A:$E,5,0),AE232="","")</f>
        <v/>
      </c>
      <c r="AG232" s="16" t="s">
        <v>24</v>
      </c>
      <c r="AH232" s="5" cm="1">
        <f t="array" ref="AH232">_xlfn.IFS(AG232="Monthly",VLOOKUP($O232,PM执行时间!$A:$E,2,0),AG232="Quarterly",VLOOKUP($O232,PM执行时间!$A:$E,3,0),AG232="Semi-an",VLOOKUP($O232,PM执行时间!$A:$E,4,0),AG232="Annual",VLOOKUP($O232,PM执行时间!$A:$E,5,0),AG232="","")</f>
        <v>1.1599999999999999</v>
      </c>
      <c r="AI232" s="5"/>
      <c r="AJ232" s="5" t="str" cm="1">
        <f t="array" ref="AJ232">_xlfn.IFS(AI232="Monthly",VLOOKUP($O232,PM执行时间!$A:$E,2,0),AI232="Quarterly",VLOOKUP($O232,PM执行时间!$A:$E,3,0),AI232="Semi-an",VLOOKUP($O232,PM执行时间!$A:$E,4,0),AI232="Annual",VLOOKUP($O232,PM执行时间!$A:$E,5,0),AI232="","")</f>
        <v/>
      </c>
      <c r="AK232" s="5"/>
      <c r="AL232" s="5" t="str" cm="1">
        <f t="array" ref="AL232">_xlfn.IFS(AK232="Monthly",VLOOKUP($O232,PM执行时间!$A:$E,2,0),AK232="Quarterly",VLOOKUP($O232,PM执行时间!$A:$E,3,0),AK232="Semi-an",VLOOKUP($O232,PM执行时间!$A:$E,4,0),AK232="Annual",VLOOKUP($O232,PM执行时间!$A:$E,5,0),AK232="","")</f>
        <v/>
      </c>
      <c r="AM232" s="17" t="s">
        <v>223</v>
      </c>
      <c r="AN232" s="5" cm="1">
        <f t="array" ref="AN232">_xlfn.IFS(AM232="Monthly",VLOOKUP($O232,PM执行时间!$A:$E,2,0),AM232="Quarterly",VLOOKUP($O232,PM执行时间!$A:$E,3,0),AM232="Semi-an",VLOOKUP($O232,PM执行时间!$A:$E,4,0),AM232="Annual",VLOOKUP($O232,PM执行时间!$A:$E,5,0),AM232="","")</f>
        <v>1.91</v>
      </c>
      <c r="AO232" s="19">
        <v>44896</v>
      </c>
      <c r="AP232" s="18"/>
    </row>
    <row r="233" spans="1:42" ht="25.15" customHeight="1" x14ac:dyDescent="0.2">
      <c r="A233" s="2">
        <v>18</v>
      </c>
      <c r="B233" s="2">
        <f>SUBTOTAL(3,G$3:G233)+0</f>
        <v>230</v>
      </c>
      <c r="C233" s="2"/>
      <c r="D233" s="2">
        <v>370</v>
      </c>
      <c r="E233" s="85" t="s">
        <v>27</v>
      </c>
      <c r="F233" s="85" t="s">
        <v>53</v>
      </c>
      <c r="G233" s="85" t="s">
        <v>29</v>
      </c>
      <c r="H233" s="77">
        <v>155</v>
      </c>
      <c r="I233" s="95">
        <v>2008.11</v>
      </c>
      <c r="J233" s="79" t="s">
        <v>1058</v>
      </c>
      <c r="K233" s="4" t="s">
        <v>19</v>
      </c>
      <c r="L233" s="77" t="s">
        <v>57</v>
      </c>
      <c r="M233" s="24">
        <v>39448</v>
      </c>
      <c r="N233" s="77" t="s">
        <v>31</v>
      </c>
      <c r="O233" s="5" t="s">
        <v>35</v>
      </c>
      <c r="P233" s="5" t="s">
        <v>1226</v>
      </c>
      <c r="Q233" s="5"/>
      <c r="R233" s="5" t="str" cm="1">
        <f t="array" ref="R233">_xlfn.IFS(Q233="Monthly",VLOOKUP($O233,PM执行时间!$A:$E,2,0),Q233="Quarterly",VLOOKUP($O233,PM执行时间!$A:$E,3,0),Q233="Semi-an",VLOOKUP($O233,PM执行时间!$A:$E,4,0),Q233="Annual",VLOOKUP($O233,PM执行时间!$A:$E,5,0),Q233="","")</f>
        <v/>
      </c>
      <c r="S233" s="20" t="s">
        <v>25</v>
      </c>
      <c r="T233" s="5" cm="1">
        <f t="array" ref="T233">_xlfn.IFS(S233="Monthly",VLOOKUP($O233,PM执行时间!$A:$E,2,0),S233="Quarterly",VLOOKUP($O233,PM执行时间!$A:$E,3,0),S233="Semi-an",VLOOKUP($O233,PM执行时间!$A:$E,4,0),S233="Annual",VLOOKUP($O233,PM执行时间!$A:$E,5,0),S233="","")</f>
        <v>1.42</v>
      </c>
      <c r="U233" s="5"/>
      <c r="V233" s="5" t="str" cm="1">
        <f t="array" ref="V233">_xlfn.IFS(U233="Monthly",VLOOKUP($O233,PM执行时间!$A:$E,2,0),U233="Quarterly",VLOOKUP($O233,PM执行时间!$A:$E,3,0),U233="Semi-an",VLOOKUP($O233,PM执行时间!$A:$E,4,0),U233="Annual",VLOOKUP($O233,PM执行时间!$A:$E,5,0),U233="","")</f>
        <v/>
      </c>
      <c r="W233" s="5"/>
      <c r="X233" s="5" t="str" cm="1">
        <f t="array" ref="X233">_xlfn.IFS(W233="Monthly",VLOOKUP($O233,PM执行时间!$A:$E,2,0),W233="Quarterly",VLOOKUP($O233,PM执行时间!$A:$E,3,0),W233="Semi-an",VLOOKUP($O233,PM执行时间!$A:$E,4,0),W233="Annual",VLOOKUP($O233,PM执行时间!$A:$E,5,0),W233="","")</f>
        <v/>
      </c>
      <c r="Y233" s="16" t="s">
        <v>24</v>
      </c>
      <c r="Z233" s="5" cm="1">
        <f t="array" ref="Z233">_xlfn.IFS(Y233="Monthly",VLOOKUP($O233,PM执行时间!$A:$E,2,0),Y233="Quarterly",VLOOKUP($O233,PM执行时间!$A:$E,3,0),Y233="Semi-an",VLOOKUP($O233,PM执行时间!$A:$E,4,0),Y233="Annual",VLOOKUP($O233,PM执行时间!$A:$E,5,0),Y233="","")</f>
        <v>1</v>
      </c>
      <c r="AA233" s="5"/>
      <c r="AB233" s="5" t="str" cm="1">
        <f t="array" ref="AB233">_xlfn.IFS(AA233="Monthly",VLOOKUP($O233,PM执行时间!$A:$E,2,0),AA233="Quarterly",VLOOKUP($O233,PM执行时间!$A:$E,3,0),AA233="Semi-an",VLOOKUP($O233,PM执行时间!$A:$E,4,0),AA233="Annual",VLOOKUP($O233,PM执行时间!$A:$E,5,0),AA233="","")</f>
        <v/>
      </c>
      <c r="AC233" s="5"/>
      <c r="AD233" s="5" t="str" cm="1">
        <f t="array" ref="AD233">_xlfn.IFS(AC233="Monthly",VLOOKUP($O233,PM执行时间!$A:$E,2,0),AC233="Quarterly",VLOOKUP($O233,PM执行时间!$A:$E,3,0),AC233="Semi-an",VLOOKUP($O233,PM执行时间!$A:$E,4,0),AC233="Annual",VLOOKUP($O233,PM执行时间!$A:$E,5,0),AC233="","")</f>
        <v/>
      </c>
      <c r="AE233" s="17" t="s">
        <v>33</v>
      </c>
      <c r="AF233" s="5" cm="1">
        <f t="array" ref="AF233">_xlfn.IFS(AE233="Monthly",VLOOKUP($O233,PM执行时间!$A:$E,2,0),AE233="Quarterly",VLOOKUP($O233,PM执行时间!$A:$E,3,0),AE233="Semi-an",VLOOKUP($O233,PM执行时间!$A:$E,4,0),AE233="Annual",VLOOKUP($O233,PM执行时间!$A:$E,5,0),AE233="","")</f>
        <v>1.67</v>
      </c>
      <c r="AG233" s="5"/>
      <c r="AH233" s="5" t="str" cm="1">
        <f t="array" ref="AH233">_xlfn.IFS(AG233="Monthly",VLOOKUP($O233,PM执行时间!$A:$E,2,0),AG233="Quarterly",VLOOKUP($O233,PM执行时间!$A:$E,3,0),AG233="Semi-an",VLOOKUP($O233,PM执行时间!$A:$E,4,0),AG233="Annual",VLOOKUP($O233,PM执行时间!$A:$E,5,0),AG233="","")</f>
        <v/>
      </c>
      <c r="AI233" s="5"/>
      <c r="AJ233" s="5" t="str" cm="1">
        <f t="array" ref="AJ233">_xlfn.IFS(AI233="Monthly",VLOOKUP($O233,PM执行时间!$A:$E,2,0),AI233="Quarterly",VLOOKUP($O233,PM执行时间!$A:$E,3,0),AI233="Semi-an",VLOOKUP($O233,PM执行时间!$A:$E,4,0),AI233="Annual",VLOOKUP($O233,PM执行时间!$A:$E,5,0),AI233="","")</f>
        <v/>
      </c>
      <c r="AK233" s="16" t="s">
        <v>24</v>
      </c>
      <c r="AL233" s="5" cm="1">
        <f t="array" ref="AL233">_xlfn.IFS(AK233="Monthly",VLOOKUP($O233,PM执行时间!$A:$E,2,0),AK233="Quarterly",VLOOKUP($O233,PM执行时间!$A:$E,3,0),AK233="Semi-an",VLOOKUP($O233,PM执行时间!$A:$E,4,0),AK233="Annual",VLOOKUP($O233,PM执行时间!$A:$E,5,0),AK233="","")</f>
        <v>1</v>
      </c>
      <c r="AM233" s="5"/>
      <c r="AN233" s="5" t="str" cm="1">
        <f t="array" ref="AN233">_xlfn.IFS(AM233="Monthly",VLOOKUP($O233,PM执行时间!$A:$E,2,0),AM233="Quarterly",VLOOKUP($O233,PM执行时间!$A:$E,3,0),AM233="Semi-an",VLOOKUP($O233,PM执行时间!$A:$E,4,0),AM233="Annual",VLOOKUP($O233,PM执行时间!$A:$E,5,0),AM233="","")</f>
        <v/>
      </c>
      <c r="AO233" s="19">
        <v>44774</v>
      </c>
      <c r="AP233" s="5"/>
    </row>
    <row r="234" spans="1:42" ht="25.15" customHeight="1" x14ac:dyDescent="0.2">
      <c r="A234" s="2">
        <v>232</v>
      </c>
      <c r="B234" s="2">
        <f>SUBTOTAL(3,G$3:G234)+0</f>
        <v>231</v>
      </c>
      <c r="C234" s="2"/>
      <c r="D234" s="5">
        <v>1045</v>
      </c>
      <c r="E234" s="77" t="s">
        <v>372</v>
      </c>
      <c r="F234" s="77" t="s">
        <v>373</v>
      </c>
      <c r="G234" s="77" t="s">
        <v>374</v>
      </c>
      <c r="H234" s="95"/>
      <c r="I234" s="77">
        <v>2020.5</v>
      </c>
      <c r="J234" s="79" t="s">
        <v>1075</v>
      </c>
      <c r="K234" s="4" t="s">
        <v>19</v>
      </c>
      <c r="L234" s="77" t="s">
        <v>51</v>
      </c>
      <c r="M234" s="24" t="s">
        <v>375</v>
      </c>
      <c r="N234" s="133" t="s">
        <v>22</v>
      </c>
      <c r="O234" s="5" t="e">
        <v>#N/A</v>
      </c>
      <c r="P234" s="5"/>
      <c r="Q234" s="5"/>
      <c r="R234" s="5" t="str" cm="1">
        <f t="array" ref="R234">_xlfn.IFS(Q234="Monthly",VLOOKUP($O234,PM执行时间!$A:$E,2,0),Q234="Quarterly",VLOOKUP($O234,PM执行时间!$A:$E,3,0),Q234="Semi-an",VLOOKUP($O234,PM执行时间!$A:$E,4,0),Q234="Annual",VLOOKUP($O234,PM执行时间!$A:$E,5,0),Q234="","")</f>
        <v/>
      </c>
      <c r="S234" s="5"/>
      <c r="T234" s="5" t="str" cm="1">
        <f t="array" ref="T234">_xlfn.IFS(S234="Monthly",VLOOKUP($O234,PM执行时间!$A:$E,2,0),S234="Quarterly",VLOOKUP($O234,PM执行时间!$A:$E,3,0),S234="Semi-an",VLOOKUP($O234,PM执行时间!$A:$E,4,0),S234="Annual",VLOOKUP($O234,PM执行时间!$A:$E,5,0),S234="","")</f>
        <v/>
      </c>
      <c r="U234" s="5"/>
      <c r="V234" s="5" t="str" cm="1">
        <f t="array" ref="V234">_xlfn.IFS(U234="Monthly",VLOOKUP($O234,PM执行时间!$A:$E,2,0),U234="Quarterly",VLOOKUP($O234,PM执行时间!$A:$E,3,0),U234="Semi-an",VLOOKUP($O234,PM执行时间!$A:$E,4,0),U234="Annual",VLOOKUP($O234,PM执行时间!$A:$E,5,0),U234="","")</f>
        <v/>
      </c>
      <c r="W234" s="5"/>
      <c r="X234" s="5" t="str" cm="1">
        <f t="array" ref="X234">_xlfn.IFS(W234="Monthly",VLOOKUP($O234,PM执行时间!$A:$E,2,0),W234="Quarterly",VLOOKUP($O234,PM执行时间!$A:$E,3,0),W234="Semi-an",VLOOKUP($O234,PM执行时间!$A:$E,4,0),W234="Annual",VLOOKUP($O234,PM执行时间!$A:$E,5,0),W234="","")</f>
        <v/>
      </c>
      <c r="Y234" s="5"/>
      <c r="Z234" s="5" t="str" cm="1">
        <f t="array" ref="Z234">_xlfn.IFS(Y234="Monthly",VLOOKUP($O234,PM执行时间!$A:$E,2,0),Y234="Quarterly",VLOOKUP($O234,PM执行时间!$A:$E,3,0),Y234="Semi-an",VLOOKUP($O234,PM执行时间!$A:$E,4,0),Y234="Annual",VLOOKUP($O234,PM执行时间!$A:$E,5,0),Y234="","")</f>
        <v/>
      </c>
      <c r="AA234" s="5"/>
      <c r="AB234" s="5" t="str" cm="1">
        <f t="array" ref="AB234">_xlfn.IFS(AA234="Monthly",VLOOKUP($O234,PM执行时间!$A:$E,2,0),AA234="Quarterly",VLOOKUP($O234,PM执行时间!$A:$E,3,0),AA234="Semi-an",VLOOKUP($O234,PM执行时间!$A:$E,4,0),AA234="Annual",VLOOKUP($O234,PM执行时间!$A:$E,5,0),AA234="","")</f>
        <v/>
      </c>
      <c r="AC234" s="5"/>
      <c r="AD234" s="5" t="str" cm="1">
        <f t="array" ref="AD234">_xlfn.IFS(AC234="Monthly",VLOOKUP($O234,PM执行时间!$A:$E,2,0),AC234="Quarterly",VLOOKUP($O234,PM执行时间!$A:$E,3,0),AC234="Semi-an",VLOOKUP($O234,PM执行时间!$A:$E,4,0),AC234="Annual",VLOOKUP($O234,PM执行时间!$A:$E,5,0),AC234="","")</f>
        <v/>
      </c>
      <c r="AE234" s="5"/>
      <c r="AF234" s="5" t="str" cm="1">
        <f t="array" ref="AF234">_xlfn.IFS(AE234="Monthly",VLOOKUP($O234,PM执行时间!$A:$E,2,0),AE234="Quarterly",VLOOKUP($O234,PM执行时间!$A:$E,3,0),AE234="Semi-an",VLOOKUP($O234,PM执行时间!$A:$E,4,0),AE234="Annual",VLOOKUP($O234,PM执行时间!$A:$E,5,0),AE234="","")</f>
        <v/>
      </c>
      <c r="AG234" s="5"/>
      <c r="AH234" s="5" t="str" cm="1">
        <f t="array" ref="AH234">_xlfn.IFS(AG234="Monthly",VLOOKUP($O234,PM执行时间!$A:$E,2,0),AG234="Quarterly",VLOOKUP($O234,PM执行时间!$A:$E,3,0),AG234="Semi-an",VLOOKUP($O234,PM执行时间!$A:$E,4,0),AG234="Annual",VLOOKUP($O234,PM执行时间!$A:$E,5,0),AG234="","")</f>
        <v/>
      </c>
      <c r="AI234" s="5"/>
      <c r="AJ234" s="5" t="str" cm="1">
        <f t="array" ref="AJ234">_xlfn.IFS(AI234="Monthly",VLOOKUP($O234,PM执行时间!$A:$E,2,0),AI234="Quarterly",VLOOKUP($O234,PM执行时间!$A:$E,3,0),AI234="Semi-an",VLOOKUP($O234,PM执行时间!$A:$E,4,0),AI234="Annual",VLOOKUP($O234,PM执行时间!$A:$E,5,0),AI234="","")</f>
        <v/>
      </c>
      <c r="AK234" s="5"/>
      <c r="AL234" s="5" t="str" cm="1">
        <f t="array" ref="AL234">_xlfn.IFS(AK234="Monthly",VLOOKUP($O234,PM执行时间!$A:$E,2,0),AK234="Quarterly",VLOOKUP($O234,PM执行时间!$A:$E,3,0),AK234="Semi-an",VLOOKUP($O234,PM执行时间!$A:$E,4,0),AK234="Annual",VLOOKUP($O234,PM执行时间!$A:$E,5,0),AK234="","")</f>
        <v/>
      </c>
      <c r="AM234" s="5"/>
      <c r="AN234" s="5" t="str" cm="1">
        <f t="array" ref="AN234">_xlfn.IFS(AM234="Monthly",VLOOKUP($O234,PM执行时间!$A:$E,2,0),AM234="Quarterly",VLOOKUP($O234,PM执行时间!$A:$E,3,0),AM234="Semi-an",VLOOKUP($O234,PM执行时间!$A:$E,4,0),AM234="Annual",VLOOKUP($O234,PM执行时间!$A:$E,5,0),AM234="","")</f>
        <v/>
      </c>
      <c r="AO234" s="5"/>
      <c r="AP234" s="18"/>
    </row>
    <row r="235" spans="1:42" ht="25.15" customHeight="1" x14ac:dyDescent="0.2">
      <c r="A235" s="2">
        <v>233</v>
      </c>
      <c r="B235" s="2">
        <f>SUBTOTAL(3,G$3:G235)+0</f>
        <v>232</v>
      </c>
      <c r="C235" s="15"/>
      <c r="D235" s="5">
        <v>1046</v>
      </c>
      <c r="E235" s="77" t="s">
        <v>27</v>
      </c>
      <c r="F235" s="77" t="s">
        <v>296</v>
      </c>
      <c r="G235" s="77" t="s">
        <v>376</v>
      </c>
      <c r="H235" s="95" t="s">
        <v>377</v>
      </c>
      <c r="I235" s="77">
        <v>2020.4</v>
      </c>
      <c r="J235" s="79" t="s">
        <v>1058</v>
      </c>
      <c r="K235" s="4" t="s">
        <v>19</v>
      </c>
      <c r="L235" s="77" t="s">
        <v>248</v>
      </c>
      <c r="M235" s="7">
        <v>2017.5</v>
      </c>
      <c r="N235" s="77" t="s">
        <v>1117</v>
      </c>
      <c r="O235" s="5" t="s">
        <v>163</v>
      </c>
      <c r="P235" s="18" t="s">
        <v>1108</v>
      </c>
      <c r="Q235" s="26" t="s">
        <v>164</v>
      </c>
      <c r="R235" s="5" cm="1">
        <f t="array" ref="R235">_xlfn.IFS(Q235="Monthly",VLOOKUP($O235,PM执行时间!$A:$E,2,0),Q235="Quarterly",VLOOKUP($O235,PM执行时间!$A:$E,3,0),Q235="Semi-an",VLOOKUP($O235,PM执行时间!$A:$E,4,0),Q235="Annual",VLOOKUP($O235,PM执行时间!$A:$E,5,0),Q235="","")</f>
        <v>0.83</v>
      </c>
      <c r="S235" s="26" t="s">
        <v>164</v>
      </c>
      <c r="T235" s="5" cm="1">
        <f t="array" ref="T235">_xlfn.IFS(S235="Monthly",VLOOKUP($O235,PM执行时间!$A:$E,2,0),S235="Quarterly",VLOOKUP($O235,PM执行时间!$A:$E,3,0),S235="Semi-an",VLOOKUP($O235,PM执行时间!$A:$E,4,0),S235="Annual",VLOOKUP($O235,PM执行时间!$A:$E,5,0),S235="","")</f>
        <v>0.83</v>
      </c>
      <c r="U235" s="26" t="s">
        <v>164</v>
      </c>
      <c r="V235" s="5" cm="1">
        <f t="array" ref="V235">_xlfn.IFS(U235="Monthly",VLOOKUP($O235,PM执行时间!$A:$E,2,0),U235="Quarterly",VLOOKUP($O235,PM执行时间!$A:$E,3,0),U235="Semi-an",VLOOKUP($O235,PM执行时间!$A:$E,4,0),U235="Annual",VLOOKUP($O235,PM执行时间!$A:$E,5,0),U235="","")</f>
        <v>0.83</v>
      </c>
      <c r="W235" s="26" t="s">
        <v>164</v>
      </c>
      <c r="X235" s="5" cm="1">
        <f t="array" ref="X235">_xlfn.IFS(W235="Monthly",VLOOKUP($O235,PM执行时间!$A:$E,2,0),W235="Quarterly",VLOOKUP($O235,PM执行时间!$A:$E,3,0),W235="Semi-an",VLOOKUP($O235,PM执行时间!$A:$E,4,0),W235="Annual",VLOOKUP($O235,PM执行时间!$A:$E,5,0),W235="","")</f>
        <v>0.83</v>
      </c>
      <c r="Y235" s="26" t="s">
        <v>164</v>
      </c>
      <c r="Z235" s="5" cm="1">
        <f t="array" ref="Z235">_xlfn.IFS(Y235="Monthly",VLOOKUP($O235,PM执行时间!$A:$E,2,0),Y235="Quarterly",VLOOKUP($O235,PM执行时间!$A:$E,3,0),Y235="Semi-an",VLOOKUP($O235,PM执行时间!$A:$E,4,0),Y235="Annual",VLOOKUP($O235,PM执行时间!$A:$E,5,0),Y235="","")</f>
        <v>0.83</v>
      </c>
      <c r="AA235" s="17" t="s">
        <v>33</v>
      </c>
      <c r="AB235" s="5" cm="1">
        <f t="array" ref="AB235">_xlfn.IFS(AA235="Monthly",VLOOKUP($O235,PM执行时间!$A:$E,2,0),AA235="Quarterly",VLOOKUP($O235,PM执行时间!$A:$E,3,0),AA235="Semi-an",VLOOKUP($O235,PM执行时间!$A:$E,4,0),AA235="Annual",VLOOKUP($O235,PM执行时间!$A:$E,5,0),AA235="","")</f>
        <v>2.58</v>
      </c>
      <c r="AC235" s="26" t="s">
        <v>164</v>
      </c>
      <c r="AD235" s="5" cm="1">
        <f t="array" ref="AD235">_xlfn.IFS(AC235="Monthly",VLOOKUP($O235,PM执行时间!$A:$E,2,0),AC235="Quarterly",VLOOKUP($O235,PM执行时间!$A:$E,3,0),AC235="Semi-an",VLOOKUP($O235,PM执行时间!$A:$E,4,0),AC235="Annual",VLOOKUP($O235,PM执行时间!$A:$E,5,0),AC235="","")</f>
        <v>0.83</v>
      </c>
      <c r="AE235" s="26" t="s">
        <v>164</v>
      </c>
      <c r="AF235" s="5" cm="1">
        <f t="array" ref="AF235">_xlfn.IFS(AE235="Monthly",VLOOKUP($O235,PM执行时间!$A:$E,2,0),AE235="Quarterly",VLOOKUP($O235,PM执行时间!$A:$E,3,0),AE235="Semi-an",VLOOKUP($O235,PM执行时间!$A:$E,4,0),AE235="Annual",VLOOKUP($O235,PM执行时间!$A:$E,5,0),AE235="","")</f>
        <v>0.83</v>
      </c>
      <c r="AG235" s="26" t="s">
        <v>164</v>
      </c>
      <c r="AH235" s="5" cm="1">
        <f t="array" ref="AH235">_xlfn.IFS(AG235="Monthly",VLOOKUP($O235,PM执行时间!$A:$E,2,0),AG235="Quarterly",VLOOKUP($O235,PM执行时间!$A:$E,3,0),AG235="Semi-an",VLOOKUP($O235,PM执行时间!$A:$E,4,0),AG235="Annual",VLOOKUP($O235,PM执行时间!$A:$E,5,0),AG235="","")</f>
        <v>0.83</v>
      </c>
      <c r="AI235" s="26" t="s">
        <v>164</v>
      </c>
      <c r="AJ235" s="5" cm="1">
        <f t="array" ref="AJ235">_xlfn.IFS(AI235="Monthly",VLOOKUP($O235,PM执行时间!$A:$E,2,0),AI235="Quarterly",VLOOKUP($O235,PM执行时间!$A:$E,3,0),AI235="Semi-an",VLOOKUP($O235,PM执行时间!$A:$E,4,0),AI235="Annual",VLOOKUP($O235,PM执行时间!$A:$E,5,0),AI235="","")</f>
        <v>0.83</v>
      </c>
      <c r="AK235" s="26" t="s">
        <v>164</v>
      </c>
      <c r="AL235" s="5" cm="1">
        <f t="array" ref="AL235">_xlfn.IFS(AK235="Monthly",VLOOKUP($O235,PM执行时间!$A:$E,2,0),AK235="Quarterly",VLOOKUP($O235,PM执行时间!$A:$E,3,0),AK235="Semi-an",VLOOKUP($O235,PM执行时间!$A:$E,4,0),AK235="Annual",VLOOKUP($O235,PM执行时间!$A:$E,5,0),AK235="","")</f>
        <v>0.83</v>
      </c>
      <c r="AM235" s="20" t="s">
        <v>25</v>
      </c>
      <c r="AN235" s="5" cm="1">
        <f t="array" ref="AN235">_xlfn.IFS(AM235="Monthly",VLOOKUP($O235,PM执行时间!$A:$E,2,0),AM235="Quarterly",VLOOKUP($O235,PM执行时间!$A:$E,3,0),AM235="Semi-an",VLOOKUP($O235,PM执行时间!$A:$E,4,0),AM235="Annual",VLOOKUP($O235,PM执行时间!$A:$E,5,0),AM235="","")</f>
        <v>1.08</v>
      </c>
      <c r="AO235" s="19">
        <v>44713</v>
      </c>
      <c r="AP235" s="18"/>
    </row>
    <row r="236" spans="1:42" ht="25.15" customHeight="1" x14ac:dyDescent="0.2">
      <c r="A236" s="2">
        <v>234</v>
      </c>
      <c r="B236" s="2">
        <f>SUBTOTAL(3,G$3:G236)+0</f>
        <v>233</v>
      </c>
      <c r="C236" s="5"/>
      <c r="D236" s="5">
        <v>1047</v>
      </c>
      <c r="E236" s="77" t="s">
        <v>27</v>
      </c>
      <c r="F236" s="77" t="s">
        <v>296</v>
      </c>
      <c r="G236" s="77" t="s">
        <v>376</v>
      </c>
      <c r="H236" s="95" t="s">
        <v>378</v>
      </c>
      <c r="I236" s="77">
        <v>2020.4</v>
      </c>
      <c r="J236" s="79" t="s">
        <v>1058</v>
      </c>
      <c r="K236" s="4" t="s">
        <v>19</v>
      </c>
      <c r="L236" s="77" t="s">
        <v>248</v>
      </c>
      <c r="M236" s="7">
        <v>2017.5</v>
      </c>
      <c r="N236" s="77" t="s">
        <v>1117</v>
      </c>
      <c r="O236" s="5" t="s">
        <v>163</v>
      </c>
      <c r="P236" s="5" t="s">
        <v>1108</v>
      </c>
      <c r="Q236" s="26" t="s">
        <v>164</v>
      </c>
      <c r="R236" s="5" cm="1">
        <f t="array" ref="R236">_xlfn.IFS(Q236="Monthly",VLOOKUP($O236,PM执行时间!$A:$E,2,0),Q236="Quarterly",VLOOKUP($O236,PM执行时间!$A:$E,3,0),Q236="Semi-an",VLOOKUP($O236,PM执行时间!$A:$E,4,0),Q236="Annual",VLOOKUP($O236,PM执行时间!$A:$E,5,0),Q236="","")</f>
        <v>0.83</v>
      </c>
      <c r="S236" s="26" t="s">
        <v>164</v>
      </c>
      <c r="T236" s="5" cm="1">
        <f t="array" ref="T236">_xlfn.IFS(S236="Monthly",VLOOKUP($O236,PM执行时间!$A:$E,2,0),S236="Quarterly",VLOOKUP($O236,PM执行时间!$A:$E,3,0),S236="Semi-an",VLOOKUP($O236,PM执行时间!$A:$E,4,0),S236="Annual",VLOOKUP($O236,PM执行时间!$A:$E,5,0),S236="","")</f>
        <v>0.83</v>
      </c>
      <c r="U236" s="26" t="s">
        <v>164</v>
      </c>
      <c r="V236" s="5" cm="1">
        <f t="array" ref="V236">_xlfn.IFS(U236="Monthly",VLOOKUP($O236,PM执行时间!$A:$E,2,0),U236="Quarterly",VLOOKUP($O236,PM执行时间!$A:$E,3,0),U236="Semi-an",VLOOKUP($O236,PM执行时间!$A:$E,4,0),U236="Annual",VLOOKUP($O236,PM执行时间!$A:$E,5,0),U236="","")</f>
        <v>0.83</v>
      </c>
      <c r="W236" s="26" t="s">
        <v>164</v>
      </c>
      <c r="X236" s="5" cm="1">
        <f t="array" ref="X236">_xlfn.IFS(W236="Monthly",VLOOKUP($O236,PM执行时间!$A:$E,2,0),W236="Quarterly",VLOOKUP($O236,PM执行时间!$A:$E,3,0),W236="Semi-an",VLOOKUP($O236,PM执行时间!$A:$E,4,0),W236="Annual",VLOOKUP($O236,PM执行时间!$A:$E,5,0),W236="","")</f>
        <v>0.83</v>
      </c>
      <c r="Y236" s="26" t="s">
        <v>164</v>
      </c>
      <c r="Z236" s="5" cm="1">
        <f t="array" ref="Z236">_xlfn.IFS(Y236="Monthly",VLOOKUP($O236,PM执行时间!$A:$E,2,0),Y236="Quarterly",VLOOKUP($O236,PM执行时间!$A:$E,3,0),Y236="Semi-an",VLOOKUP($O236,PM执行时间!$A:$E,4,0),Y236="Annual",VLOOKUP($O236,PM执行时间!$A:$E,5,0),Y236="","")</f>
        <v>0.83</v>
      </c>
      <c r="AA236" s="17" t="s">
        <v>33</v>
      </c>
      <c r="AB236" s="5" cm="1">
        <f t="array" ref="AB236">_xlfn.IFS(AA236="Monthly",VLOOKUP($O236,PM执行时间!$A:$E,2,0),AA236="Quarterly",VLOOKUP($O236,PM执行时间!$A:$E,3,0),AA236="Semi-an",VLOOKUP($O236,PM执行时间!$A:$E,4,0),AA236="Annual",VLOOKUP($O236,PM执行时间!$A:$E,5,0),AA236="","")</f>
        <v>2.58</v>
      </c>
      <c r="AC236" s="26" t="s">
        <v>164</v>
      </c>
      <c r="AD236" s="5" cm="1">
        <f t="array" ref="AD236">_xlfn.IFS(AC236="Monthly",VLOOKUP($O236,PM执行时间!$A:$E,2,0),AC236="Quarterly",VLOOKUP($O236,PM执行时间!$A:$E,3,0),AC236="Semi-an",VLOOKUP($O236,PM执行时间!$A:$E,4,0),AC236="Annual",VLOOKUP($O236,PM执行时间!$A:$E,5,0),AC236="","")</f>
        <v>0.83</v>
      </c>
      <c r="AE236" s="26" t="s">
        <v>164</v>
      </c>
      <c r="AF236" s="5" cm="1">
        <f t="array" ref="AF236">_xlfn.IFS(AE236="Monthly",VLOOKUP($O236,PM执行时间!$A:$E,2,0),AE236="Quarterly",VLOOKUP($O236,PM执行时间!$A:$E,3,0),AE236="Semi-an",VLOOKUP($O236,PM执行时间!$A:$E,4,0),AE236="Annual",VLOOKUP($O236,PM执行时间!$A:$E,5,0),AE236="","")</f>
        <v>0.83</v>
      </c>
      <c r="AG236" s="26" t="s">
        <v>164</v>
      </c>
      <c r="AH236" s="5" cm="1">
        <f t="array" ref="AH236">_xlfn.IFS(AG236="Monthly",VLOOKUP($O236,PM执行时间!$A:$E,2,0),AG236="Quarterly",VLOOKUP($O236,PM执行时间!$A:$E,3,0),AG236="Semi-an",VLOOKUP($O236,PM执行时间!$A:$E,4,0),AG236="Annual",VLOOKUP($O236,PM执行时间!$A:$E,5,0),AG236="","")</f>
        <v>0.83</v>
      </c>
      <c r="AI236" s="26" t="s">
        <v>164</v>
      </c>
      <c r="AJ236" s="5" cm="1">
        <f t="array" ref="AJ236">_xlfn.IFS(AI236="Monthly",VLOOKUP($O236,PM执行时间!$A:$E,2,0),AI236="Quarterly",VLOOKUP($O236,PM执行时间!$A:$E,3,0),AI236="Semi-an",VLOOKUP($O236,PM执行时间!$A:$E,4,0),AI236="Annual",VLOOKUP($O236,PM执行时间!$A:$E,5,0),AI236="","")</f>
        <v>0.83</v>
      </c>
      <c r="AK236" s="26" t="s">
        <v>164</v>
      </c>
      <c r="AL236" s="5" cm="1">
        <f t="array" ref="AL236">_xlfn.IFS(AK236="Monthly",VLOOKUP($O236,PM执行时间!$A:$E,2,0),AK236="Quarterly",VLOOKUP($O236,PM执行时间!$A:$E,3,0),AK236="Semi-an",VLOOKUP($O236,PM执行时间!$A:$E,4,0),AK236="Annual",VLOOKUP($O236,PM执行时间!$A:$E,5,0),AK236="","")</f>
        <v>0.83</v>
      </c>
      <c r="AM236" s="20" t="s">
        <v>25</v>
      </c>
      <c r="AN236" s="5" cm="1">
        <f t="array" ref="AN236">_xlfn.IFS(AM236="Monthly",VLOOKUP($O236,PM执行时间!$A:$E,2,0),AM236="Quarterly",VLOOKUP($O236,PM执行时间!$A:$E,3,0),AM236="Semi-an",VLOOKUP($O236,PM执行时间!$A:$E,4,0),AM236="Annual",VLOOKUP($O236,PM执行时间!$A:$E,5,0),AM236="","")</f>
        <v>1.08</v>
      </c>
      <c r="AO236" s="19">
        <v>44713</v>
      </c>
      <c r="AP236" s="5"/>
    </row>
    <row r="237" spans="1:42" ht="25.15" customHeight="1" x14ac:dyDescent="0.2">
      <c r="A237" s="2">
        <v>235</v>
      </c>
      <c r="B237" s="2">
        <f>SUBTOTAL(3,G$3:G237)+0</f>
        <v>234</v>
      </c>
      <c r="C237" s="5"/>
      <c r="D237" s="5">
        <v>1048</v>
      </c>
      <c r="E237" s="77" t="s">
        <v>27</v>
      </c>
      <c r="F237" s="77" t="s">
        <v>296</v>
      </c>
      <c r="G237" s="77" t="s">
        <v>376</v>
      </c>
      <c r="H237" s="95" t="s">
        <v>379</v>
      </c>
      <c r="I237" s="77">
        <v>2020.4</v>
      </c>
      <c r="J237" s="79" t="s">
        <v>1058</v>
      </c>
      <c r="K237" s="4" t="s">
        <v>19</v>
      </c>
      <c r="L237" s="77" t="s">
        <v>248</v>
      </c>
      <c r="M237" s="7">
        <v>2017.1</v>
      </c>
      <c r="N237" s="77" t="s">
        <v>1117</v>
      </c>
      <c r="O237" s="5" t="s">
        <v>163</v>
      </c>
      <c r="P237" s="5" t="s">
        <v>1108</v>
      </c>
      <c r="Q237" s="26" t="s">
        <v>164</v>
      </c>
      <c r="R237" s="5" cm="1">
        <f t="array" ref="R237">_xlfn.IFS(Q237="Monthly",VLOOKUP($O237,PM执行时间!$A:$E,2,0),Q237="Quarterly",VLOOKUP($O237,PM执行时间!$A:$E,3,0),Q237="Semi-an",VLOOKUP($O237,PM执行时间!$A:$E,4,0),Q237="Annual",VLOOKUP($O237,PM执行时间!$A:$E,5,0),Q237="","")</f>
        <v>0.83</v>
      </c>
      <c r="S237" s="26" t="s">
        <v>164</v>
      </c>
      <c r="T237" s="5" cm="1">
        <f t="array" ref="T237">_xlfn.IFS(S237="Monthly",VLOOKUP($O237,PM执行时间!$A:$E,2,0),S237="Quarterly",VLOOKUP($O237,PM执行时间!$A:$E,3,0),S237="Semi-an",VLOOKUP($O237,PM执行时间!$A:$E,4,0),S237="Annual",VLOOKUP($O237,PM执行时间!$A:$E,5,0),S237="","")</f>
        <v>0.83</v>
      </c>
      <c r="U237" s="26" t="s">
        <v>164</v>
      </c>
      <c r="V237" s="5" cm="1">
        <f t="array" ref="V237">_xlfn.IFS(U237="Monthly",VLOOKUP($O237,PM执行时间!$A:$E,2,0),U237="Quarterly",VLOOKUP($O237,PM执行时间!$A:$E,3,0),U237="Semi-an",VLOOKUP($O237,PM执行时间!$A:$E,4,0),U237="Annual",VLOOKUP($O237,PM执行时间!$A:$E,5,0),U237="","")</f>
        <v>0.83</v>
      </c>
      <c r="W237" s="26" t="s">
        <v>164</v>
      </c>
      <c r="X237" s="5" cm="1">
        <f t="array" ref="X237">_xlfn.IFS(W237="Monthly",VLOOKUP($O237,PM执行时间!$A:$E,2,0),W237="Quarterly",VLOOKUP($O237,PM执行时间!$A:$E,3,0),W237="Semi-an",VLOOKUP($O237,PM执行时间!$A:$E,4,0),W237="Annual",VLOOKUP($O237,PM执行时间!$A:$E,5,0),W237="","")</f>
        <v>0.83</v>
      </c>
      <c r="Y237" s="26" t="s">
        <v>164</v>
      </c>
      <c r="Z237" s="5" cm="1">
        <f t="array" ref="Z237">_xlfn.IFS(Y237="Monthly",VLOOKUP($O237,PM执行时间!$A:$E,2,0),Y237="Quarterly",VLOOKUP($O237,PM执行时间!$A:$E,3,0),Y237="Semi-an",VLOOKUP($O237,PM执行时间!$A:$E,4,0),Y237="Annual",VLOOKUP($O237,PM执行时间!$A:$E,5,0),Y237="","")</f>
        <v>0.83</v>
      </c>
      <c r="AA237" s="17" t="s">
        <v>33</v>
      </c>
      <c r="AB237" s="5" cm="1">
        <f t="array" ref="AB237">_xlfn.IFS(AA237="Monthly",VLOOKUP($O237,PM执行时间!$A:$E,2,0),AA237="Quarterly",VLOOKUP($O237,PM执行时间!$A:$E,3,0),AA237="Semi-an",VLOOKUP($O237,PM执行时间!$A:$E,4,0),AA237="Annual",VLOOKUP($O237,PM执行时间!$A:$E,5,0),AA237="","")</f>
        <v>2.58</v>
      </c>
      <c r="AC237" s="26" t="s">
        <v>164</v>
      </c>
      <c r="AD237" s="5" cm="1">
        <f t="array" ref="AD237">_xlfn.IFS(AC237="Monthly",VLOOKUP($O237,PM执行时间!$A:$E,2,0),AC237="Quarterly",VLOOKUP($O237,PM执行时间!$A:$E,3,0),AC237="Semi-an",VLOOKUP($O237,PM执行时间!$A:$E,4,0),AC237="Annual",VLOOKUP($O237,PM执行时间!$A:$E,5,0),AC237="","")</f>
        <v>0.83</v>
      </c>
      <c r="AE237" s="26" t="s">
        <v>164</v>
      </c>
      <c r="AF237" s="5" cm="1">
        <f t="array" ref="AF237">_xlfn.IFS(AE237="Monthly",VLOOKUP($O237,PM执行时间!$A:$E,2,0),AE237="Quarterly",VLOOKUP($O237,PM执行时间!$A:$E,3,0),AE237="Semi-an",VLOOKUP($O237,PM执行时间!$A:$E,4,0),AE237="Annual",VLOOKUP($O237,PM执行时间!$A:$E,5,0),AE237="","")</f>
        <v>0.83</v>
      </c>
      <c r="AG237" s="26" t="s">
        <v>164</v>
      </c>
      <c r="AH237" s="5" cm="1">
        <f t="array" ref="AH237">_xlfn.IFS(AG237="Monthly",VLOOKUP($O237,PM执行时间!$A:$E,2,0),AG237="Quarterly",VLOOKUP($O237,PM执行时间!$A:$E,3,0),AG237="Semi-an",VLOOKUP($O237,PM执行时间!$A:$E,4,0),AG237="Annual",VLOOKUP($O237,PM执行时间!$A:$E,5,0),AG237="","")</f>
        <v>0.83</v>
      </c>
      <c r="AI237" s="26" t="s">
        <v>164</v>
      </c>
      <c r="AJ237" s="5" cm="1">
        <f t="array" ref="AJ237">_xlfn.IFS(AI237="Monthly",VLOOKUP($O237,PM执行时间!$A:$E,2,0),AI237="Quarterly",VLOOKUP($O237,PM执行时间!$A:$E,3,0),AI237="Semi-an",VLOOKUP($O237,PM执行时间!$A:$E,4,0),AI237="Annual",VLOOKUP($O237,PM执行时间!$A:$E,5,0),AI237="","")</f>
        <v>0.83</v>
      </c>
      <c r="AK237" s="26" t="s">
        <v>164</v>
      </c>
      <c r="AL237" s="5" cm="1">
        <f t="array" ref="AL237">_xlfn.IFS(AK237="Monthly",VLOOKUP($O237,PM执行时间!$A:$E,2,0),AK237="Quarterly",VLOOKUP($O237,PM执行时间!$A:$E,3,0),AK237="Semi-an",VLOOKUP($O237,PM执行时间!$A:$E,4,0),AK237="Annual",VLOOKUP($O237,PM执行时间!$A:$E,5,0),AK237="","")</f>
        <v>0.83</v>
      </c>
      <c r="AM237" s="20" t="s">
        <v>25</v>
      </c>
      <c r="AN237" s="5" cm="1">
        <f t="array" ref="AN237">_xlfn.IFS(AM237="Monthly",VLOOKUP($O237,PM执行时间!$A:$E,2,0),AM237="Quarterly",VLOOKUP($O237,PM执行时间!$A:$E,3,0),AM237="Semi-an",VLOOKUP($O237,PM执行时间!$A:$E,4,0),AM237="Annual",VLOOKUP($O237,PM执行时间!$A:$E,5,0),AM237="","")</f>
        <v>1.08</v>
      </c>
      <c r="AO237" s="19">
        <v>44713</v>
      </c>
      <c r="AP237" s="5"/>
    </row>
    <row r="238" spans="1:42" ht="25.15" customHeight="1" x14ac:dyDescent="0.2">
      <c r="A238" s="2">
        <v>236</v>
      </c>
      <c r="B238" s="2">
        <f>SUBTOTAL(3,G$3:G238)+0</f>
        <v>235</v>
      </c>
      <c r="C238" s="5"/>
      <c r="D238" s="5">
        <v>1049</v>
      </c>
      <c r="E238" s="77" t="s">
        <v>27</v>
      </c>
      <c r="F238" s="77" t="s">
        <v>296</v>
      </c>
      <c r="G238" s="77" t="s">
        <v>376</v>
      </c>
      <c r="H238" s="95" t="s">
        <v>380</v>
      </c>
      <c r="I238" s="77">
        <v>2020.4</v>
      </c>
      <c r="J238" s="79" t="s">
        <v>1058</v>
      </c>
      <c r="K238" s="4" t="s">
        <v>19</v>
      </c>
      <c r="L238" s="77" t="s">
        <v>248</v>
      </c>
      <c r="M238" s="7">
        <v>2017.12</v>
      </c>
      <c r="N238" s="77" t="s">
        <v>1117</v>
      </c>
      <c r="O238" s="5" t="s">
        <v>163</v>
      </c>
      <c r="P238" s="5" t="s">
        <v>1108</v>
      </c>
      <c r="Q238" s="26" t="s">
        <v>164</v>
      </c>
      <c r="R238" s="5" cm="1">
        <f t="array" ref="R238">_xlfn.IFS(Q238="Monthly",VLOOKUP($O238,PM执行时间!$A:$E,2,0),Q238="Quarterly",VLOOKUP($O238,PM执行时间!$A:$E,3,0),Q238="Semi-an",VLOOKUP($O238,PM执行时间!$A:$E,4,0),Q238="Annual",VLOOKUP($O238,PM执行时间!$A:$E,5,0),Q238="","")</f>
        <v>0.83</v>
      </c>
      <c r="S238" s="26" t="s">
        <v>164</v>
      </c>
      <c r="T238" s="5" cm="1">
        <f t="array" ref="T238">_xlfn.IFS(S238="Monthly",VLOOKUP($O238,PM执行时间!$A:$E,2,0),S238="Quarterly",VLOOKUP($O238,PM执行时间!$A:$E,3,0),S238="Semi-an",VLOOKUP($O238,PM执行时间!$A:$E,4,0),S238="Annual",VLOOKUP($O238,PM执行时间!$A:$E,5,0),S238="","")</f>
        <v>0.83</v>
      </c>
      <c r="U238" s="26" t="s">
        <v>164</v>
      </c>
      <c r="V238" s="5" cm="1">
        <f t="array" ref="V238">_xlfn.IFS(U238="Monthly",VLOOKUP($O238,PM执行时间!$A:$E,2,0),U238="Quarterly",VLOOKUP($O238,PM执行时间!$A:$E,3,0),U238="Semi-an",VLOOKUP($O238,PM执行时间!$A:$E,4,0),U238="Annual",VLOOKUP($O238,PM执行时间!$A:$E,5,0),U238="","")</f>
        <v>0.83</v>
      </c>
      <c r="W238" s="26" t="s">
        <v>164</v>
      </c>
      <c r="X238" s="5" cm="1">
        <f t="array" ref="X238">_xlfn.IFS(W238="Monthly",VLOOKUP($O238,PM执行时间!$A:$E,2,0),W238="Quarterly",VLOOKUP($O238,PM执行时间!$A:$E,3,0),W238="Semi-an",VLOOKUP($O238,PM执行时间!$A:$E,4,0),W238="Annual",VLOOKUP($O238,PM执行时间!$A:$E,5,0),W238="","")</f>
        <v>0.83</v>
      </c>
      <c r="Y238" s="26" t="s">
        <v>164</v>
      </c>
      <c r="Z238" s="5" cm="1">
        <f t="array" ref="Z238">_xlfn.IFS(Y238="Monthly",VLOOKUP($O238,PM执行时间!$A:$E,2,0),Y238="Quarterly",VLOOKUP($O238,PM执行时间!$A:$E,3,0),Y238="Semi-an",VLOOKUP($O238,PM执行时间!$A:$E,4,0),Y238="Annual",VLOOKUP($O238,PM执行时间!$A:$E,5,0),Y238="","")</f>
        <v>0.83</v>
      </c>
      <c r="AA238" s="17" t="s">
        <v>33</v>
      </c>
      <c r="AB238" s="5" cm="1">
        <f t="array" ref="AB238">_xlfn.IFS(AA238="Monthly",VLOOKUP($O238,PM执行时间!$A:$E,2,0),AA238="Quarterly",VLOOKUP($O238,PM执行时间!$A:$E,3,0),AA238="Semi-an",VLOOKUP($O238,PM执行时间!$A:$E,4,0),AA238="Annual",VLOOKUP($O238,PM执行时间!$A:$E,5,0),AA238="","")</f>
        <v>2.58</v>
      </c>
      <c r="AC238" s="26" t="s">
        <v>164</v>
      </c>
      <c r="AD238" s="5" cm="1">
        <f t="array" ref="AD238">_xlfn.IFS(AC238="Monthly",VLOOKUP($O238,PM执行时间!$A:$E,2,0),AC238="Quarterly",VLOOKUP($O238,PM执行时间!$A:$E,3,0),AC238="Semi-an",VLOOKUP($O238,PM执行时间!$A:$E,4,0),AC238="Annual",VLOOKUP($O238,PM执行时间!$A:$E,5,0),AC238="","")</f>
        <v>0.83</v>
      </c>
      <c r="AE238" s="26" t="s">
        <v>164</v>
      </c>
      <c r="AF238" s="5" cm="1">
        <f t="array" ref="AF238">_xlfn.IFS(AE238="Monthly",VLOOKUP($O238,PM执行时间!$A:$E,2,0),AE238="Quarterly",VLOOKUP($O238,PM执行时间!$A:$E,3,0),AE238="Semi-an",VLOOKUP($O238,PM执行时间!$A:$E,4,0),AE238="Annual",VLOOKUP($O238,PM执行时间!$A:$E,5,0),AE238="","")</f>
        <v>0.83</v>
      </c>
      <c r="AG238" s="26" t="s">
        <v>164</v>
      </c>
      <c r="AH238" s="5" cm="1">
        <f t="array" ref="AH238">_xlfn.IFS(AG238="Monthly",VLOOKUP($O238,PM执行时间!$A:$E,2,0),AG238="Quarterly",VLOOKUP($O238,PM执行时间!$A:$E,3,0),AG238="Semi-an",VLOOKUP($O238,PM执行时间!$A:$E,4,0),AG238="Annual",VLOOKUP($O238,PM执行时间!$A:$E,5,0),AG238="","")</f>
        <v>0.83</v>
      </c>
      <c r="AI238" s="26" t="s">
        <v>164</v>
      </c>
      <c r="AJ238" s="5" cm="1">
        <f t="array" ref="AJ238">_xlfn.IFS(AI238="Monthly",VLOOKUP($O238,PM执行时间!$A:$E,2,0),AI238="Quarterly",VLOOKUP($O238,PM执行时间!$A:$E,3,0),AI238="Semi-an",VLOOKUP($O238,PM执行时间!$A:$E,4,0),AI238="Annual",VLOOKUP($O238,PM执行时间!$A:$E,5,0),AI238="","")</f>
        <v>0.83</v>
      </c>
      <c r="AK238" s="26" t="s">
        <v>164</v>
      </c>
      <c r="AL238" s="5" cm="1">
        <f t="array" ref="AL238">_xlfn.IFS(AK238="Monthly",VLOOKUP($O238,PM执行时间!$A:$E,2,0),AK238="Quarterly",VLOOKUP($O238,PM执行时间!$A:$E,3,0),AK238="Semi-an",VLOOKUP($O238,PM执行时间!$A:$E,4,0),AK238="Annual",VLOOKUP($O238,PM执行时间!$A:$E,5,0),AK238="","")</f>
        <v>0.83</v>
      </c>
      <c r="AM238" s="20" t="s">
        <v>25</v>
      </c>
      <c r="AN238" s="5" cm="1">
        <f t="array" ref="AN238">_xlfn.IFS(AM238="Monthly",VLOOKUP($O238,PM执行时间!$A:$E,2,0),AM238="Quarterly",VLOOKUP($O238,PM执行时间!$A:$E,3,0),AM238="Semi-an",VLOOKUP($O238,PM执行时间!$A:$E,4,0),AM238="Annual",VLOOKUP($O238,PM执行时间!$A:$E,5,0),AM238="","")</f>
        <v>1.08</v>
      </c>
      <c r="AO238" s="19">
        <v>44713</v>
      </c>
      <c r="AP238" s="5"/>
    </row>
    <row r="239" spans="1:42" ht="25.15" customHeight="1" x14ac:dyDescent="0.2">
      <c r="A239" s="2">
        <v>237</v>
      </c>
      <c r="B239" s="2">
        <f>SUBTOTAL(3,G$3:G239)+0</f>
        <v>236</v>
      </c>
      <c r="C239" s="2"/>
      <c r="D239" s="5">
        <v>1051</v>
      </c>
      <c r="E239" s="77" t="s">
        <v>27</v>
      </c>
      <c r="F239" s="77" t="s">
        <v>381</v>
      </c>
      <c r="G239" s="77" t="s">
        <v>29</v>
      </c>
      <c r="H239" s="77">
        <v>403</v>
      </c>
      <c r="I239" s="77">
        <v>2020.12</v>
      </c>
      <c r="J239" s="79" t="s">
        <v>1058</v>
      </c>
      <c r="K239" s="4" t="s">
        <v>19</v>
      </c>
      <c r="L239" s="77" t="s">
        <v>30</v>
      </c>
      <c r="M239" s="24" t="s">
        <v>54</v>
      </c>
      <c r="N239" s="134" t="s">
        <v>1117</v>
      </c>
      <c r="O239" s="5" t="s">
        <v>1305</v>
      </c>
      <c r="P239" s="5" t="s">
        <v>1226</v>
      </c>
      <c r="Q239" s="5"/>
      <c r="R239" s="5" t="str" cm="1">
        <f t="array" ref="R239">_xlfn.IFS(Q239="Monthly",VLOOKUP($O239,PM执行时间!$A:$E,2,0),Q239="Quarterly",VLOOKUP($O239,PM执行时间!$A:$E,3,0),Q239="Semi-an",VLOOKUP($O239,PM执行时间!$A:$E,4,0),Q239="Annual",VLOOKUP($O239,PM执行时间!$A:$E,5,0),Q239="","")</f>
        <v/>
      </c>
      <c r="S239" s="5"/>
      <c r="T239" s="5" t="str" cm="1">
        <f t="array" ref="T239">_xlfn.IFS(S239="Monthly",VLOOKUP($O239,PM执行时间!$A:$E,2,0),S239="Quarterly",VLOOKUP($O239,PM执行时间!$A:$E,3,0),S239="Semi-an",VLOOKUP($O239,PM执行时间!$A:$E,4,0),S239="Annual",VLOOKUP($O239,PM执行时间!$A:$E,5,0),S239="","")</f>
        <v/>
      </c>
      <c r="U239" s="16" t="s">
        <v>24</v>
      </c>
      <c r="V239" s="5" cm="1">
        <f t="array" ref="V239">_xlfn.IFS(U239="Monthly",VLOOKUP($O239,PM执行时间!$A:$E,2,0),U239="Quarterly",VLOOKUP($O239,PM执行时间!$A:$E,3,0),U239="Semi-an",VLOOKUP($O239,PM执行时间!$A:$E,4,0),U239="Annual",VLOOKUP($O239,PM执行时间!$A:$E,5,0),U239="","")</f>
        <v>1</v>
      </c>
      <c r="W239" s="5"/>
      <c r="X239" s="5" t="str" cm="1">
        <f t="array" ref="X239">_xlfn.IFS(W239="Monthly",VLOOKUP($O239,PM执行时间!$A:$E,2,0),W239="Quarterly",VLOOKUP($O239,PM执行时间!$A:$E,3,0),W239="Semi-an",VLOOKUP($O239,PM执行时间!$A:$E,4,0),W239="Annual",VLOOKUP($O239,PM执行时间!$A:$E,5,0),W239="","")</f>
        <v/>
      </c>
      <c r="Y239" s="5"/>
      <c r="Z239" s="5" t="str" cm="1">
        <f t="array" ref="Z239">_xlfn.IFS(Y239="Monthly",VLOOKUP($O239,PM执行时间!$A:$E,2,0),Y239="Quarterly",VLOOKUP($O239,PM执行时间!$A:$E,3,0),Y239="Semi-an",VLOOKUP($O239,PM执行时间!$A:$E,4,0),Y239="Annual",VLOOKUP($O239,PM执行时间!$A:$E,5,0),Y239="","")</f>
        <v/>
      </c>
      <c r="AA239" s="17" t="s">
        <v>33</v>
      </c>
      <c r="AB239" s="5" cm="1">
        <f t="array" ref="AB239">_xlfn.IFS(AA239="Monthly",VLOOKUP($O239,PM执行时间!$A:$E,2,0),AA239="Quarterly",VLOOKUP($O239,PM执行时间!$A:$E,3,0),AA239="Semi-an",VLOOKUP($O239,PM执行时间!$A:$E,4,0),AA239="Annual",VLOOKUP($O239,PM执行时间!$A:$E,5,0),AA239="","")</f>
        <v>1.67</v>
      </c>
      <c r="AC239" s="5"/>
      <c r="AD239" s="5" t="str" cm="1">
        <f t="array" ref="AD239">_xlfn.IFS(AC239="Monthly",VLOOKUP($O239,PM执行时间!$A:$E,2,0),AC239="Quarterly",VLOOKUP($O239,PM执行时间!$A:$E,3,0),AC239="Semi-an",VLOOKUP($O239,PM执行时间!$A:$E,4,0),AC239="Annual",VLOOKUP($O239,PM执行时间!$A:$E,5,0),AC239="","")</f>
        <v/>
      </c>
      <c r="AE239" s="5"/>
      <c r="AF239" s="5" t="str" cm="1">
        <f t="array" ref="AF239">_xlfn.IFS(AE239="Monthly",VLOOKUP($O239,PM执行时间!$A:$E,2,0),AE239="Quarterly",VLOOKUP($O239,PM执行时间!$A:$E,3,0),AE239="Semi-an",VLOOKUP($O239,PM执行时间!$A:$E,4,0),AE239="Annual",VLOOKUP($O239,PM执行时间!$A:$E,5,0),AE239="","")</f>
        <v/>
      </c>
      <c r="AG239" s="16" t="s">
        <v>24</v>
      </c>
      <c r="AH239" s="5" cm="1">
        <f t="array" ref="AH239">_xlfn.IFS(AG239="Monthly",VLOOKUP($O239,PM执行时间!$A:$E,2,0),AG239="Quarterly",VLOOKUP($O239,PM执行时间!$A:$E,3,0),AG239="Semi-an",VLOOKUP($O239,PM执行时间!$A:$E,4,0),AG239="Annual",VLOOKUP($O239,PM执行时间!$A:$E,5,0),AG239="","")</f>
        <v>1</v>
      </c>
      <c r="AI239" s="5"/>
      <c r="AJ239" s="5" t="str" cm="1">
        <f t="array" ref="AJ239">_xlfn.IFS(AI239="Monthly",VLOOKUP($O239,PM执行时间!$A:$E,2,0),AI239="Quarterly",VLOOKUP($O239,PM执行时间!$A:$E,3,0),AI239="Semi-an",VLOOKUP($O239,PM执行时间!$A:$E,4,0),AI239="Annual",VLOOKUP($O239,PM执行时间!$A:$E,5,0),AI239="","")</f>
        <v/>
      </c>
      <c r="AK239" s="5"/>
      <c r="AL239" s="5" t="str" cm="1">
        <f t="array" ref="AL239">_xlfn.IFS(AK239="Monthly",VLOOKUP($O239,PM执行时间!$A:$E,2,0),AK239="Quarterly",VLOOKUP($O239,PM执行时间!$A:$E,3,0),AK239="Semi-an",VLOOKUP($O239,PM执行时间!$A:$E,4,0),AK239="Annual",VLOOKUP($O239,PM执行时间!$A:$E,5,0),AK239="","")</f>
        <v/>
      </c>
      <c r="AM239" s="20" t="s">
        <v>25</v>
      </c>
      <c r="AN239" s="5" cm="1">
        <f t="array" ref="AN239">_xlfn.IFS(AM239="Monthly",VLOOKUP($O239,PM执行时间!$A:$E,2,0),AM239="Quarterly",VLOOKUP($O239,PM执行时间!$A:$E,3,0),AM239="Semi-an",VLOOKUP($O239,PM执行时间!$A:$E,4,0),AM239="Annual",VLOOKUP($O239,PM执行时间!$A:$E,5,0),AM239="","")</f>
        <v>1.42</v>
      </c>
      <c r="AO239" s="19">
        <v>44713</v>
      </c>
      <c r="AP239" s="18"/>
    </row>
    <row r="240" spans="1:42" ht="25.15" customHeight="1" x14ac:dyDescent="0.2">
      <c r="A240" s="2">
        <v>238</v>
      </c>
      <c r="B240" s="2">
        <f>SUBTOTAL(3,G$3:G240)+0</f>
        <v>237</v>
      </c>
      <c r="C240" s="2"/>
      <c r="D240" s="5">
        <v>1052</v>
      </c>
      <c r="E240" s="77" t="s">
        <v>27</v>
      </c>
      <c r="F240" s="77" t="s">
        <v>381</v>
      </c>
      <c r="G240" s="77" t="s">
        <v>29</v>
      </c>
      <c r="H240" s="77">
        <v>408</v>
      </c>
      <c r="I240" s="77">
        <v>2020.12</v>
      </c>
      <c r="J240" s="79" t="s">
        <v>1058</v>
      </c>
      <c r="K240" s="4" t="s">
        <v>19</v>
      </c>
      <c r="L240" s="77" t="s">
        <v>30</v>
      </c>
      <c r="M240" s="24" t="s">
        <v>54</v>
      </c>
      <c r="N240" s="77" t="s">
        <v>1117</v>
      </c>
      <c r="O240" s="5" t="s">
        <v>35</v>
      </c>
      <c r="P240" s="5" t="s">
        <v>1226</v>
      </c>
      <c r="Q240" s="5"/>
      <c r="R240" s="5" t="str" cm="1">
        <f t="array" ref="R240">_xlfn.IFS(Q240="Monthly",VLOOKUP($O240,PM执行时间!$A:$E,2,0),Q240="Quarterly",VLOOKUP($O240,PM执行时间!$A:$E,3,0),Q240="Semi-an",VLOOKUP($O240,PM执行时间!$A:$E,4,0),Q240="Annual",VLOOKUP($O240,PM执行时间!$A:$E,5,0),Q240="","")</f>
        <v/>
      </c>
      <c r="S240" s="5"/>
      <c r="T240" s="5" t="str" cm="1">
        <f t="array" ref="T240">_xlfn.IFS(S240="Monthly",VLOOKUP($O240,PM执行时间!$A:$E,2,0),S240="Quarterly",VLOOKUP($O240,PM执行时间!$A:$E,3,0),S240="Semi-an",VLOOKUP($O240,PM执行时间!$A:$E,4,0),S240="Annual",VLOOKUP($O240,PM执行时间!$A:$E,5,0),S240="","")</f>
        <v/>
      </c>
      <c r="U240" s="16" t="s">
        <v>24</v>
      </c>
      <c r="V240" s="5" cm="1">
        <f t="array" ref="V240">_xlfn.IFS(U240="Monthly",VLOOKUP($O240,PM执行时间!$A:$E,2,0),U240="Quarterly",VLOOKUP($O240,PM执行时间!$A:$E,3,0),U240="Semi-an",VLOOKUP($O240,PM执行时间!$A:$E,4,0),U240="Annual",VLOOKUP($O240,PM执行时间!$A:$E,5,0),U240="","")</f>
        <v>1</v>
      </c>
      <c r="W240" s="5"/>
      <c r="X240" s="5" t="str" cm="1">
        <f t="array" ref="X240">_xlfn.IFS(W240="Monthly",VLOOKUP($O240,PM执行时间!$A:$E,2,0),W240="Quarterly",VLOOKUP($O240,PM执行时间!$A:$E,3,0),W240="Semi-an",VLOOKUP($O240,PM执行时间!$A:$E,4,0),W240="Annual",VLOOKUP($O240,PM执行时间!$A:$E,5,0),W240="","")</f>
        <v/>
      </c>
      <c r="Y240" s="5"/>
      <c r="Z240" s="5" t="str" cm="1">
        <f t="array" ref="Z240">_xlfn.IFS(Y240="Monthly",VLOOKUP($O240,PM执行时间!$A:$E,2,0),Y240="Quarterly",VLOOKUP($O240,PM执行时间!$A:$E,3,0),Y240="Semi-an",VLOOKUP($O240,PM执行时间!$A:$E,4,0),Y240="Annual",VLOOKUP($O240,PM执行时间!$A:$E,5,0),Y240="","")</f>
        <v/>
      </c>
      <c r="AA240" s="17" t="s">
        <v>33</v>
      </c>
      <c r="AB240" s="5" cm="1">
        <f t="array" ref="AB240">_xlfn.IFS(AA240="Monthly",VLOOKUP($O240,PM执行时间!$A:$E,2,0),AA240="Quarterly",VLOOKUP($O240,PM执行时间!$A:$E,3,0),AA240="Semi-an",VLOOKUP($O240,PM执行时间!$A:$E,4,0),AA240="Annual",VLOOKUP($O240,PM执行时间!$A:$E,5,0),AA240="","")</f>
        <v>1.67</v>
      </c>
      <c r="AC240" s="5"/>
      <c r="AD240" s="5" t="str" cm="1">
        <f t="array" ref="AD240">_xlfn.IFS(AC240="Monthly",VLOOKUP($O240,PM执行时间!$A:$E,2,0),AC240="Quarterly",VLOOKUP($O240,PM执行时间!$A:$E,3,0),AC240="Semi-an",VLOOKUP($O240,PM执行时间!$A:$E,4,0),AC240="Annual",VLOOKUP($O240,PM执行时间!$A:$E,5,0),AC240="","")</f>
        <v/>
      </c>
      <c r="AE240" s="5"/>
      <c r="AF240" s="5" t="str" cm="1">
        <f t="array" ref="AF240">_xlfn.IFS(AE240="Monthly",VLOOKUP($O240,PM执行时间!$A:$E,2,0),AE240="Quarterly",VLOOKUP($O240,PM执行时间!$A:$E,3,0),AE240="Semi-an",VLOOKUP($O240,PM执行时间!$A:$E,4,0),AE240="Annual",VLOOKUP($O240,PM执行时间!$A:$E,5,0),AE240="","")</f>
        <v/>
      </c>
      <c r="AG240" s="16" t="s">
        <v>24</v>
      </c>
      <c r="AH240" s="5" cm="1">
        <f t="array" ref="AH240">_xlfn.IFS(AG240="Monthly",VLOOKUP($O240,PM执行时间!$A:$E,2,0),AG240="Quarterly",VLOOKUP($O240,PM执行时间!$A:$E,3,0),AG240="Semi-an",VLOOKUP($O240,PM执行时间!$A:$E,4,0),AG240="Annual",VLOOKUP($O240,PM执行时间!$A:$E,5,0),AG240="","")</f>
        <v>1</v>
      </c>
      <c r="AI240" s="5"/>
      <c r="AJ240" s="5" t="str" cm="1">
        <f t="array" ref="AJ240">_xlfn.IFS(AI240="Monthly",VLOOKUP($O240,PM执行时间!$A:$E,2,0),AI240="Quarterly",VLOOKUP($O240,PM执行时间!$A:$E,3,0),AI240="Semi-an",VLOOKUP($O240,PM执行时间!$A:$E,4,0),AI240="Annual",VLOOKUP($O240,PM执行时间!$A:$E,5,0),AI240="","")</f>
        <v/>
      </c>
      <c r="AK240" s="5"/>
      <c r="AL240" s="5" t="str" cm="1">
        <f t="array" ref="AL240">_xlfn.IFS(AK240="Monthly",VLOOKUP($O240,PM执行时间!$A:$E,2,0),AK240="Quarterly",VLOOKUP($O240,PM执行时间!$A:$E,3,0),AK240="Semi-an",VLOOKUP($O240,PM执行时间!$A:$E,4,0),AK240="Annual",VLOOKUP($O240,PM执行时间!$A:$E,5,0),AK240="","")</f>
        <v/>
      </c>
      <c r="AM240" s="20" t="s">
        <v>25</v>
      </c>
      <c r="AN240" s="5" cm="1">
        <f t="array" ref="AN240">_xlfn.IFS(AM240="Monthly",VLOOKUP($O240,PM执行时间!$A:$E,2,0),AM240="Quarterly",VLOOKUP($O240,PM执行时间!$A:$E,3,0),AM240="Semi-an",VLOOKUP($O240,PM执行时间!$A:$E,4,0),AM240="Annual",VLOOKUP($O240,PM执行时间!$A:$E,5,0),AM240="","")</f>
        <v>1.42</v>
      </c>
      <c r="AO240" s="19">
        <v>44713</v>
      </c>
      <c r="AP240" s="18"/>
    </row>
    <row r="241" spans="1:42" ht="25.15" customHeight="1" x14ac:dyDescent="0.2">
      <c r="A241" s="2">
        <v>239</v>
      </c>
      <c r="B241" s="2">
        <f>SUBTOTAL(3,G$3:G241)+0</f>
        <v>238</v>
      </c>
      <c r="C241" s="2"/>
      <c r="D241" s="5">
        <v>1053</v>
      </c>
      <c r="E241" s="77" t="s">
        <v>27</v>
      </c>
      <c r="F241" s="77" t="s">
        <v>28</v>
      </c>
      <c r="G241" s="77" t="s">
        <v>29</v>
      </c>
      <c r="H241" s="77">
        <v>381</v>
      </c>
      <c r="I241" s="77">
        <v>2020.12</v>
      </c>
      <c r="J241" s="79" t="s">
        <v>1058</v>
      </c>
      <c r="K241" s="4" t="s">
        <v>19</v>
      </c>
      <c r="L241" s="77" t="s">
        <v>30</v>
      </c>
      <c r="M241" s="24">
        <v>38384</v>
      </c>
      <c r="N241" s="77" t="s">
        <v>1117</v>
      </c>
      <c r="O241" s="5" t="s">
        <v>35</v>
      </c>
      <c r="P241" s="5" t="s">
        <v>1226</v>
      </c>
      <c r="Q241" s="5"/>
      <c r="R241" s="5" t="str" cm="1">
        <f t="array" ref="R241">_xlfn.IFS(Q241="Monthly",VLOOKUP($O241,PM执行时间!$A:$E,2,0),Q241="Quarterly",VLOOKUP($O241,PM执行时间!$A:$E,3,0),Q241="Semi-an",VLOOKUP($O241,PM执行时间!$A:$E,4,0),Q241="Annual",VLOOKUP($O241,PM执行时间!$A:$E,5,0),Q241="","")</f>
        <v/>
      </c>
      <c r="S241" s="5"/>
      <c r="T241" s="5" t="str" cm="1">
        <f t="array" ref="T241">_xlfn.IFS(S241="Monthly",VLOOKUP($O241,PM执行时间!$A:$E,2,0),S241="Quarterly",VLOOKUP($O241,PM执行时间!$A:$E,3,0),S241="Semi-an",VLOOKUP($O241,PM执行时间!$A:$E,4,0),S241="Annual",VLOOKUP($O241,PM执行时间!$A:$E,5,0),S241="","")</f>
        <v/>
      </c>
      <c r="U241" s="16" t="s">
        <v>24</v>
      </c>
      <c r="V241" s="5" cm="1">
        <f t="array" ref="V241">_xlfn.IFS(U241="Monthly",VLOOKUP($O241,PM执行时间!$A:$E,2,0),U241="Quarterly",VLOOKUP($O241,PM执行时间!$A:$E,3,0),U241="Semi-an",VLOOKUP($O241,PM执行时间!$A:$E,4,0),U241="Annual",VLOOKUP($O241,PM执行时间!$A:$E,5,0),U241="","")</f>
        <v>1</v>
      </c>
      <c r="W241" s="5"/>
      <c r="X241" s="5" t="str" cm="1">
        <f t="array" ref="X241">_xlfn.IFS(W241="Monthly",VLOOKUP($O241,PM执行时间!$A:$E,2,0),W241="Quarterly",VLOOKUP($O241,PM执行时间!$A:$E,3,0),W241="Semi-an",VLOOKUP($O241,PM执行时间!$A:$E,4,0),W241="Annual",VLOOKUP($O241,PM执行时间!$A:$E,5,0),W241="","")</f>
        <v/>
      </c>
      <c r="Y241" s="5"/>
      <c r="Z241" s="5" t="str" cm="1">
        <f t="array" ref="Z241">_xlfn.IFS(Y241="Monthly",VLOOKUP($O241,PM执行时间!$A:$E,2,0),Y241="Quarterly",VLOOKUP($O241,PM执行时间!$A:$E,3,0),Y241="Semi-an",VLOOKUP($O241,PM执行时间!$A:$E,4,0),Y241="Annual",VLOOKUP($O241,PM执行时间!$A:$E,5,0),Y241="","")</f>
        <v/>
      </c>
      <c r="AA241" s="17" t="s">
        <v>33</v>
      </c>
      <c r="AB241" s="5" cm="1">
        <f t="array" ref="AB241">_xlfn.IFS(AA241="Monthly",VLOOKUP($O241,PM执行时间!$A:$E,2,0),AA241="Quarterly",VLOOKUP($O241,PM执行时间!$A:$E,3,0),AA241="Semi-an",VLOOKUP($O241,PM执行时间!$A:$E,4,0),AA241="Annual",VLOOKUP($O241,PM执行时间!$A:$E,5,0),AA241="","")</f>
        <v>1.67</v>
      </c>
      <c r="AC241" s="5"/>
      <c r="AD241" s="5" t="str" cm="1">
        <f t="array" ref="AD241">_xlfn.IFS(AC241="Monthly",VLOOKUP($O241,PM执行时间!$A:$E,2,0),AC241="Quarterly",VLOOKUP($O241,PM执行时间!$A:$E,3,0),AC241="Semi-an",VLOOKUP($O241,PM执行时间!$A:$E,4,0),AC241="Annual",VLOOKUP($O241,PM执行时间!$A:$E,5,0),AC241="","")</f>
        <v/>
      </c>
      <c r="AE241" s="5"/>
      <c r="AF241" s="5" t="str" cm="1">
        <f t="array" ref="AF241">_xlfn.IFS(AE241="Monthly",VLOOKUP($O241,PM执行时间!$A:$E,2,0),AE241="Quarterly",VLOOKUP($O241,PM执行时间!$A:$E,3,0),AE241="Semi-an",VLOOKUP($O241,PM执行时间!$A:$E,4,0),AE241="Annual",VLOOKUP($O241,PM执行时间!$A:$E,5,0),AE241="","")</f>
        <v/>
      </c>
      <c r="AG241" s="16" t="s">
        <v>24</v>
      </c>
      <c r="AH241" s="5" cm="1">
        <f t="array" ref="AH241">_xlfn.IFS(AG241="Monthly",VLOOKUP($O241,PM执行时间!$A:$E,2,0),AG241="Quarterly",VLOOKUP($O241,PM执行时间!$A:$E,3,0),AG241="Semi-an",VLOOKUP($O241,PM执行时间!$A:$E,4,0),AG241="Annual",VLOOKUP($O241,PM执行时间!$A:$E,5,0),AG241="","")</f>
        <v>1</v>
      </c>
      <c r="AI241" s="5"/>
      <c r="AJ241" s="5" t="str" cm="1">
        <f t="array" ref="AJ241">_xlfn.IFS(AI241="Monthly",VLOOKUP($O241,PM执行时间!$A:$E,2,0),AI241="Quarterly",VLOOKUP($O241,PM执行时间!$A:$E,3,0),AI241="Semi-an",VLOOKUP($O241,PM执行时间!$A:$E,4,0),AI241="Annual",VLOOKUP($O241,PM执行时间!$A:$E,5,0),AI241="","")</f>
        <v/>
      </c>
      <c r="AK241" s="5"/>
      <c r="AL241" s="5" t="str" cm="1">
        <f t="array" ref="AL241">_xlfn.IFS(AK241="Monthly",VLOOKUP($O241,PM执行时间!$A:$E,2,0),AK241="Quarterly",VLOOKUP($O241,PM执行时间!$A:$E,3,0),AK241="Semi-an",VLOOKUP($O241,PM执行时间!$A:$E,4,0),AK241="Annual",VLOOKUP($O241,PM执行时间!$A:$E,5,0),AK241="","")</f>
        <v/>
      </c>
      <c r="AM241" s="20" t="s">
        <v>25</v>
      </c>
      <c r="AN241" s="5" cm="1">
        <f t="array" ref="AN241">_xlfn.IFS(AM241="Monthly",VLOOKUP($O241,PM执行时间!$A:$E,2,0),AM241="Quarterly",VLOOKUP($O241,PM执行时间!$A:$E,3,0),AM241="Semi-an",VLOOKUP($O241,PM执行时间!$A:$E,4,0),AM241="Annual",VLOOKUP($O241,PM执行时间!$A:$E,5,0),AM241="","")</f>
        <v>1.42</v>
      </c>
      <c r="AO241" s="19">
        <v>44713</v>
      </c>
      <c r="AP241" s="18"/>
    </row>
    <row r="242" spans="1:42" ht="25.15" customHeight="1" x14ac:dyDescent="0.2">
      <c r="A242" s="2">
        <v>240</v>
      </c>
      <c r="B242" s="2">
        <f>SUBTOTAL(3,G$3:G242)+0</f>
        <v>239</v>
      </c>
      <c r="C242" s="2"/>
      <c r="D242" s="5">
        <v>1054</v>
      </c>
      <c r="E242" s="77" t="s">
        <v>27</v>
      </c>
      <c r="F242" s="77" t="s">
        <v>28</v>
      </c>
      <c r="G242" s="77" t="s">
        <v>29</v>
      </c>
      <c r="H242" s="77">
        <v>396</v>
      </c>
      <c r="I242" s="77">
        <v>2020.12</v>
      </c>
      <c r="J242" s="79" t="s">
        <v>1058</v>
      </c>
      <c r="K242" s="4" t="s">
        <v>19</v>
      </c>
      <c r="L242" s="77" t="s">
        <v>30</v>
      </c>
      <c r="M242" s="24">
        <v>38504</v>
      </c>
      <c r="N242" s="133" t="s">
        <v>1117</v>
      </c>
      <c r="O242" s="5" t="s">
        <v>35</v>
      </c>
      <c r="P242" s="5" t="s">
        <v>1226</v>
      </c>
      <c r="Q242" s="5"/>
      <c r="R242" s="5" t="str" cm="1">
        <f t="array" ref="R242">_xlfn.IFS(Q242="Monthly",VLOOKUP($O242,PM执行时间!$A:$E,2,0),Q242="Quarterly",VLOOKUP($O242,PM执行时间!$A:$E,3,0),Q242="Semi-an",VLOOKUP($O242,PM执行时间!$A:$E,4,0),Q242="Annual",VLOOKUP($O242,PM执行时间!$A:$E,5,0),Q242="","")</f>
        <v/>
      </c>
      <c r="S242" s="5"/>
      <c r="T242" s="5" t="str" cm="1">
        <f t="array" ref="T242">_xlfn.IFS(S242="Monthly",VLOOKUP($O242,PM执行时间!$A:$E,2,0),S242="Quarterly",VLOOKUP($O242,PM执行时间!$A:$E,3,0),S242="Semi-an",VLOOKUP($O242,PM执行时间!$A:$E,4,0),S242="Annual",VLOOKUP($O242,PM执行时间!$A:$E,5,0),S242="","")</f>
        <v/>
      </c>
      <c r="U242" s="16" t="s">
        <v>24</v>
      </c>
      <c r="V242" s="5" cm="1">
        <f t="array" ref="V242">_xlfn.IFS(U242="Monthly",VLOOKUP($O242,PM执行时间!$A:$E,2,0),U242="Quarterly",VLOOKUP($O242,PM执行时间!$A:$E,3,0),U242="Semi-an",VLOOKUP($O242,PM执行时间!$A:$E,4,0),U242="Annual",VLOOKUP($O242,PM执行时间!$A:$E,5,0),U242="","")</f>
        <v>1</v>
      </c>
      <c r="W242" s="5"/>
      <c r="X242" s="5" t="str" cm="1">
        <f t="array" ref="X242">_xlfn.IFS(W242="Monthly",VLOOKUP($O242,PM执行时间!$A:$E,2,0),W242="Quarterly",VLOOKUP($O242,PM执行时间!$A:$E,3,0),W242="Semi-an",VLOOKUP($O242,PM执行时间!$A:$E,4,0),W242="Annual",VLOOKUP($O242,PM执行时间!$A:$E,5,0),W242="","")</f>
        <v/>
      </c>
      <c r="Y242" s="5"/>
      <c r="Z242" s="5" t="str" cm="1">
        <f t="array" ref="Z242">_xlfn.IFS(Y242="Monthly",VLOOKUP($O242,PM执行时间!$A:$E,2,0),Y242="Quarterly",VLOOKUP($O242,PM执行时间!$A:$E,3,0),Y242="Semi-an",VLOOKUP($O242,PM执行时间!$A:$E,4,0),Y242="Annual",VLOOKUP($O242,PM执行时间!$A:$E,5,0),Y242="","")</f>
        <v/>
      </c>
      <c r="AA242" s="17" t="s">
        <v>33</v>
      </c>
      <c r="AB242" s="5" cm="1">
        <f t="array" ref="AB242">_xlfn.IFS(AA242="Monthly",VLOOKUP($O242,PM执行时间!$A:$E,2,0),AA242="Quarterly",VLOOKUP($O242,PM执行时间!$A:$E,3,0),AA242="Semi-an",VLOOKUP($O242,PM执行时间!$A:$E,4,0),AA242="Annual",VLOOKUP($O242,PM执行时间!$A:$E,5,0),AA242="","")</f>
        <v>1.67</v>
      </c>
      <c r="AC242" s="5"/>
      <c r="AD242" s="5" t="str" cm="1">
        <f t="array" ref="AD242">_xlfn.IFS(AC242="Monthly",VLOOKUP($O242,PM执行时间!$A:$E,2,0),AC242="Quarterly",VLOOKUP($O242,PM执行时间!$A:$E,3,0),AC242="Semi-an",VLOOKUP($O242,PM执行时间!$A:$E,4,0),AC242="Annual",VLOOKUP($O242,PM执行时间!$A:$E,5,0),AC242="","")</f>
        <v/>
      </c>
      <c r="AE242" s="5"/>
      <c r="AF242" s="5" t="str" cm="1">
        <f t="array" ref="AF242">_xlfn.IFS(AE242="Monthly",VLOOKUP($O242,PM执行时间!$A:$E,2,0),AE242="Quarterly",VLOOKUP($O242,PM执行时间!$A:$E,3,0),AE242="Semi-an",VLOOKUP($O242,PM执行时间!$A:$E,4,0),AE242="Annual",VLOOKUP($O242,PM执行时间!$A:$E,5,0),AE242="","")</f>
        <v/>
      </c>
      <c r="AG242" s="16" t="s">
        <v>24</v>
      </c>
      <c r="AH242" s="5" cm="1">
        <f t="array" ref="AH242">_xlfn.IFS(AG242="Monthly",VLOOKUP($O242,PM执行时间!$A:$E,2,0),AG242="Quarterly",VLOOKUP($O242,PM执行时间!$A:$E,3,0),AG242="Semi-an",VLOOKUP($O242,PM执行时间!$A:$E,4,0),AG242="Annual",VLOOKUP($O242,PM执行时间!$A:$E,5,0),AG242="","")</f>
        <v>1</v>
      </c>
      <c r="AI242" s="5"/>
      <c r="AJ242" s="5" t="str" cm="1">
        <f t="array" ref="AJ242">_xlfn.IFS(AI242="Monthly",VLOOKUP($O242,PM执行时间!$A:$E,2,0),AI242="Quarterly",VLOOKUP($O242,PM执行时间!$A:$E,3,0),AI242="Semi-an",VLOOKUP($O242,PM执行时间!$A:$E,4,0),AI242="Annual",VLOOKUP($O242,PM执行时间!$A:$E,5,0),AI242="","")</f>
        <v/>
      </c>
      <c r="AK242" s="5"/>
      <c r="AL242" s="5" t="str" cm="1">
        <f t="array" ref="AL242">_xlfn.IFS(AK242="Monthly",VLOOKUP($O242,PM执行时间!$A:$E,2,0),AK242="Quarterly",VLOOKUP($O242,PM执行时间!$A:$E,3,0),AK242="Semi-an",VLOOKUP($O242,PM执行时间!$A:$E,4,0),AK242="Annual",VLOOKUP($O242,PM执行时间!$A:$E,5,0),AK242="","")</f>
        <v/>
      </c>
      <c r="AM242" s="20" t="s">
        <v>25</v>
      </c>
      <c r="AN242" s="5" cm="1">
        <f t="array" ref="AN242">_xlfn.IFS(AM242="Monthly",VLOOKUP($O242,PM执行时间!$A:$E,2,0),AM242="Quarterly",VLOOKUP($O242,PM执行时间!$A:$E,3,0),AM242="Semi-an",VLOOKUP($O242,PM执行时间!$A:$E,4,0),AM242="Annual",VLOOKUP($O242,PM执行时间!$A:$E,5,0),AM242="","")</f>
        <v>1.42</v>
      </c>
      <c r="AO242" s="19">
        <v>44713</v>
      </c>
      <c r="AP242" s="18"/>
    </row>
    <row r="243" spans="1:42" ht="25.15" customHeight="1" x14ac:dyDescent="0.2">
      <c r="A243" s="2">
        <v>241</v>
      </c>
      <c r="B243" s="2">
        <f>SUBTOTAL(3,G$3:G243)+0</f>
        <v>240</v>
      </c>
      <c r="C243" s="5"/>
      <c r="D243" s="5">
        <v>1055</v>
      </c>
      <c r="E243" s="77" t="s">
        <v>27</v>
      </c>
      <c r="F243" s="77" t="s">
        <v>296</v>
      </c>
      <c r="G243" s="77" t="s">
        <v>376</v>
      </c>
      <c r="H243" s="95" t="s">
        <v>382</v>
      </c>
      <c r="I243" s="77">
        <v>2020.12</v>
      </c>
      <c r="J243" s="79" t="s">
        <v>1058</v>
      </c>
      <c r="K243" s="4" t="s">
        <v>19</v>
      </c>
      <c r="L243" s="77" t="s">
        <v>30</v>
      </c>
      <c r="M243" s="7">
        <v>2020.3</v>
      </c>
      <c r="N243" s="77" t="s">
        <v>31</v>
      </c>
      <c r="O243" s="5" t="s">
        <v>163</v>
      </c>
      <c r="P243" s="5" t="s">
        <v>1108</v>
      </c>
      <c r="Q243" s="26" t="s">
        <v>164</v>
      </c>
      <c r="R243" s="5" cm="1">
        <f t="array" ref="R243">_xlfn.IFS(Q243="Monthly",VLOOKUP($O243,PM执行时间!$A:$E,2,0),Q243="Quarterly",VLOOKUP($O243,PM执行时间!$A:$E,3,0),Q243="Semi-an",VLOOKUP($O243,PM执行时间!$A:$E,4,0),Q243="Annual",VLOOKUP($O243,PM执行时间!$A:$E,5,0),Q243="","")</f>
        <v>0.83</v>
      </c>
      <c r="S243" s="26" t="s">
        <v>164</v>
      </c>
      <c r="T243" s="5" cm="1">
        <f t="array" ref="T243">_xlfn.IFS(S243="Monthly",VLOOKUP($O243,PM执行时间!$A:$E,2,0),S243="Quarterly",VLOOKUP($O243,PM执行时间!$A:$E,3,0),S243="Semi-an",VLOOKUP($O243,PM执行时间!$A:$E,4,0),S243="Annual",VLOOKUP($O243,PM执行时间!$A:$E,5,0),S243="","")</f>
        <v>0.83</v>
      </c>
      <c r="U243" s="26" t="s">
        <v>164</v>
      </c>
      <c r="V243" s="5" cm="1">
        <f t="array" ref="V243">_xlfn.IFS(U243="Monthly",VLOOKUP($O243,PM执行时间!$A:$E,2,0),U243="Quarterly",VLOOKUP($O243,PM执行时间!$A:$E,3,0),U243="Semi-an",VLOOKUP($O243,PM执行时间!$A:$E,4,0),U243="Annual",VLOOKUP($O243,PM执行时间!$A:$E,5,0),U243="","")</f>
        <v>0.83</v>
      </c>
      <c r="W243" s="26" t="s">
        <v>164</v>
      </c>
      <c r="X243" s="5" cm="1">
        <f t="array" ref="X243">_xlfn.IFS(W243="Monthly",VLOOKUP($O243,PM执行时间!$A:$E,2,0),W243="Quarterly",VLOOKUP($O243,PM执行时间!$A:$E,3,0),W243="Semi-an",VLOOKUP($O243,PM执行时间!$A:$E,4,0),W243="Annual",VLOOKUP($O243,PM执行时间!$A:$E,5,0),W243="","")</f>
        <v>0.83</v>
      </c>
      <c r="Y243" s="17" t="s">
        <v>33</v>
      </c>
      <c r="Z243" s="5" cm="1">
        <f t="array" ref="Z243">_xlfn.IFS(Y243="Monthly",VLOOKUP($O243,PM执行时间!$A:$E,2,0),Y243="Quarterly",VLOOKUP($O243,PM执行时间!$A:$E,3,0),Y243="Semi-an",VLOOKUP($O243,PM执行时间!$A:$E,4,0),Y243="Annual",VLOOKUP($O243,PM执行时间!$A:$E,5,0),Y243="","")</f>
        <v>2.58</v>
      </c>
      <c r="AA243" s="26" t="s">
        <v>164</v>
      </c>
      <c r="AB243" s="5" cm="1">
        <f t="array" ref="AB243">_xlfn.IFS(AA243="Monthly",VLOOKUP($O243,PM执行时间!$A:$E,2,0),AA243="Quarterly",VLOOKUP($O243,PM执行时间!$A:$E,3,0),AA243="Semi-an",VLOOKUP($O243,PM执行时间!$A:$E,4,0),AA243="Annual",VLOOKUP($O243,PM执行时间!$A:$E,5,0),AA243="","")</f>
        <v>0.83</v>
      </c>
      <c r="AC243" s="26" t="s">
        <v>164</v>
      </c>
      <c r="AD243" s="5" cm="1">
        <f t="array" ref="AD243">_xlfn.IFS(AC243="Monthly",VLOOKUP($O243,PM执行时间!$A:$E,2,0),AC243="Quarterly",VLOOKUP($O243,PM执行时间!$A:$E,3,0),AC243="Semi-an",VLOOKUP($O243,PM执行时间!$A:$E,4,0),AC243="Annual",VLOOKUP($O243,PM执行时间!$A:$E,5,0),AC243="","")</f>
        <v>0.83</v>
      </c>
      <c r="AE243" s="26" t="s">
        <v>164</v>
      </c>
      <c r="AF243" s="5" cm="1">
        <f t="array" ref="AF243">_xlfn.IFS(AE243="Monthly",VLOOKUP($O243,PM执行时间!$A:$E,2,0),AE243="Quarterly",VLOOKUP($O243,PM执行时间!$A:$E,3,0),AE243="Semi-an",VLOOKUP($O243,PM执行时间!$A:$E,4,0),AE243="Annual",VLOOKUP($O243,PM执行时间!$A:$E,5,0),AE243="","")</f>
        <v>0.83</v>
      </c>
      <c r="AG243" s="26" t="s">
        <v>164</v>
      </c>
      <c r="AH243" s="5" cm="1">
        <f t="array" ref="AH243">_xlfn.IFS(AG243="Monthly",VLOOKUP($O243,PM执行时间!$A:$E,2,0),AG243="Quarterly",VLOOKUP($O243,PM执行时间!$A:$E,3,0),AG243="Semi-an",VLOOKUP($O243,PM执行时间!$A:$E,4,0),AG243="Annual",VLOOKUP($O243,PM执行时间!$A:$E,5,0),AG243="","")</f>
        <v>0.83</v>
      </c>
      <c r="AI243" s="26" t="s">
        <v>164</v>
      </c>
      <c r="AJ243" s="5" cm="1">
        <f t="array" ref="AJ243">_xlfn.IFS(AI243="Monthly",VLOOKUP($O243,PM执行时间!$A:$E,2,0),AI243="Quarterly",VLOOKUP($O243,PM执行时间!$A:$E,3,0),AI243="Semi-an",VLOOKUP($O243,PM执行时间!$A:$E,4,0),AI243="Annual",VLOOKUP($O243,PM执行时间!$A:$E,5,0),AI243="","")</f>
        <v>0.83</v>
      </c>
      <c r="AK243" s="20" t="s">
        <v>25</v>
      </c>
      <c r="AL243" s="5" cm="1">
        <f t="array" ref="AL243">_xlfn.IFS(AK243="Monthly",VLOOKUP($O243,PM执行时间!$A:$E,2,0),AK243="Quarterly",VLOOKUP($O243,PM执行时间!$A:$E,3,0),AK243="Semi-an",VLOOKUP($O243,PM执行时间!$A:$E,4,0),AK243="Annual",VLOOKUP($O243,PM执行时间!$A:$E,5,0),AK243="","")</f>
        <v>1.08</v>
      </c>
      <c r="AM243" s="26" t="s">
        <v>164</v>
      </c>
      <c r="AN243" s="5" cm="1">
        <f t="array" ref="AN243">_xlfn.IFS(AM243="Monthly",VLOOKUP($O243,PM执行时间!$A:$E,2,0),AM243="Quarterly",VLOOKUP($O243,PM执行时间!$A:$E,3,0),AM243="Semi-an",VLOOKUP($O243,PM执行时间!$A:$E,4,0),AM243="Annual",VLOOKUP($O243,PM执行时间!$A:$E,5,0),AM243="","")</f>
        <v>0.83</v>
      </c>
      <c r="AO243" s="19">
        <v>44682</v>
      </c>
      <c r="AP243" s="5"/>
    </row>
    <row r="244" spans="1:42" ht="25.15" customHeight="1" x14ac:dyDescent="0.2">
      <c r="A244" s="2">
        <v>242</v>
      </c>
      <c r="B244" s="2">
        <f>SUBTOTAL(3,G$3:G244)+0</f>
        <v>241</v>
      </c>
      <c r="C244" s="2"/>
      <c r="D244" s="5">
        <v>1058</v>
      </c>
      <c r="E244" s="77" t="s">
        <v>324</v>
      </c>
      <c r="F244" s="77" t="s">
        <v>325</v>
      </c>
      <c r="G244" s="77" t="s">
        <v>326</v>
      </c>
      <c r="H244" s="95" t="s">
        <v>327</v>
      </c>
      <c r="I244" s="77">
        <v>2020.5</v>
      </c>
      <c r="J244" s="79" t="s">
        <v>1075</v>
      </c>
      <c r="K244" s="4" t="s">
        <v>19</v>
      </c>
      <c r="L244" s="77" t="s">
        <v>96</v>
      </c>
      <c r="M244" s="24">
        <v>43891</v>
      </c>
      <c r="N244" s="137" t="s">
        <v>179</v>
      </c>
      <c r="O244" s="5" t="s">
        <v>293</v>
      </c>
      <c r="P244" s="5" t="s">
        <v>39</v>
      </c>
      <c r="Q244" s="5"/>
      <c r="R244" s="5" t="str" cm="1">
        <f t="array" ref="R244">_xlfn.IFS(Q244="Monthly",VLOOKUP($O244,PM执行时间!$A:$E,2,0),Q244="Quarterly",VLOOKUP($O244,PM执行时间!$A:$E,3,0),Q244="Semi-an",VLOOKUP($O244,PM执行时间!$A:$E,4,0),Q244="Annual",VLOOKUP($O244,PM执行时间!$A:$E,5,0),Q244="","")</f>
        <v/>
      </c>
      <c r="S244" s="5"/>
      <c r="T244" s="5" t="str" cm="1">
        <f t="array" ref="T244">_xlfn.IFS(S244="Monthly",VLOOKUP($O244,PM执行时间!$A:$E,2,0),S244="Quarterly",VLOOKUP($O244,PM执行时间!$A:$E,3,0),S244="Semi-an",VLOOKUP($O244,PM执行时间!$A:$E,4,0),S244="Annual",VLOOKUP($O244,PM执行时间!$A:$E,5,0),S244="","")</f>
        <v/>
      </c>
      <c r="U244" s="5"/>
      <c r="V244" s="5" t="str" cm="1">
        <f t="array" ref="V244">_xlfn.IFS(U244="Monthly",VLOOKUP($O244,PM执行时间!$A:$E,2,0),U244="Quarterly",VLOOKUP($O244,PM执行时间!$A:$E,3,0),U244="Semi-an",VLOOKUP($O244,PM执行时间!$A:$E,4,0),U244="Annual",VLOOKUP($O244,PM执行时间!$A:$E,5,0),U244="","")</f>
        <v/>
      </c>
      <c r="W244" s="5"/>
      <c r="X244" s="5" t="str" cm="1">
        <f t="array" ref="X244">_xlfn.IFS(W244="Monthly",VLOOKUP($O244,PM执行时间!$A:$E,2,0),W244="Quarterly",VLOOKUP($O244,PM执行时间!$A:$E,3,0),W244="Semi-an",VLOOKUP($O244,PM执行时间!$A:$E,4,0),W244="Annual",VLOOKUP($O244,PM执行时间!$A:$E,5,0),W244="","")</f>
        <v/>
      </c>
      <c r="Y244" s="5"/>
      <c r="Z244" s="5" t="str" cm="1">
        <f t="array" ref="Z244">_xlfn.IFS(Y244="Monthly",VLOOKUP($O244,PM执行时间!$A:$E,2,0),Y244="Quarterly",VLOOKUP($O244,PM执行时间!$A:$E,3,0),Y244="Semi-an",VLOOKUP($O244,PM执行时间!$A:$E,4,0),Y244="Annual",VLOOKUP($O244,PM执行时间!$A:$E,5,0),Y244="","")</f>
        <v/>
      </c>
      <c r="AA244" s="5"/>
      <c r="AB244" s="5" t="str" cm="1">
        <f t="array" ref="AB244">_xlfn.IFS(AA244="Monthly",VLOOKUP($O244,PM执行时间!$A:$E,2,0),AA244="Quarterly",VLOOKUP($O244,PM执行时间!$A:$E,3,0),AA244="Semi-an",VLOOKUP($O244,PM执行时间!$A:$E,4,0),AA244="Annual",VLOOKUP($O244,PM执行时间!$A:$E,5,0),AA244="","")</f>
        <v/>
      </c>
      <c r="AC244" s="17" t="s">
        <v>33</v>
      </c>
      <c r="AD244" s="5" cm="1">
        <f t="array" ref="AD244">_xlfn.IFS(AC244="Monthly",VLOOKUP($O244,PM执行时间!$A:$E,2,0),AC244="Quarterly",VLOOKUP($O244,PM执行时间!$A:$E,3,0),AC244="Semi-an",VLOOKUP($O244,PM执行时间!$A:$E,4,0),AC244="Annual",VLOOKUP($O244,PM执行时间!$A:$E,5,0),AC244="","")</f>
        <v>1</v>
      </c>
      <c r="AE244" s="5"/>
      <c r="AF244" s="5" t="str" cm="1">
        <f t="array" ref="AF244">_xlfn.IFS(AE244="Monthly",VLOOKUP($O244,PM执行时间!$A:$E,2,0),AE244="Quarterly",VLOOKUP($O244,PM执行时间!$A:$E,3,0),AE244="Semi-an",VLOOKUP($O244,PM执行时间!$A:$E,4,0),AE244="Annual",VLOOKUP($O244,PM执行时间!$A:$E,5,0),AE244="","")</f>
        <v/>
      </c>
      <c r="AG244" s="5"/>
      <c r="AH244" s="5" t="str" cm="1">
        <f t="array" ref="AH244">_xlfn.IFS(AG244="Monthly",VLOOKUP($O244,PM执行时间!$A:$E,2,0),AG244="Quarterly",VLOOKUP($O244,PM执行时间!$A:$E,3,0),AG244="Semi-an",VLOOKUP($O244,PM执行时间!$A:$E,4,0),AG244="Annual",VLOOKUP($O244,PM执行时间!$A:$E,5,0),AG244="","")</f>
        <v/>
      </c>
      <c r="AI244" s="5"/>
      <c r="AJ244" s="5" t="str" cm="1">
        <f t="array" ref="AJ244">_xlfn.IFS(AI244="Monthly",VLOOKUP($O244,PM执行时间!$A:$E,2,0),AI244="Quarterly",VLOOKUP($O244,PM执行时间!$A:$E,3,0),AI244="Semi-an",VLOOKUP($O244,PM执行时间!$A:$E,4,0),AI244="Annual",VLOOKUP($O244,PM执行时间!$A:$E,5,0),AI244="","")</f>
        <v/>
      </c>
      <c r="AK244" s="5"/>
      <c r="AL244" s="5" t="str" cm="1">
        <f t="array" ref="AL244">_xlfn.IFS(AK244="Monthly",VLOOKUP($O244,PM执行时间!$A:$E,2,0),AK244="Quarterly",VLOOKUP($O244,PM执行时间!$A:$E,3,0),AK244="Semi-an",VLOOKUP($O244,PM执行时间!$A:$E,4,0),AK244="Annual",VLOOKUP($O244,PM执行时间!$A:$E,5,0),AK244="","")</f>
        <v/>
      </c>
      <c r="AM244" s="5"/>
      <c r="AN244" s="5" t="str" cm="1">
        <f t="array" ref="AN244">_xlfn.IFS(AM244="Monthly",VLOOKUP($O244,PM执行时间!$A:$E,2,0),AM244="Quarterly",VLOOKUP($O244,PM执行时间!$A:$E,3,0),AM244="Semi-an",VLOOKUP($O244,PM执行时间!$A:$E,4,0),AM244="Annual",VLOOKUP($O244,PM执行时间!$A:$E,5,0),AM244="","")</f>
        <v/>
      </c>
      <c r="AO244" s="19">
        <v>44743</v>
      </c>
      <c r="AP244" s="18"/>
    </row>
    <row r="245" spans="1:42" ht="25.15" customHeight="1" x14ac:dyDescent="0.2">
      <c r="A245" s="2">
        <v>243</v>
      </c>
      <c r="B245" s="2">
        <f>SUBTOTAL(3,G$3:G245)+0</f>
        <v>242</v>
      </c>
      <c r="C245" s="5"/>
      <c r="D245" s="5">
        <v>1059</v>
      </c>
      <c r="E245" s="77" t="s">
        <v>27</v>
      </c>
      <c r="F245" s="77" t="s">
        <v>296</v>
      </c>
      <c r="G245" s="77" t="s">
        <v>376</v>
      </c>
      <c r="H245" s="95" t="s">
        <v>388</v>
      </c>
      <c r="I245" s="77">
        <v>2020.8</v>
      </c>
      <c r="J245" s="79" t="s">
        <v>1058</v>
      </c>
      <c r="K245" s="4" t="s">
        <v>19</v>
      </c>
      <c r="L245" s="77" t="s">
        <v>248</v>
      </c>
      <c r="M245" s="7" t="s">
        <v>389</v>
      </c>
      <c r="N245" s="77" t="s">
        <v>1117</v>
      </c>
      <c r="O245" s="5" t="s">
        <v>163</v>
      </c>
      <c r="P245" s="5" t="s">
        <v>1108</v>
      </c>
      <c r="Q245" s="26" t="s">
        <v>164</v>
      </c>
      <c r="R245" s="5" cm="1">
        <f t="array" ref="R245">_xlfn.IFS(Q245="Monthly",VLOOKUP($O245,PM执行时间!$A:$E,2,0),Q245="Quarterly",VLOOKUP($O245,PM执行时间!$A:$E,3,0),Q245="Semi-an",VLOOKUP($O245,PM执行时间!$A:$E,4,0),Q245="Annual",VLOOKUP($O245,PM执行时间!$A:$E,5,0),Q245="","")</f>
        <v>0.83</v>
      </c>
      <c r="S245" s="26" t="s">
        <v>164</v>
      </c>
      <c r="T245" s="5" cm="1">
        <f t="array" ref="T245">_xlfn.IFS(S245="Monthly",VLOOKUP($O245,PM执行时间!$A:$E,2,0),S245="Quarterly",VLOOKUP($O245,PM执行时间!$A:$E,3,0),S245="Semi-an",VLOOKUP($O245,PM执行时间!$A:$E,4,0),S245="Annual",VLOOKUP($O245,PM执行时间!$A:$E,5,0),S245="","")</f>
        <v>0.83</v>
      </c>
      <c r="U245" s="26" t="s">
        <v>164</v>
      </c>
      <c r="V245" s="5" cm="1">
        <f t="array" ref="V245">_xlfn.IFS(U245="Monthly",VLOOKUP($O245,PM执行时间!$A:$E,2,0),U245="Quarterly",VLOOKUP($O245,PM执行时间!$A:$E,3,0),U245="Semi-an",VLOOKUP($O245,PM执行时间!$A:$E,4,0),U245="Annual",VLOOKUP($O245,PM执行时间!$A:$E,5,0),U245="","")</f>
        <v>0.83</v>
      </c>
      <c r="W245" s="26" t="s">
        <v>164</v>
      </c>
      <c r="X245" s="5" cm="1">
        <f t="array" ref="X245">_xlfn.IFS(W245="Monthly",VLOOKUP($O245,PM执行时间!$A:$E,2,0),W245="Quarterly",VLOOKUP($O245,PM执行时间!$A:$E,3,0),W245="Semi-an",VLOOKUP($O245,PM执行时间!$A:$E,4,0),W245="Annual",VLOOKUP($O245,PM执行时间!$A:$E,5,0),W245="","")</f>
        <v>0.83</v>
      </c>
      <c r="Y245" s="17" t="s">
        <v>33</v>
      </c>
      <c r="Z245" s="5" cm="1">
        <f t="array" ref="Z245">_xlfn.IFS(Y245="Monthly",VLOOKUP($O245,PM执行时间!$A:$E,2,0),Y245="Quarterly",VLOOKUP($O245,PM执行时间!$A:$E,3,0),Y245="Semi-an",VLOOKUP($O245,PM执行时间!$A:$E,4,0),Y245="Annual",VLOOKUP($O245,PM执行时间!$A:$E,5,0),Y245="","")</f>
        <v>2.58</v>
      </c>
      <c r="AA245" s="26" t="s">
        <v>164</v>
      </c>
      <c r="AB245" s="5" cm="1">
        <f t="array" ref="AB245">_xlfn.IFS(AA245="Monthly",VLOOKUP($O245,PM执行时间!$A:$E,2,0),AA245="Quarterly",VLOOKUP($O245,PM执行时间!$A:$E,3,0),AA245="Semi-an",VLOOKUP($O245,PM执行时间!$A:$E,4,0),AA245="Annual",VLOOKUP($O245,PM执行时间!$A:$E,5,0),AA245="","")</f>
        <v>0.83</v>
      </c>
      <c r="AC245" s="26" t="s">
        <v>164</v>
      </c>
      <c r="AD245" s="5" cm="1">
        <f t="array" ref="AD245">_xlfn.IFS(AC245="Monthly",VLOOKUP($O245,PM执行时间!$A:$E,2,0),AC245="Quarterly",VLOOKUP($O245,PM执行时间!$A:$E,3,0),AC245="Semi-an",VLOOKUP($O245,PM执行时间!$A:$E,4,0),AC245="Annual",VLOOKUP($O245,PM执行时间!$A:$E,5,0),AC245="","")</f>
        <v>0.83</v>
      </c>
      <c r="AE245" s="26" t="s">
        <v>164</v>
      </c>
      <c r="AF245" s="5" cm="1">
        <f t="array" ref="AF245">_xlfn.IFS(AE245="Monthly",VLOOKUP($O245,PM执行时间!$A:$E,2,0),AE245="Quarterly",VLOOKUP($O245,PM执行时间!$A:$E,3,0),AE245="Semi-an",VLOOKUP($O245,PM执行时间!$A:$E,4,0),AE245="Annual",VLOOKUP($O245,PM执行时间!$A:$E,5,0),AE245="","")</f>
        <v>0.83</v>
      </c>
      <c r="AG245" s="26" t="s">
        <v>164</v>
      </c>
      <c r="AH245" s="5" cm="1">
        <f t="array" ref="AH245">_xlfn.IFS(AG245="Monthly",VLOOKUP($O245,PM执行时间!$A:$E,2,0),AG245="Quarterly",VLOOKUP($O245,PM执行时间!$A:$E,3,0),AG245="Semi-an",VLOOKUP($O245,PM执行时间!$A:$E,4,0),AG245="Annual",VLOOKUP($O245,PM执行时间!$A:$E,5,0),AG245="","")</f>
        <v>0.83</v>
      </c>
      <c r="AI245" s="26" t="s">
        <v>164</v>
      </c>
      <c r="AJ245" s="5" cm="1">
        <f t="array" ref="AJ245">_xlfn.IFS(AI245="Monthly",VLOOKUP($O245,PM执行时间!$A:$E,2,0),AI245="Quarterly",VLOOKUP($O245,PM执行时间!$A:$E,3,0),AI245="Semi-an",VLOOKUP($O245,PM执行时间!$A:$E,4,0),AI245="Annual",VLOOKUP($O245,PM执行时间!$A:$E,5,0),AI245="","")</f>
        <v>0.83</v>
      </c>
      <c r="AK245" s="20" t="s">
        <v>25</v>
      </c>
      <c r="AL245" s="5" cm="1">
        <f t="array" ref="AL245">_xlfn.IFS(AK245="Monthly",VLOOKUP($O245,PM执行时间!$A:$E,2,0),AK245="Quarterly",VLOOKUP($O245,PM执行时间!$A:$E,3,0),AK245="Semi-an",VLOOKUP($O245,PM执行时间!$A:$E,4,0),AK245="Annual",VLOOKUP($O245,PM执行时间!$A:$E,5,0),AK245="","")</f>
        <v>1.08</v>
      </c>
      <c r="AM245" s="26" t="s">
        <v>164</v>
      </c>
      <c r="AN245" s="5" cm="1">
        <f t="array" ref="AN245">_xlfn.IFS(AM245="Monthly",VLOOKUP($O245,PM执行时间!$A:$E,2,0),AM245="Quarterly",VLOOKUP($O245,PM执行时间!$A:$E,3,0),AM245="Semi-an",VLOOKUP($O245,PM执行时间!$A:$E,4,0),AM245="Annual",VLOOKUP($O245,PM执行时间!$A:$E,5,0),AM245="","")</f>
        <v>0.83</v>
      </c>
      <c r="AO245" s="19">
        <v>44682</v>
      </c>
      <c r="AP245" s="5"/>
    </row>
    <row r="246" spans="1:42" ht="25.15" customHeight="1" x14ac:dyDescent="0.2">
      <c r="A246" s="2">
        <v>244</v>
      </c>
      <c r="B246" s="2">
        <f>SUBTOTAL(3,G$3:G246)+0</f>
        <v>243</v>
      </c>
      <c r="C246" s="5"/>
      <c r="D246" s="5">
        <v>1060</v>
      </c>
      <c r="E246" s="77" t="s">
        <v>27</v>
      </c>
      <c r="F246" s="77" t="s">
        <v>296</v>
      </c>
      <c r="G246" s="77" t="s">
        <v>376</v>
      </c>
      <c r="H246" s="95" t="s">
        <v>390</v>
      </c>
      <c r="I246" s="77">
        <v>2020.8</v>
      </c>
      <c r="J246" s="79" t="s">
        <v>1058</v>
      </c>
      <c r="K246" s="4" t="s">
        <v>19</v>
      </c>
      <c r="L246" s="77" t="s">
        <v>248</v>
      </c>
      <c r="M246" s="7">
        <v>2016.07</v>
      </c>
      <c r="N246" s="77" t="s">
        <v>1117</v>
      </c>
      <c r="O246" s="5" t="s">
        <v>163</v>
      </c>
      <c r="P246" s="5" t="s">
        <v>1108</v>
      </c>
      <c r="Q246" s="26" t="s">
        <v>164</v>
      </c>
      <c r="R246" s="5" cm="1">
        <f t="array" ref="R246">_xlfn.IFS(Q246="Monthly",VLOOKUP($O246,PM执行时间!$A:$E,2,0),Q246="Quarterly",VLOOKUP($O246,PM执行时间!$A:$E,3,0),Q246="Semi-an",VLOOKUP($O246,PM执行时间!$A:$E,4,0),Q246="Annual",VLOOKUP($O246,PM执行时间!$A:$E,5,0),Q246="","")</f>
        <v>0.83</v>
      </c>
      <c r="S246" s="26" t="s">
        <v>164</v>
      </c>
      <c r="T246" s="5" cm="1">
        <f t="array" ref="T246">_xlfn.IFS(S246="Monthly",VLOOKUP($O246,PM执行时间!$A:$E,2,0),S246="Quarterly",VLOOKUP($O246,PM执行时间!$A:$E,3,0),S246="Semi-an",VLOOKUP($O246,PM执行时间!$A:$E,4,0),S246="Annual",VLOOKUP($O246,PM执行时间!$A:$E,5,0),S246="","")</f>
        <v>0.83</v>
      </c>
      <c r="U246" s="26" t="s">
        <v>164</v>
      </c>
      <c r="V246" s="5" cm="1">
        <f t="array" ref="V246">_xlfn.IFS(U246="Monthly",VLOOKUP($O246,PM执行时间!$A:$E,2,0),U246="Quarterly",VLOOKUP($O246,PM执行时间!$A:$E,3,0),U246="Semi-an",VLOOKUP($O246,PM执行时间!$A:$E,4,0),U246="Annual",VLOOKUP($O246,PM执行时间!$A:$E,5,0),U246="","")</f>
        <v>0.83</v>
      </c>
      <c r="W246" s="26" t="s">
        <v>164</v>
      </c>
      <c r="X246" s="5" cm="1">
        <f t="array" ref="X246">_xlfn.IFS(W246="Monthly",VLOOKUP($O246,PM执行时间!$A:$E,2,0),W246="Quarterly",VLOOKUP($O246,PM执行时间!$A:$E,3,0),W246="Semi-an",VLOOKUP($O246,PM执行时间!$A:$E,4,0),W246="Annual",VLOOKUP($O246,PM执行时间!$A:$E,5,0),W246="","")</f>
        <v>0.83</v>
      </c>
      <c r="Y246" s="17" t="s">
        <v>33</v>
      </c>
      <c r="Z246" s="5" cm="1">
        <f t="array" ref="Z246">_xlfn.IFS(Y246="Monthly",VLOOKUP($O246,PM执行时间!$A:$E,2,0),Y246="Quarterly",VLOOKUP($O246,PM执行时间!$A:$E,3,0),Y246="Semi-an",VLOOKUP($O246,PM执行时间!$A:$E,4,0),Y246="Annual",VLOOKUP($O246,PM执行时间!$A:$E,5,0),Y246="","")</f>
        <v>2.58</v>
      </c>
      <c r="AA246" s="26" t="s">
        <v>164</v>
      </c>
      <c r="AB246" s="5" cm="1">
        <f t="array" ref="AB246">_xlfn.IFS(AA246="Monthly",VLOOKUP($O246,PM执行时间!$A:$E,2,0),AA246="Quarterly",VLOOKUP($O246,PM执行时间!$A:$E,3,0),AA246="Semi-an",VLOOKUP($O246,PM执行时间!$A:$E,4,0),AA246="Annual",VLOOKUP($O246,PM执行时间!$A:$E,5,0),AA246="","")</f>
        <v>0.83</v>
      </c>
      <c r="AC246" s="26" t="s">
        <v>164</v>
      </c>
      <c r="AD246" s="5" cm="1">
        <f t="array" ref="AD246">_xlfn.IFS(AC246="Monthly",VLOOKUP($O246,PM执行时间!$A:$E,2,0),AC246="Quarterly",VLOOKUP($O246,PM执行时间!$A:$E,3,0),AC246="Semi-an",VLOOKUP($O246,PM执行时间!$A:$E,4,0),AC246="Annual",VLOOKUP($O246,PM执行时间!$A:$E,5,0),AC246="","")</f>
        <v>0.83</v>
      </c>
      <c r="AE246" s="26" t="s">
        <v>164</v>
      </c>
      <c r="AF246" s="5" cm="1">
        <f t="array" ref="AF246">_xlfn.IFS(AE246="Monthly",VLOOKUP($O246,PM执行时间!$A:$E,2,0),AE246="Quarterly",VLOOKUP($O246,PM执行时间!$A:$E,3,0),AE246="Semi-an",VLOOKUP($O246,PM执行时间!$A:$E,4,0),AE246="Annual",VLOOKUP($O246,PM执行时间!$A:$E,5,0),AE246="","")</f>
        <v>0.83</v>
      </c>
      <c r="AG246" s="26" t="s">
        <v>164</v>
      </c>
      <c r="AH246" s="5" cm="1">
        <f t="array" ref="AH246">_xlfn.IFS(AG246="Monthly",VLOOKUP($O246,PM执行时间!$A:$E,2,0),AG246="Quarterly",VLOOKUP($O246,PM执行时间!$A:$E,3,0),AG246="Semi-an",VLOOKUP($O246,PM执行时间!$A:$E,4,0),AG246="Annual",VLOOKUP($O246,PM执行时间!$A:$E,5,0),AG246="","")</f>
        <v>0.83</v>
      </c>
      <c r="AI246" s="26" t="s">
        <v>164</v>
      </c>
      <c r="AJ246" s="5" cm="1">
        <f t="array" ref="AJ246">_xlfn.IFS(AI246="Monthly",VLOOKUP($O246,PM执行时间!$A:$E,2,0),AI246="Quarterly",VLOOKUP($O246,PM执行时间!$A:$E,3,0),AI246="Semi-an",VLOOKUP($O246,PM执行时间!$A:$E,4,0),AI246="Annual",VLOOKUP($O246,PM执行时间!$A:$E,5,0),AI246="","")</f>
        <v>0.83</v>
      </c>
      <c r="AK246" s="20" t="s">
        <v>25</v>
      </c>
      <c r="AL246" s="5" cm="1">
        <f t="array" ref="AL246">_xlfn.IFS(AK246="Monthly",VLOOKUP($O246,PM执行时间!$A:$E,2,0),AK246="Quarterly",VLOOKUP($O246,PM执行时间!$A:$E,3,0),AK246="Semi-an",VLOOKUP($O246,PM执行时间!$A:$E,4,0),AK246="Annual",VLOOKUP($O246,PM执行时间!$A:$E,5,0),AK246="","")</f>
        <v>1.08</v>
      </c>
      <c r="AM246" s="26" t="s">
        <v>164</v>
      </c>
      <c r="AN246" s="5" cm="1">
        <f t="array" ref="AN246">_xlfn.IFS(AM246="Monthly",VLOOKUP($O246,PM执行时间!$A:$E,2,0),AM246="Quarterly",VLOOKUP($O246,PM执行时间!$A:$E,3,0),AM246="Semi-an",VLOOKUP($O246,PM执行时间!$A:$E,4,0),AM246="Annual",VLOOKUP($O246,PM执行时间!$A:$E,5,0),AM246="","")</f>
        <v>0.83</v>
      </c>
      <c r="AO246" s="19">
        <v>44682</v>
      </c>
      <c r="AP246" s="5"/>
    </row>
    <row r="247" spans="1:42" ht="25.15" customHeight="1" x14ac:dyDescent="0.2">
      <c r="A247" s="2">
        <v>245</v>
      </c>
      <c r="B247" s="2">
        <f>SUBTOTAL(3,G$3:G247)+0</f>
        <v>244</v>
      </c>
      <c r="C247" s="5"/>
      <c r="D247" s="5">
        <v>1061</v>
      </c>
      <c r="E247" s="77" t="s">
        <v>27</v>
      </c>
      <c r="F247" s="77" t="s">
        <v>296</v>
      </c>
      <c r="G247" s="77" t="s">
        <v>376</v>
      </c>
      <c r="H247" s="95" t="s">
        <v>391</v>
      </c>
      <c r="I247" s="77">
        <v>2020.8</v>
      </c>
      <c r="J247" s="79" t="s">
        <v>1058</v>
      </c>
      <c r="K247" s="4" t="s">
        <v>19</v>
      </c>
      <c r="L247" s="77" t="s">
        <v>248</v>
      </c>
      <c r="M247" s="7">
        <v>2016.08</v>
      </c>
      <c r="N247" s="77" t="s">
        <v>1117</v>
      </c>
      <c r="O247" s="5" t="s">
        <v>163</v>
      </c>
      <c r="P247" s="5" t="s">
        <v>1108</v>
      </c>
      <c r="Q247" s="26" t="s">
        <v>164</v>
      </c>
      <c r="R247" s="5" cm="1">
        <f t="array" ref="R247">_xlfn.IFS(Q247="Monthly",VLOOKUP($O247,PM执行时间!$A:$E,2,0),Q247="Quarterly",VLOOKUP($O247,PM执行时间!$A:$E,3,0),Q247="Semi-an",VLOOKUP($O247,PM执行时间!$A:$E,4,0),Q247="Annual",VLOOKUP($O247,PM执行时间!$A:$E,5,0),Q247="","")</f>
        <v>0.83</v>
      </c>
      <c r="S247" s="26" t="s">
        <v>164</v>
      </c>
      <c r="T247" s="5" cm="1">
        <f t="array" ref="T247">_xlfn.IFS(S247="Monthly",VLOOKUP($O247,PM执行时间!$A:$E,2,0),S247="Quarterly",VLOOKUP($O247,PM执行时间!$A:$E,3,0),S247="Semi-an",VLOOKUP($O247,PM执行时间!$A:$E,4,0),S247="Annual",VLOOKUP($O247,PM执行时间!$A:$E,5,0),S247="","")</f>
        <v>0.83</v>
      </c>
      <c r="U247" s="26" t="s">
        <v>164</v>
      </c>
      <c r="V247" s="5" cm="1">
        <f t="array" ref="V247">_xlfn.IFS(U247="Monthly",VLOOKUP($O247,PM执行时间!$A:$E,2,0),U247="Quarterly",VLOOKUP($O247,PM执行时间!$A:$E,3,0),U247="Semi-an",VLOOKUP($O247,PM执行时间!$A:$E,4,0),U247="Annual",VLOOKUP($O247,PM执行时间!$A:$E,5,0),U247="","")</f>
        <v>0.83</v>
      </c>
      <c r="W247" s="26" t="s">
        <v>164</v>
      </c>
      <c r="X247" s="5" cm="1">
        <f t="array" ref="X247">_xlfn.IFS(W247="Monthly",VLOOKUP($O247,PM执行时间!$A:$E,2,0),W247="Quarterly",VLOOKUP($O247,PM执行时间!$A:$E,3,0),W247="Semi-an",VLOOKUP($O247,PM执行时间!$A:$E,4,0),W247="Annual",VLOOKUP($O247,PM执行时间!$A:$E,5,0),W247="","")</f>
        <v>0.83</v>
      </c>
      <c r="Y247" s="17" t="s">
        <v>33</v>
      </c>
      <c r="Z247" s="5" cm="1">
        <f t="array" ref="Z247">_xlfn.IFS(Y247="Monthly",VLOOKUP($O247,PM执行时间!$A:$E,2,0),Y247="Quarterly",VLOOKUP($O247,PM执行时间!$A:$E,3,0),Y247="Semi-an",VLOOKUP($O247,PM执行时间!$A:$E,4,0),Y247="Annual",VLOOKUP($O247,PM执行时间!$A:$E,5,0),Y247="","")</f>
        <v>2.58</v>
      </c>
      <c r="AA247" s="26" t="s">
        <v>164</v>
      </c>
      <c r="AB247" s="5" cm="1">
        <f t="array" ref="AB247">_xlfn.IFS(AA247="Monthly",VLOOKUP($O247,PM执行时间!$A:$E,2,0),AA247="Quarterly",VLOOKUP($O247,PM执行时间!$A:$E,3,0),AA247="Semi-an",VLOOKUP($O247,PM执行时间!$A:$E,4,0),AA247="Annual",VLOOKUP($O247,PM执行时间!$A:$E,5,0),AA247="","")</f>
        <v>0.83</v>
      </c>
      <c r="AC247" s="26" t="s">
        <v>164</v>
      </c>
      <c r="AD247" s="5" cm="1">
        <f t="array" ref="AD247">_xlfn.IFS(AC247="Monthly",VLOOKUP($O247,PM执行时间!$A:$E,2,0),AC247="Quarterly",VLOOKUP($O247,PM执行时间!$A:$E,3,0),AC247="Semi-an",VLOOKUP($O247,PM执行时间!$A:$E,4,0),AC247="Annual",VLOOKUP($O247,PM执行时间!$A:$E,5,0),AC247="","")</f>
        <v>0.83</v>
      </c>
      <c r="AE247" s="26" t="s">
        <v>164</v>
      </c>
      <c r="AF247" s="5" cm="1">
        <f t="array" ref="AF247">_xlfn.IFS(AE247="Monthly",VLOOKUP($O247,PM执行时间!$A:$E,2,0),AE247="Quarterly",VLOOKUP($O247,PM执行时间!$A:$E,3,0),AE247="Semi-an",VLOOKUP($O247,PM执行时间!$A:$E,4,0),AE247="Annual",VLOOKUP($O247,PM执行时间!$A:$E,5,0),AE247="","")</f>
        <v>0.83</v>
      </c>
      <c r="AG247" s="26" t="s">
        <v>164</v>
      </c>
      <c r="AH247" s="5" cm="1">
        <f t="array" ref="AH247">_xlfn.IFS(AG247="Monthly",VLOOKUP($O247,PM执行时间!$A:$E,2,0),AG247="Quarterly",VLOOKUP($O247,PM执行时间!$A:$E,3,0),AG247="Semi-an",VLOOKUP($O247,PM执行时间!$A:$E,4,0),AG247="Annual",VLOOKUP($O247,PM执行时间!$A:$E,5,0),AG247="","")</f>
        <v>0.83</v>
      </c>
      <c r="AI247" s="26" t="s">
        <v>164</v>
      </c>
      <c r="AJ247" s="5" cm="1">
        <f t="array" ref="AJ247">_xlfn.IFS(AI247="Monthly",VLOOKUP($O247,PM执行时间!$A:$E,2,0),AI247="Quarterly",VLOOKUP($O247,PM执行时间!$A:$E,3,0),AI247="Semi-an",VLOOKUP($O247,PM执行时间!$A:$E,4,0),AI247="Annual",VLOOKUP($O247,PM执行时间!$A:$E,5,0),AI247="","")</f>
        <v>0.83</v>
      </c>
      <c r="AK247" s="20" t="s">
        <v>25</v>
      </c>
      <c r="AL247" s="5" cm="1">
        <f t="array" ref="AL247">_xlfn.IFS(AK247="Monthly",VLOOKUP($O247,PM执行时间!$A:$E,2,0),AK247="Quarterly",VLOOKUP($O247,PM执行时间!$A:$E,3,0),AK247="Semi-an",VLOOKUP($O247,PM执行时间!$A:$E,4,0),AK247="Annual",VLOOKUP($O247,PM执行时间!$A:$E,5,0),AK247="","")</f>
        <v>1.08</v>
      </c>
      <c r="AM247" s="26" t="s">
        <v>164</v>
      </c>
      <c r="AN247" s="5" cm="1">
        <f t="array" ref="AN247">_xlfn.IFS(AM247="Monthly",VLOOKUP($O247,PM执行时间!$A:$E,2,0),AM247="Quarterly",VLOOKUP($O247,PM执行时间!$A:$E,3,0),AM247="Semi-an",VLOOKUP($O247,PM执行时间!$A:$E,4,0),AM247="Annual",VLOOKUP($O247,PM执行时间!$A:$E,5,0),AM247="","")</f>
        <v>0.83</v>
      </c>
      <c r="AO247" s="19">
        <v>44682</v>
      </c>
      <c r="AP247" s="5"/>
    </row>
    <row r="248" spans="1:42" ht="25.15" customHeight="1" x14ac:dyDescent="0.2">
      <c r="A248" s="2">
        <v>246</v>
      </c>
      <c r="B248" s="2">
        <f>SUBTOTAL(3,G$3:G248)+0</f>
        <v>245</v>
      </c>
      <c r="C248" s="5"/>
      <c r="D248" s="5">
        <v>1062</v>
      </c>
      <c r="E248" s="77" t="s">
        <v>27</v>
      </c>
      <c r="F248" s="77" t="s">
        <v>296</v>
      </c>
      <c r="G248" s="77" t="s">
        <v>376</v>
      </c>
      <c r="H248" s="95" t="s">
        <v>392</v>
      </c>
      <c r="I248" s="77">
        <v>2020.8</v>
      </c>
      <c r="J248" s="79" t="s">
        <v>1058</v>
      </c>
      <c r="K248" s="4" t="s">
        <v>19</v>
      </c>
      <c r="L248" s="77" t="s">
        <v>248</v>
      </c>
      <c r="M248" s="7">
        <v>2016.09</v>
      </c>
      <c r="N248" s="77" t="s">
        <v>1117</v>
      </c>
      <c r="O248" s="5" t="s">
        <v>163</v>
      </c>
      <c r="P248" s="5" t="s">
        <v>1108</v>
      </c>
      <c r="Q248" s="26" t="s">
        <v>164</v>
      </c>
      <c r="R248" s="5" cm="1">
        <f t="array" ref="R248">_xlfn.IFS(Q248="Monthly",VLOOKUP($O248,PM执行时间!$A:$E,2,0),Q248="Quarterly",VLOOKUP($O248,PM执行时间!$A:$E,3,0),Q248="Semi-an",VLOOKUP($O248,PM执行时间!$A:$E,4,0),Q248="Annual",VLOOKUP($O248,PM执行时间!$A:$E,5,0),Q248="","")</f>
        <v>0.83</v>
      </c>
      <c r="S248" s="26" t="s">
        <v>164</v>
      </c>
      <c r="T248" s="5" cm="1">
        <f t="array" ref="T248">_xlfn.IFS(S248="Monthly",VLOOKUP($O248,PM执行时间!$A:$E,2,0),S248="Quarterly",VLOOKUP($O248,PM执行时间!$A:$E,3,0),S248="Semi-an",VLOOKUP($O248,PM执行时间!$A:$E,4,0),S248="Annual",VLOOKUP($O248,PM执行时间!$A:$E,5,0),S248="","")</f>
        <v>0.83</v>
      </c>
      <c r="U248" s="26" t="s">
        <v>164</v>
      </c>
      <c r="V248" s="5" cm="1">
        <f t="array" ref="V248">_xlfn.IFS(U248="Monthly",VLOOKUP($O248,PM执行时间!$A:$E,2,0),U248="Quarterly",VLOOKUP($O248,PM执行时间!$A:$E,3,0),U248="Semi-an",VLOOKUP($O248,PM执行时间!$A:$E,4,0),U248="Annual",VLOOKUP($O248,PM执行时间!$A:$E,5,0),U248="","")</f>
        <v>0.83</v>
      </c>
      <c r="W248" s="26" t="s">
        <v>164</v>
      </c>
      <c r="X248" s="5" cm="1">
        <f t="array" ref="X248">_xlfn.IFS(W248="Monthly",VLOOKUP($O248,PM执行时间!$A:$E,2,0),W248="Quarterly",VLOOKUP($O248,PM执行时间!$A:$E,3,0),W248="Semi-an",VLOOKUP($O248,PM执行时间!$A:$E,4,0),W248="Annual",VLOOKUP($O248,PM执行时间!$A:$E,5,0),W248="","")</f>
        <v>0.83</v>
      </c>
      <c r="Y248" s="17" t="s">
        <v>33</v>
      </c>
      <c r="Z248" s="5" cm="1">
        <f t="array" ref="Z248">_xlfn.IFS(Y248="Monthly",VLOOKUP($O248,PM执行时间!$A:$E,2,0),Y248="Quarterly",VLOOKUP($O248,PM执行时间!$A:$E,3,0),Y248="Semi-an",VLOOKUP($O248,PM执行时间!$A:$E,4,0),Y248="Annual",VLOOKUP($O248,PM执行时间!$A:$E,5,0),Y248="","")</f>
        <v>2.58</v>
      </c>
      <c r="AA248" s="26" t="s">
        <v>164</v>
      </c>
      <c r="AB248" s="5" cm="1">
        <f t="array" ref="AB248">_xlfn.IFS(AA248="Monthly",VLOOKUP($O248,PM执行时间!$A:$E,2,0),AA248="Quarterly",VLOOKUP($O248,PM执行时间!$A:$E,3,0),AA248="Semi-an",VLOOKUP($O248,PM执行时间!$A:$E,4,0),AA248="Annual",VLOOKUP($O248,PM执行时间!$A:$E,5,0),AA248="","")</f>
        <v>0.83</v>
      </c>
      <c r="AC248" s="26" t="s">
        <v>164</v>
      </c>
      <c r="AD248" s="5" cm="1">
        <f t="array" ref="AD248">_xlfn.IFS(AC248="Monthly",VLOOKUP($O248,PM执行时间!$A:$E,2,0),AC248="Quarterly",VLOOKUP($O248,PM执行时间!$A:$E,3,0),AC248="Semi-an",VLOOKUP($O248,PM执行时间!$A:$E,4,0),AC248="Annual",VLOOKUP($O248,PM执行时间!$A:$E,5,0),AC248="","")</f>
        <v>0.83</v>
      </c>
      <c r="AE248" s="26" t="s">
        <v>164</v>
      </c>
      <c r="AF248" s="5" cm="1">
        <f t="array" ref="AF248">_xlfn.IFS(AE248="Monthly",VLOOKUP($O248,PM执行时间!$A:$E,2,0),AE248="Quarterly",VLOOKUP($O248,PM执行时间!$A:$E,3,0),AE248="Semi-an",VLOOKUP($O248,PM执行时间!$A:$E,4,0),AE248="Annual",VLOOKUP($O248,PM执行时间!$A:$E,5,0),AE248="","")</f>
        <v>0.83</v>
      </c>
      <c r="AG248" s="26" t="s">
        <v>164</v>
      </c>
      <c r="AH248" s="5" cm="1">
        <f t="array" ref="AH248">_xlfn.IFS(AG248="Monthly",VLOOKUP($O248,PM执行时间!$A:$E,2,0),AG248="Quarterly",VLOOKUP($O248,PM执行时间!$A:$E,3,0),AG248="Semi-an",VLOOKUP($O248,PM执行时间!$A:$E,4,0),AG248="Annual",VLOOKUP($O248,PM执行时间!$A:$E,5,0),AG248="","")</f>
        <v>0.83</v>
      </c>
      <c r="AI248" s="26" t="s">
        <v>164</v>
      </c>
      <c r="AJ248" s="5" cm="1">
        <f t="array" ref="AJ248">_xlfn.IFS(AI248="Monthly",VLOOKUP($O248,PM执行时间!$A:$E,2,0),AI248="Quarterly",VLOOKUP($O248,PM执行时间!$A:$E,3,0),AI248="Semi-an",VLOOKUP($O248,PM执行时间!$A:$E,4,0),AI248="Annual",VLOOKUP($O248,PM执行时间!$A:$E,5,0),AI248="","")</f>
        <v>0.83</v>
      </c>
      <c r="AK248" s="20" t="s">
        <v>25</v>
      </c>
      <c r="AL248" s="5" cm="1">
        <f t="array" ref="AL248">_xlfn.IFS(AK248="Monthly",VLOOKUP($O248,PM执行时间!$A:$E,2,0),AK248="Quarterly",VLOOKUP($O248,PM执行时间!$A:$E,3,0),AK248="Semi-an",VLOOKUP($O248,PM执行时间!$A:$E,4,0),AK248="Annual",VLOOKUP($O248,PM执行时间!$A:$E,5,0),AK248="","")</f>
        <v>1.08</v>
      </c>
      <c r="AM248" s="26" t="s">
        <v>164</v>
      </c>
      <c r="AN248" s="5" cm="1">
        <f t="array" ref="AN248">_xlfn.IFS(AM248="Monthly",VLOOKUP($O248,PM执行时间!$A:$E,2,0),AM248="Quarterly",VLOOKUP($O248,PM执行时间!$A:$E,3,0),AM248="Semi-an",VLOOKUP($O248,PM执行时间!$A:$E,4,0),AM248="Annual",VLOOKUP($O248,PM执行时间!$A:$E,5,0),AM248="","")</f>
        <v>0.83</v>
      </c>
      <c r="AO248" s="19">
        <v>44682</v>
      </c>
      <c r="AP248" s="5"/>
    </row>
    <row r="249" spans="1:42" ht="25.15" customHeight="1" x14ac:dyDescent="0.2">
      <c r="A249" s="2">
        <v>247</v>
      </c>
      <c r="B249" s="2">
        <f>SUBTOTAL(3,G$3:G249)+0</f>
        <v>246</v>
      </c>
      <c r="C249" s="5"/>
      <c r="D249" s="5">
        <v>1063</v>
      </c>
      <c r="E249" s="77" t="s">
        <v>27</v>
      </c>
      <c r="F249" s="77" t="s">
        <v>296</v>
      </c>
      <c r="G249" s="77" t="s">
        <v>376</v>
      </c>
      <c r="H249" s="95" t="s">
        <v>393</v>
      </c>
      <c r="I249" s="77">
        <v>2020.8</v>
      </c>
      <c r="J249" s="79" t="s">
        <v>1058</v>
      </c>
      <c r="K249" s="4" t="s">
        <v>19</v>
      </c>
      <c r="L249" s="77" t="s">
        <v>248</v>
      </c>
      <c r="M249" s="7">
        <v>2016.1</v>
      </c>
      <c r="N249" s="77" t="s">
        <v>1117</v>
      </c>
      <c r="O249" s="5" t="s">
        <v>163</v>
      </c>
      <c r="P249" s="5" t="s">
        <v>1108</v>
      </c>
      <c r="Q249" s="26" t="s">
        <v>164</v>
      </c>
      <c r="R249" s="5" cm="1">
        <f t="array" ref="R249">_xlfn.IFS(Q249="Monthly",VLOOKUP($O249,PM执行时间!$A:$E,2,0),Q249="Quarterly",VLOOKUP($O249,PM执行时间!$A:$E,3,0),Q249="Semi-an",VLOOKUP($O249,PM执行时间!$A:$E,4,0),Q249="Annual",VLOOKUP($O249,PM执行时间!$A:$E,5,0),Q249="","")</f>
        <v>0.83</v>
      </c>
      <c r="S249" s="26" t="s">
        <v>164</v>
      </c>
      <c r="T249" s="5" cm="1">
        <f t="array" ref="T249">_xlfn.IFS(S249="Monthly",VLOOKUP($O249,PM执行时间!$A:$E,2,0),S249="Quarterly",VLOOKUP($O249,PM执行时间!$A:$E,3,0),S249="Semi-an",VLOOKUP($O249,PM执行时间!$A:$E,4,0),S249="Annual",VLOOKUP($O249,PM执行时间!$A:$E,5,0),S249="","")</f>
        <v>0.83</v>
      </c>
      <c r="U249" s="26" t="s">
        <v>164</v>
      </c>
      <c r="V249" s="5" cm="1">
        <f t="array" ref="V249">_xlfn.IFS(U249="Monthly",VLOOKUP($O249,PM执行时间!$A:$E,2,0),U249="Quarterly",VLOOKUP($O249,PM执行时间!$A:$E,3,0),U249="Semi-an",VLOOKUP($O249,PM执行时间!$A:$E,4,0),U249="Annual",VLOOKUP($O249,PM执行时间!$A:$E,5,0),U249="","")</f>
        <v>0.83</v>
      </c>
      <c r="W249" s="26" t="s">
        <v>164</v>
      </c>
      <c r="X249" s="5" cm="1">
        <f t="array" ref="X249">_xlfn.IFS(W249="Monthly",VLOOKUP($O249,PM执行时间!$A:$E,2,0),W249="Quarterly",VLOOKUP($O249,PM执行时间!$A:$E,3,0),W249="Semi-an",VLOOKUP($O249,PM执行时间!$A:$E,4,0),W249="Annual",VLOOKUP($O249,PM执行时间!$A:$E,5,0),W249="","")</f>
        <v>0.83</v>
      </c>
      <c r="Y249" s="17" t="s">
        <v>33</v>
      </c>
      <c r="Z249" s="5" cm="1">
        <f t="array" ref="Z249">_xlfn.IFS(Y249="Monthly",VLOOKUP($O249,PM执行时间!$A:$E,2,0),Y249="Quarterly",VLOOKUP($O249,PM执行时间!$A:$E,3,0),Y249="Semi-an",VLOOKUP($O249,PM执行时间!$A:$E,4,0),Y249="Annual",VLOOKUP($O249,PM执行时间!$A:$E,5,0),Y249="","")</f>
        <v>2.58</v>
      </c>
      <c r="AA249" s="26" t="s">
        <v>164</v>
      </c>
      <c r="AB249" s="5" cm="1">
        <f t="array" ref="AB249">_xlfn.IFS(AA249="Monthly",VLOOKUP($O249,PM执行时间!$A:$E,2,0),AA249="Quarterly",VLOOKUP($O249,PM执行时间!$A:$E,3,0),AA249="Semi-an",VLOOKUP($O249,PM执行时间!$A:$E,4,0),AA249="Annual",VLOOKUP($O249,PM执行时间!$A:$E,5,0),AA249="","")</f>
        <v>0.83</v>
      </c>
      <c r="AC249" s="26" t="s">
        <v>164</v>
      </c>
      <c r="AD249" s="5" cm="1">
        <f t="array" ref="AD249">_xlfn.IFS(AC249="Monthly",VLOOKUP($O249,PM执行时间!$A:$E,2,0),AC249="Quarterly",VLOOKUP($O249,PM执行时间!$A:$E,3,0),AC249="Semi-an",VLOOKUP($O249,PM执行时间!$A:$E,4,0),AC249="Annual",VLOOKUP($O249,PM执行时间!$A:$E,5,0),AC249="","")</f>
        <v>0.83</v>
      </c>
      <c r="AE249" s="26" t="s">
        <v>164</v>
      </c>
      <c r="AF249" s="5" cm="1">
        <f t="array" ref="AF249">_xlfn.IFS(AE249="Monthly",VLOOKUP($O249,PM执行时间!$A:$E,2,0),AE249="Quarterly",VLOOKUP($O249,PM执行时间!$A:$E,3,0),AE249="Semi-an",VLOOKUP($O249,PM执行时间!$A:$E,4,0),AE249="Annual",VLOOKUP($O249,PM执行时间!$A:$E,5,0),AE249="","")</f>
        <v>0.83</v>
      </c>
      <c r="AG249" s="26" t="s">
        <v>164</v>
      </c>
      <c r="AH249" s="5" cm="1">
        <f t="array" ref="AH249">_xlfn.IFS(AG249="Monthly",VLOOKUP($O249,PM执行时间!$A:$E,2,0),AG249="Quarterly",VLOOKUP($O249,PM执行时间!$A:$E,3,0),AG249="Semi-an",VLOOKUP($O249,PM执行时间!$A:$E,4,0),AG249="Annual",VLOOKUP($O249,PM执行时间!$A:$E,5,0),AG249="","")</f>
        <v>0.83</v>
      </c>
      <c r="AI249" s="26" t="s">
        <v>164</v>
      </c>
      <c r="AJ249" s="5" cm="1">
        <f t="array" ref="AJ249">_xlfn.IFS(AI249="Monthly",VLOOKUP($O249,PM执行时间!$A:$E,2,0),AI249="Quarterly",VLOOKUP($O249,PM执行时间!$A:$E,3,0),AI249="Semi-an",VLOOKUP($O249,PM执行时间!$A:$E,4,0),AI249="Annual",VLOOKUP($O249,PM执行时间!$A:$E,5,0),AI249="","")</f>
        <v>0.83</v>
      </c>
      <c r="AK249" s="20" t="s">
        <v>25</v>
      </c>
      <c r="AL249" s="5" cm="1">
        <f t="array" ref="AL249">_xlfn.IFS(AK249="Monthly",VLOOKUP($O249,PM执行时间!$A:$E,2,0),AK249="Quarterly",VLOOKUP($O249,PM执行时间!$A:$E,3,0),AK249="Semi-an",VLOOKUP($O249,PM执行时间!$A:$E,4,0),AK249="Annual",VLOOKUP($O249,PM执行时间!$A:$E,5,0),AK249="","")</f>
        <v>1.08</v>
      </c>
      <c r="AM249" s="26" t="s">
        <v>164</v>
      </c>
      <c r="AN249" s="5" cm="1">
        <f t="array" ref="AN249">_xlfn.IFS(AM249="Monthly",VLOOKUP($O249,PM执行时间!$A:$E,2,0),AM249="Quarterly",VLOOKUP($O249,PM执行时间!$A:$E,3,0),AM249="Semi-an",VLOOKUP($O249,PM执行时间!$A:$E,4,0),AM249="Annual",VLOOKUP($O249,PM执行时间!$A:$E,5,0),AM249="","")</f>
        <v>0.83</v>
      </c>
      <c r="AO249" s="19">
        <v>44682</v>
      </c>
      <c r="AP249" s="5"/>
    </row>
    <row r="250" spans="1:42" ht="25.15" customHeight="1" x14ac:dyDescent="0.2">
      <c r="A250" s="2">
        <v>248</v>
      </c>
      <c r="B250" s="2">
        <f>SUBTOTAL(3,G$3:G250)+0</f>
        <v>247</v>
      </c>
      <c r="C250" s="5"/>
      <c r="D250" s="5">
        <v>1064</v>
      </c>
      <c r="E250" s="77" t="s">
        <v>27</v>
      </c>
      <c r="F250" s="77" t="s">
        <v>296</v>
      </c>
      <c r="G250" s="77" t="s">
        <v>376</v>
      </c>
      <c r="H250" s="95" t="s">
        <v>394</v>
      </c>
      <c r="I250" s="77">
        <v>2020.8</v>
      </c>
      <c r="J250" s="79" t="s">
        <v>1058</v>
      </c>
      <c r="K250" s="4" t="s">
        <v>19</v>
      </c>
      <c r="L250" s="77" t="s">
        <v>248</v>
      </c>
      <c r="M250" s="7">
        <v>2017.6</v>
      </c>
      <c r="N250" s="77" t="s">
        <v>1117</v>
      </c>
      <c r="O250" s="5" t="s">
        <v>163</v>
      </c>
      <c r="P250" s="5" t="s">
        <v>1108</v>
      </c>
      <c r="Q250" s="26" t="s">
        <v>164</v>
      </c>
      <c r="R250" s="5" cm="1">
        <f t="array" ref="R250">_xlfn.IFS(Q250="Monthly",VLOOKUP($O250,PM执行时间!$A:$E,2,0),Q250="Quarterly",VLOOKUP($O250,PM执行时间!$A:$E,3,0),Q250="Semi-an",VLOOKUP($O250,PM执行时间!$A:$E,4,0),Q250="Annual",VLOOKUP($O250,PM执行时间!$A:$E,5,0),Q250="","")</f>
        <v>0.83</v>
      </c>
      <c r="S250" s="26" t="s">
        <v>164</v>
      </c>
      <c r="T250" s="5" cm="1">
        <f t="array" ref="T250">_xlfn.IFS(S250="Monthly",VLOOKUP($O250,PM执行时间!$A:$E,2,0),S250="Quarterly",VLOOKUP($O250,PM执行时间!$A:$E,3,0),S250="Semi-an",VLOOKUP($O250,PM执行时间!$A:$E,4,0),S250="Annual",VLOOKUP($O250,PM执行时间!$A:$E,5,0),S250="","")</f>
        <v>0.83</v>
      </c>
      <c r="U250" s="26" t="s">
        <v>164</v>
      </c>
      <c r="V250" s="5" cm="1">
        <f t="array" ref="V250">_xlfn.IFS(U250="Monthly",VLOOKUP($O250,PM执行时间!$A:$E,2,0),U250="Quarterly",VLOOKUP($O250,PM执行时间!$A:$E,3,0),U250="Semi-an",VLOOKUP($O250,PM执行时间!$A:$E,4,0),U250="Annual",VLOOKUP($O250,PM执行时间!$A:$E,5,0),U250="","")</f>
        <v>0.83</v>
      </c>
      <c r="W250" s="26" t="s">
        <v>164</v>
      </c>
      <c r="X250" s="5" cm="1">
        <f t="array" ref="X250">_xlfn.IFS(W250="Monthly",VLOOKUP($O250,PM执行时间!$A:$E,2,0),W250="Quarterly",VLOOKUP($O250,PM执行时间!$A:$E,3,0),W250="Semi-an",VLOOKUP($O250,PM执行时间!$A:$E,4,0),W250="Annual",VLOOKUP($O250,PM执行时间!$A:$E,5,0),W250="","")</f>
        <v>0.83</v>
      </c>
      <c r="Y250" s="17" t="s">
        <v>33</v>
      </c>
      <c r="Z250" s="5" cm="1">
        <f t="array" ref="Z250">_xlfn.IFS(Y250="Monthly",VLOOKUP($O250,PM执行时间!$A:$E,2,0),Y250="Quarterly",VLOOKUP($O250,PM执行时间!$A:$E,3,0),Y250="Semi-an",VLOOKUP($O250,PM执行时间!$A:$E,4,0),Y250="Annual",VLOOKUP($O250,PM执行时间!$A:$E,5,0),Y250="","")</f>
        <v>2.58</v>
      </c>
      <c r="AA250" s="26" t="s">
        <v>164</v>
      </c>
      <c r="AB250" s="5" cm="1">
        <f t="array" ref="AB250">_xlfn.IFS(AA250="Monthly",VLOOKUP($O250,PM执行时间!$A:$E,2,0),AA250="Quarterly",VLOOKUP($O250,PM执行时间!$A:$E,3,0),AA250="Semi-an",VLOOKUP($O250,PM执行时间!$A:$E,4,0),AA250="Annual",VLOOKUP($O250,PM执行时间!$A:$E,5,0),AA250="","")</f>
        <v>0.83</v>
      </c>
      <c r="AC250" s="26" t="s">
        <v>164</v>
      </c>
      <c r="AD250" s="5" cm="1">
        <f t="array" ref="AD250">_xlfn.IFS(AC250="Monthly",VLOOKUP($O250,PM执行时间!$A:$E,2,0),AC250="Quarterly",VLOOKUP($O250,PM执行时间!$A:$E,3,0),AC250="Semi-an",VLOOKUP($O250,PM执行时间!$A:$E,4,0),AC250="Annual",VLOOKUP($O250,PM执行时间!$A:$E,5,0),AC250="","")</f>
        <v>0.83</v>
      </c>
      <c r="AE250" s="26" t="s">
        <v>164</v>
      </c>
      <c r="AF250" s="5" cm="1">
        <f t="array" ref="AF250">_xlfn.IFS(AE250="Monthly",VLOOKUP($O250,PM执行时间!$A:$E,2,0),AE250="Quarterly",VLOOKUP($O250,PM执行时间!$A:$E,3,0),AE250="Semi-an",VLOOKUP($O250,PM执行时间!$A:$E,4,0),AE250="Annual",VLOOKUP($O250,PM执行时间!$A:$E,5,0),AE250="","")</f>
        <v>0.83</v>
      </c>
      <c r="AG250" s="26" t="s">
        <v>164</v>
      </c>
      <c r="AH250" s="5" cm="1">
        <f t="array" ref="AH250">_xlfn.IFS(AG250="Monthly",VLOOKUP($O250,PM执行时间!$A:$E,2,0),AG250="Quarterly",VLOOKUP($O250,PM执行时间!$A:$E,3,0),AG250="Semi-an",VLOOKUP($O250,PM执行时间!$A:$E,4,0),AG250="Annual",VLOOKUP($O250,PM执行时间!$A:$E,5,0),AG250="","")</f>
        <v>0.83</v>
      </c>
      <c r="AI250" s="26" t="s">
        <v>164</v>
      </c>
      <c r="AJ250" s="5" cm="1">
        <f t="array" ref="AJ250">_xlfn.IFS(AI250="Monthly",VLOOKUP($O250,PM执行时间!$A:$E,2,0),AI250="Quarterly",VLOOKUP($O250,PM执行时间!$A:$E,3,0),AI250="Semi-an",VLOOKUP($O250,PM执行时间!$A:$E,4,0),AI250="Annual",VLOOKUP($O250,PM执行时间!$A:$E,5,0),AI250="","")</f>
        <v>0.83</v>
      </c>
      <c r="AK250" s="20" t="s">
        <v>25</v>
      </c>
      <c r="AL250" s="5" cm="1">
        <f t="array" ref="AL250">_xlfn.IFS(AK250="Monthly",VLOOKUP($O250,PM执行时间!$A:$E,2,0),AK250="Quarterly",VLOOKUP($O250,PM执行时间!$A:$E,3,0),AK250="Semi-an",VLOOKUP($O250,PM执行时间!$A:$E,4,0),AK250="Annual",VLOOKUP($O250,PM执行时间!$A:$E,5,0),AK250="","")</f>
        <v>1.08</v>
      </c>
      <c r="AM250" s="26" t="s">
        <v>164</v>
      </c>
      <c r="AN250" s="5" cm="1">
        <f t="array" ref="AN250">_xlfn.IFS(AM250="Monthly",VLOOKUP($O250,PM执行时间!$A:$E,2,0),AM250="Quarterly",VLOOKUP($O250,PM执行时间!$A:$E,3,0),AM250="Semi-an",VLOOKUP($O250,PM执行时间!$A:$E,4,0),AM250="Annual",VLOOKUP($O250,PM执行时间!$A:$E,5,0),AM250="","")</f>
        <v>0.83</v>
      </c>
      <c r="AO250" s="19">
        <v>44682</v>
      </c>
      <c r="AP250" s="5"/>
    </row>
    <row r="251" spans="1:42" ht="25.15" customHeight="1" x14ac:dyDescent="0.2">
      <c r="A251" s="2">
        <v>249</v>
      </c>
      <c r="B251" s="2">
        <f>SUBTOTAL(3,G$3:G251)+0</f>
        <v>248</v>
      </c>
      <c r="C251" s="2"/>
      <c r="D251" s="5">
        <v>1065</v>
      </c>
      <c r="E251" s="77" t="s">
        <v>105</v>
      </c>
      <c r="F251" s="77" t="s">
        <v>128</v>
      </c>
      <c r="G251" s="77" t="s">
        <v>129</v>
      </c>
      <c r="H251" s="77">
        <v>20040018</v>
      </c>
      <c r="I251" s="77">
        <v>2020.6</v>
      </c>
      <c r="J251" s="79" t="s">
        <v>1075</v>
      </c>
      <c r="K251" s="4" t="s">
        <v>19</v>
      </c>
      <c r="L251" s="77" t="s">
        <v>21</v>
      </c>
      <c r="M251" s="24">
        <v>43922</v>
      </c>
      <c r="N251" s="137" t="s">
        <v>179</v>
      </c>
      <c r="O251" s="5" t="s">
        <v>95</v>
      </c>
      <c r="P251" s="5" t="s">
        <v>39</v>
      </c>
      <c r="Q251" s="5"/>
      <c r="R251" s="5" t="str" cm="1">
        <f t="array" ref="R251">_xlfn.IFS(Q251="Monthly",VLOOKUP($O251,PM执行时间!$A:$E,2,0),Q251="Quarterly",VLOOKUP($O251,PM执行时间!$A:$E,3,0),Q251="Semi-an",VLOOKUP($O251,PM执行时间!$A:$E,4,0),Q251="Annual",VLOOKUP($O251,PM执行时间!$A:$E,5,0),Q251="","")</f>
        <v/>
      </c>
      <c r="S251" s="5"/>
      <c r="T251" s="5" t="str" cm="1">
        <f t="array" ref="T251">_xlfn.IFS(S251="Monthly",VLOOKUP($O251,PM执行时间!$A:$E,2,0),S251="Quarterly",VLOOKUP($O251,PM执行时间!$A:$E,3,0),S251="Semi-an",VLOOKUP($O251,PM执行时间!$A:$E,4,0),S251="Annual",VLOOKUP($O251,PM执行时间!$A:$E,5,0),S251="","")</f>
        <v/>
      </c>
      <c r="U251" s="17" t="s">
        <v>33</v>
      </c>
      <c r="V251" s="5" cm="1">
        <f t="array" ref="V251">_xlfn.IFS(U251="Monthly",VLOOKUP($O251,PM执行时间!$A:$E,2,0),U251="Quarterly",VLOOKUP($O251,PM执行时间!$A:$E,3,0),U251="Semi-an",VLOOKUP($O251,PM执行时间!$A:$E,4,0),U251="Annual",VLOOKUP($O251,PM执行时间!$A:$E,5,0),U251="","")</f>
        <v>1</v>
      </c>
      <c r="W251" s="5"/>
      <c r="X251" s="5" t="str" cm="1">
        <f t="array" ref="X251">_xlfn.IFS(W251="Monthly",VLOOKUP($O251,PM执行时间!$A:$E,2,0),W251="Quarterly",VLOOKUP($O251,PM执行时间!$A:$E,3,0),W251="Semi-an",VLOOKUP($O251,PM执行时间!$A:$E,4,0),W251="Annual",VLOOKUP($O251,PM执行时间!$A:$E,5,0),W251="","")</f>
        <v/>
      </c>
      <c r="Y251" s="5"/>
      <c r="Z251" s="5" t="str" cm="1">
        <f t="array" ref="Z251">_xlfn.IFS(Y251="Monthly",VLOOKUP($O251,PM执行时间!$A:$E,2,0),Y251="Quarterly",VLOOKUP($O251,PM执行时间!$A:$E,3,0),Y251="Semi-an",VLOOKUP($O251,PM执行时间!$A:$E,4,0),Y251="Annual",VLOOKUP($O251,PM执行时间!$A:$E,5,0),Y251="","")</f>
        <v/>
      </c>
      <c r="AA251" s="5"/>
      <c r="AB251" s="5" t="str" cm="1">
        <f t="array" ref="AB251">_xlfn.IFS(AA251="Monthly",VLOOKUP($O251,PM执行时间!$A:$E,2,0),AA251="Quarterly",VLOOKUP($O251,PM执行时间!$A:$E,3,0),AA251="Semi-an",VLOOKUP($O251,PM执行时间!$A:$E,4,0),AA251="Annual",VLOOKUP($O251,PM执行时间!$A:$E,5,0),AA251="","")</f>
        <v/>
      </c>
      <c r="AC251" s="5"/>
      <c r="AD251" s="5" t="str" cm="1">
        <f t="array" ref="AD251">_xlfn.IFS(AC251="Monthly",VLOOKUP($O251,PM执行时间!$A:$E,2,0),AC251="Quarterly",VLOOKUP($O251,PM执行时间!$A:$E,3,0),AC251="Semi-an",VLOOKUP($O251,PM执行时间!$A:$E,4,0),AC251="Annual",VLOOKUP($O251,PM执行时间!$A:$E,5,0),AC251="","")</f>
        <v/>
      </c>
      <c r="AE251" s="5"/>
      <c r="AF251" s="5" t="str" cm="1">
        <f t="array" ref="AF251">_xlfn.IFS(AE251="Monthly",VLOOKUP($O251,PM执行时间!$A:$E,2,0),AE251="Quarterly",VLOOKUP($O251,PM执行时间!$A:$E,3,0),AE251="Semi-an",VLOOKUP($O251,PM执行时间!$A:$E,4,0),AE251="Annual",VLOOKUP($O251,PM执行时间!$A:$E,5,0),AE251="","")</f>
        <v/>
      </c>
      <c r="AG251" s="5"/>
      <c r="AH251" s="5" t="str" cm="1">
        <f t="array" ref="AH251">_xlfn.IFS(AG251="Monthly",VLOOKUP($O251,PM执行时间!$A:$E,2,0),AG251="Quarterly",VLOOKUP($O251,PM执行时间!$A:$E,3,0),AG251="Semi-an",VLOOKUP($O251,PM执行时间!$A:$E,4,0),AG251="Annual",VLOOKUP($O251,PM执行时间!$A:$E,5,0),AG251="","")</f>
        <v/>
      </c>
      <c r="AI251" s="5"/>
      <c r="AJ251" s="5" t="str" cm="1">
        <f t="array" ref="AJ251">_xlfn.IFS(AI251="Monthly",VLOOKUP($O251,PM执行时间!$A:$E,2,0),AI251="Quarterly",VLOOKUP($O251,PM执行时间!$A:$E,3,0),AI251="Semi-an",VLOOKUP($O251,PM执行时间!$A:$E,4,0),AI251="Annual",VLOOKUP($O251,PM执行时间!$A:$E,5,0),AI251="","")</f>
        <v/>
      </c>
      <c r="AK251" s="5"/>
      <c r="AL251" s="5" t="str" cm="1">
        <f t="array" ref="AL251">_xlfn.IFS(AK251="Monthly",VLOOKUP($O251,PM执行时间!$A:$E,2,0),AK251="Quarterly",VLOOKUP($O251,PM执行时间!$A:$E,3,0),AK251="Semi-an",VLOOKUP($O251,PM执行时间!$A:$E,4,0),AK251="Annual",VLOOKUP($O251,PM执行时间!$A:$E,5,0),AK251="","")</f>
        <v/>
      </c>
      <c r="AM251" s="5"/>
      <c r="AN251" s="5" t="str" cm="1">
        <f t="array" ref="AN251">_xlfn.IFS(AM251="Monthly",VLOOKUP($O251,PM执行时间!$A:$E,2,0),AM251="Quarterly",VLOOKUP($O251,PM执行时间!$A:$E,3,0),AM251="Semi-an",VLOOKUP($O251,PM执行时间!$A:$E,4,0),AM251="Annual",VLOOKUP($O251,PM执行时间!$A:$E,5,0),AM251="","")</f>
        <v/>
      </c>
      <c r="AO251" s="19">
        <v>44621</v>
      </c>
      <c r="AP251" s="18"/>
    </row>
    <row r="252" spans="1:42" ht="25.15" customHeight="1" x14ac:dyDescent="0.2">
      <c r="A252" s="2">
        <v>250</v>
      </c>
      <c r="B252" s="2">
        <f>SUBTOTAL(3,G$3:G252)+0</f>
        <v>249</v>
      </c>
      <c r="C252" s="5"/>
      <c r="D252" s="5">
        <v>1066</v>
      </c>
      <c r="E252" s="77" t="s">
        <v>27</v>
      </c>
      <c r="F252" s="77" t="s">
        <v>296</v>
      </c>
      <c r="G252" s="77" t="s">
        <v>246</v>
      </c>
      <c r="H252" s="95" t="s">
        <v>400</v>
      </c>
      <c r="I252" s="77">
        <v>2020.8</v>
      </c>
      <c r="J252" s="79" t="s">
        <v>1058</v>
      </c>
      <c r="K252" s="4" t="s">
        <v>19</v>
      </c>
      <c r="L252" s="77" t="s">
        <v>248</v>
      </c>
      <c r="M252" s="7" t="s">
        <v>389</v>
      </c>
      <c r="N252" s="77" t="s">
        <v>1117</v>
      </c>
      <c r="O252" s="5" t="s">
        <v>163</v>
      </c>
      <c r="P252" s="5" t="s">
        <v>1108</v>
      </c>
      <c r="Q252" s="26" t="s">
        <v>164</v>
      </c>
      <c r="R252" s="5" cm="1">
        <f t="array" ref="R252">_xlfn.IFS(Q252="Monthly",VLOOKUP($O252,PM执行时间!$A:$E,2,0),Q252="Quarterly",VLOOKUP($O252,PM执行时间!$A:$E,3,0),Q252="Semi-an",VLOOKUP($O252,PM执行时间!$A:$E,4,0),Q252="Annual",VLOOKUP($O252,PM执行时间!$A:$E,5,0),Q252="","")</f>
        <v>0.83</v>
      </c>
      <c r="S252" s="26" t="s">
        <v>164</v>
      </c>
      <c r="T252" s="5" cm="1">
        <f t="array" ref="T252">_xlfn.IFS(S252="Monthly",VLOOKUP($O252,PM执行时间!$A:$E,2,0),S252="Quarterly",VLOOKUP($O252,PM执行时间!$A:$E,3,0),S252="Semi-an",VLOOKUP($O252,PM执行时间!$A:$E,4,0),S252="Annual",VLOOKUP($O252,PM执行时间!$A:$E,5,0),S252="","")</f>
        <v>0.83</v>
      </c>
      <c r="U252" s="26" t="s">
        <v>164</v>
      </c>
      <c r="V252" s="5" cm="1">
        <f t="array" ref="V252">_xlfn.IFS(U252="Monthly",VLOOKUP($O252,PM执行时间!$A:$E,2,0),U252="Quarterly",VLOOKUP($O252,PM执行时间!$A:$E,3,0),U252="Semi-an",VLOOKUP($O252,PM执行时间!$A:$E,4,0),U252="Annual",VLOOKUP($O252,PM执行时间!$A:$E,5,0),U252="","")</f>
        <v>0.83</v>
      </c>
      <c r="W252" s="26" t="s">
        <v>164</v>
      </c>
      <c r="X252" s="5" cm="1">
        <f t="array" ref="X252">_xlfn.IFS(W252="Monthly",VLOOKUP($O252,PM执行时间!$A:$E,2,0),W252="Quarterly",VLOOKUP($O252,PM执行时间!$A:$E,3,0),W252="Semi-an",VLOOKUP($O252,PM执行时间!$A:$E,4,0),W252="Annual",VLOOKUP($O252,PM执行时间!$A:$E,5,0),W252="","")</f>
        <v>0.83</v>
      </c>
      <c r="Y252" s="17" t="s">
        <v>33</v>
      </c>
      <c r="Z252" s="5" cm="1">
        <f t="array" ref="Z252">_xlfn.IFS(Y252="Monthly",VLOOKUP($O252,PM执行时间!$A:$E,2,0),Y252="Quarterly",VLOOKUP($O252,PM执行时间!$A:$E,3,0),Y252="Semi-an",VLOOKUP($O252,PM执行时间!$A:$E,4,0),Y252="Annual",VLOOKUP($O252,PM执行时间!$A:$E,5,0),Y252="","")</f>
        <v>2.58</v>
      </c>
      <c r="AA252" s="26" t="s">
        <v>164</v>
      </c>
      <c r="AB252" s="5" cm="1">
        <f t="array" ref="AB252">_xlfn.IFS(AA252="Monthly",VLOOKUP($O252,PM执行时间!$A:$E,2,0),AA252="Quarterly",VLOOKUP($O252,PM执行时间!$A:$E,3,0),AA252="Semi-an",VLOOKUP($O252,PM执行时间!$A:$E,4,0),AA252="Annual",VLOOKUP($O252,PM执行时间!$A:$E,5,0),AA252="","")</f>
        <v>0.83</v>
      </c>
      <c r="AC252" s="26" t="s">
        <v>164</v>
      </c>
      <c r="AD252" s="5" cm="1">
        <f t="array" ref="AD252">_xlfn.IFS(AC252="Monthly",VLOOKUP($O252,PM执行时间!$A:$E,2,0),AC252="Quarterly",VLOOKUP($O252,PM执行时间!$A:$E,3,0),AC252="Semi-an",VLOOKUP($O252,PM执行时间!$A:$E,4,0),AC252="Annual",VLOOKUP($O252,PM执行时间!$A:$E,5,0),AC252="","")</f>
        <v>0.83</v>
      </c>
      <c r="AE252" s="26" t="s">
        <v>164</v>
      </c>
      <c r="AF252" s="5" cm="1">
        <f t="array" ref="AF252">_xlfn.IFS(AE252="Monthly",VLOOKUP($O252,PM执行时间!$A:$E,2,0),AE252="Quarterly",VLOOKUP($O252,PM执行时间!$A:$E,3,0),AE252="Semi-an",VLOOKUP($O252,PM执行时间!$A:$E,4,0),AE252="Annual",VLOOKUP($O252,PM执行时间!$A:$E,5,0),AE252="","")</f>
        <v>0.83</v>
      </c>
      <c r="AG252" s="26" t="s">
        <v>164</v>
      </c>
      <c r="AH252" s="5" cm="1">
        <f t="array" ref="AH252">_xlfn.IFS(AG252="Monthly",VLOOKUP($O252,PM执行时间!$A:$E,2,0),AG252="Quarterly",VLOOKUP($O252,PM执行时间!$A:$E,3,0),AG252="Semi-an",VLOOKUP($O252,PM执行时间!$A:$E,4,0),AG252="Annual",VLOOKUP($O252,PM执行时间!$A:$E,5,0),AG252="","")</f>
        <v>0.83</v>
      </c>
      <c r="AI252" s="26" t="s">
        <v>164</v>
      </c>
      <c r="AJ252" s="5" cm="1">
        <f t="array" ref="AJ252">_xlfn.IFS(AI252="Monthly",VLOOKUP($O252,PM执行时间!$A:$E,2,0),AI252="Quarterly",VLOOKUP($O252,PM执行时间!$A:$E,3,0),AI252="Semi-an",VLOOKUP($O252,PM执行时间!$A:$E,4,0),AI252="Annual",VLOOKUP($O252,PM执行时间!$A:$E,5,0),AI252="","")</f>
        <v>0.83</v>
      </c>
      <c r="AK252" s="20" t="s">
        <v>25</v>
      </c>
      <c r="AL252" s="5" cm="1">
        <f t="array" ref="AL252">_xlfn.IFS(AK252="Monthly",VLOOKUP($O252,PM执行时间!$A:$E,2,0),AK252="Quarterly",VLOOKUP($O252,PM执行时间!$A:$E,3,0),AK252="Semi-an",VLOOKUP($O252,PM执行时间!$A:$E,4,0),AK252="Annual",VLOOKUP($O252,PM执行时间!$A:$E,5,0),AK252="","")</f>
        <v>1.08</v>
      </c>
      <c r="AM252" s="26" t="s">
        <v>164</v>
      </c>
      <c r="AN252" s="5" cm="1">
        <f t="array" ref="AN252">_xlfn.IFS(AM252="Monthly",VLOOKUP($O252,PM执行时间!$A:$E,2,0),AM252="Quarterly",VLOOKUP($O252,PM执行时间!$A:$E,3,0),AM252="Semi-an",VLOOKUP($O252,PM执行时间!$A:$E,4,0),AM252="Annual",VLOOKUP($O252,PM执行时间!$A:$E,5,0),AM252="","")</f>
        <v>0.83</v>
      </c>
      <c r="AO252" s="19">
        <v>44682</v>
      </c>
      <c r="AP252" s="5"/>
    </row>
    <row r="253" spans="1:42" ht="25.15" customHeight="1" x14ac:dyDescent="0.2">
      <c r="A253" s="2">
        <v>251</v>
      </c>
      <c r="B253" s="2">
        <f>SUBTOTAL(3,G$3:G253)+0</f>
        <v>250</v>
      </c>
      <c r="C253" s="5"/>
      <c r="D253" s="5">
        <v>1067</v>
      </c>
      <c r="E253" s="77" t="s">
        <v>27</v>
      </c>
      <c r="F253" s="77" t="s">
        <v>296</v>
      </c>
      <c r="G253" s="77" t="s">
        <v>246</v>
      </c>
      <c r="H253" s="95" t="s">
        <v>401</v>
      </c>
      <c r="I253" s="77">
        <v>2020.8</v>
      </c>
      <c r="J253" s="79" t="s">
        <v>1058</v>
      </c>
      <c r="K253" s="4" t="s">
        <v>19</v>
      </c>
      <c r="L253" s="77" t="s">
        <v>248</v>
      </c>
      <c r="M253" s="7">
        <v>2016.9</v>
      </c>
      <c r="N253" s="77" t="s">
        <v>1117</v>
      </c>
      <c r="O253" s="5" t="s">
        <v>163</v>
      </c>
      <c r="P253" s="5" t="s">
        <v>1108</v>
      </c>
      <c r="Q253" s="26" t="s">
        <v>164</v>
      </c>
      <c r="R253" s="5" cm="1">
        <f t="array" ref="R253">_xlfn.IFS(Q253="Monthly",VLOOKUP($O253,PM执行时间!$A:$E,2,0),Q253="Quarterly",VLOOKUP($O253,PM执行时间!$A:$E,3,0),Q253="Semi-an",VLOOKUP($O253,PM执行时间!$A:$E,4,0),Q253="Annual",VLOOKUP($O253,PM执行时间!$A:$E,5,0),Q253="","")</f>
        <v>0.83</v>
      </c>
      <c r="S253" s="26" t="s">
        <v>164</v>
      </c>
      <c r="T253" s="5" cm="1">
        <f t="array" ref="T253">_xlfn.IFS(S253="Monthly",VLOOKUP($O253,PM执行时间!$A:$E,2,0),S253="Quarterly",VLOOKUP($O253,PM执行时间!$A:$E,3,0),S253="Semi-an",VLOOKUP($O253,PM执行时间!$A:$E,4,0),S253="Annual",VLOOKUP($O253,PM执行时间!$A:$E,5,0),S253="","")</f>
        <v>0.83</v>
      </c>
      <c r="U253" s="26" t="s">
        <v>164</v>
      </c>
      <c r="V253" s="5" cm="1">
        <f t="array" ref="V253">_xlfn.IFS(U253="Monthly",VLOOKUP($O253,PM执行时间!$A:$E,2,0),U253="Quarterly",VLOOKUP($O253,PM执行时间!$A:$E,3,0),U253="Semi-an",VLOOKUP($O253,PM执行时间!$A:$E,4,0),U253="Annual",VLOOKUP($O253,PM执行时间!$A:$E,5,0),U253="","")</f>
        <v>0.83</v>
      </c>
      <c r="W253" s="26" t="s">
        <v>164</v>
      </c>
      <c r="X253" s="5" cm="1">
        <f t="array" ref="X253">_xlfn.IFS(W253="Monthly",VLOOKUP($O253,PM执行时间!$A:$E,2,0),W253="Quarterly",VLOOKUP($O253,PM执行时间!$A:$E,3,0),W253="Semi-an",VLOOKUP($O253,PM执行时间!$A:$E,4,0),W253="Annual",VLOOKUP($O253,PM执行时间!$A:$E,5,0),W253="","")</f>
        <v>0.83</v>
      </c>
      <c r="Y253" s="17" t="s">
        <v>33</v>
      </c>
      <c r="Z253" s="5" cm="1">
        <f t="array" ref="Z253">_xlfn.IFS(Y253="Monthly",VLOOKUP($O253,PM执行时间!$A:$E,2,0),Y253="Quarterly",VLOOKUP($O253,PM执行时间!$A:$E,3,0),Y253="Semi-an",VLOOKUP($O253,PM执行时间!$A:$E,4,0),Y253="Annual",VLOOKUP($O253,PM执行时间!$A:$E,5,0),Y253="","")</f>
        <v>2.58</v>
      </c>
      <c r="AA253" s="26" t="s">
        <v>164</v>
      </c>
      <c r="AB253" s="5" cm="1">
        <f t="array" ref="AB253">_xlfn.IFS(AA253="Monthly",VLOOKUP($O253,PM执行时间!$A:$E,2,0),AA253="Quarterly",VLOOKUP($O253,PM执行时间!$A:$E,3,0),AA253="Semi-an",VLOOKUP($O253,PM执行时间!$A:$E,4,0),AA253="Annual",VLOOKUP($O253,PM执行时间!$A:$E,5,0),AA253="","")</f>
        <v>0.83</v>
      </c>
      <c r="AC253" s="26" t="s">
        <v>164</v>
      </c>
      <c r="AD253" s="5" cm="1">
        <f t="array" ref="AD253">_xlfn.IFS(AC253="Monthly",VLOOKUP($O253,PM执行时间!$A:$E,2,0),AC253="Quarterly",VLOOKUP($O253,PM执行时间!$A:$E,3,0),AC253="Semi-an",VLOOKUP($O253,PM执行时间!$A:$E,4,0),AC253="Annual",VLOOKUP($O253,PM执行时间!$A:$E,5,0),AC253="","")</f>
        <v>0.83</v>
      </c>
      <c r="AE253" s="26" t="s">
        <v>164</v>
      </c>
      <c r="AF253" s="5" cm="1">
        <f t="array" ref="AF253">_xlfn.IFS(AE253="Monthly",VLOOKUP($O253,PM执行时间!$A:$E,2,0),AE253="Quarterly",VLOOKUP($O253,PM执行时间!$A:$E,3,0),AE253="Semi-an",VLOOKUP($O253,PM执行时间!$A:$E,4,0),AE253="Annual",VLOOKUP($O253,PM执行时间!$A:$E,5,0),AE253="","")</f>
        <v>0.83</v>
      </c>
      <c r="AG253" s="26" t="s">
        <v>164</v>
      </c>
      <c r="AH253" s="5" cm="1">
        <f t="array" ref="AH253">_xlfn.IFS(AG253="Monthly",VLOOKUP($O253,PM执行时间!$A:$E,2,0),AG253="Quarterly",VLOOKUP($O253,PM执行时间!$A:$E,3,0),AG253="Semi-an",VLOOKUP($O253,PM执行时间!$A:$E,4,0),AG253="Annual",VLOOKUP($O253,PM执行时间!$A:$E,5,0),AG253="","")</f>
        <v>0.83</v>
      </c>
      <c r="AI253" s="26" t="s">
        <v>164</v>
      </c>
      <c r="AJ253" s="5" cm="1">
        <f t="array" ref="AJ253">_xlfn.IFS(AI253="Monthly",VLOOKUP($O253,PM执行时间!$A:$E,2,0),AI253="Quarterly",VLOOKUP($O253,PM执行时间!$A:$E,3,0),AI253="Semi-an",VLOOKUP($O253,PM执行时间!$A:$E,4,0),AI253="Annual",VLOOKUP($O253,PM执行时间!$A:$E,5,0),AI253="","")</f>
        <v>0.83</v>
      </c>
      <c r="AK253" s="20" t="s">
        <v>25</v>
      </c>
      <c r="AL253" s="5" cm="1">
        <f t="array" ref="AL253">_xlfn.IFS(AK253="Monthly",VLOOKUP($O253,PM执行时间!$A:$E,2,0),AK253="Quarterly",VLOOKUP($O253,PM执行时间!$A:$E,3,0),AK253="Semi-an",VLOOKUP($O253,PM执行时间!$A:$E,4,0),AK253="Annual",VLOOKUP($O253,PM执行时间!$A:$E,5,0),AK253="","")</f>
        <v>1.08</v>
      </c>
      <c r="AM253" s="26" t="s">
        <v>164</v>
      </c>
      <c r="AN253" s="5" cm="1">
        <f t="array" ref="AN253">_xlfn.IFS(AM253="Monthly",VLOOKUP($O253,PM执行时间!$A:$E,2,0),AM253="Quarterly",VLOOKUP($O253,PM执行时间!$A:$E,3,0),AM253="Semi-an",VLOOKUP($O253,PM执行时间!$A:$E,4,0),AM253="Annual",VLOOKUP($O253,PM执行时间!$A:$E,5,0),AM253="","")</f>
        <v>0.83</v>
      </c>
      <c r="AO253" s="19">
        <v>44682</v>
      </c>
      <c r="AP253" s="5"/>
    </row>
    <row r="254" spans="1:42" ht="25.15" customHeight="1" x14ac:dyDescent="0.2">
      <c r="A254" s="2">
        <v>252</v>
      </c>
      <c r="B254" s="2">
        <f>SUBTOTAL(3,G$3:G254)+0</f>
        <v>251</v>
      </c>
      <c r="C254" s="5"/>
      <c r="D254" s="5">
        <v>1068</v>
      </c>
      <c r="E254" s="77" t="s">
        <v>27</v>
      </c>
      <c r="F254" s="77" t="s">
        <v>296</v>
      </c>
      <c r="G254" s="77" t="s">
        <v>246</v>
      </c>
      <c r="H254" s="95" t="s">
        <v>402</v>
      </c>
      <c r="I254" s="77">
        <v>2020.8</v>
      </c>
      <c r="J254" s="79" t="s">
        <v>1058</v>
      </c>
      <c r="K254" s="4" t="s">
        <v>19</v>
      </c>
      <c r="L254" s="77" t="s">
        <v>248</v>
      </c>
      <c r="M254" s="7">
        <v>2016.9</v>
      </c>
      <c r="N254" s="77" t="s">
        <v>1117</v>
      </c>
      <c r="O254" s="5" t="s">
        <v>163</v>
      </c>
      <c r="P254" s="5" t="s">
        <v>1108</v>
      </c>
      <c r="Q254" s="26" t="s">
        <v>164</v>
      </c>
      <c r="R254" s="5" cm="1">
        <f t="array" ref="R254">_xlfn.IFS(Q254="Monthly",VLOOKUP($O254,PM执行时间!$A:$E,2,0),Q254="Quarterly",VLOOKUP($O254,PM执行时间!$A:$E,3,0),Q254="Semi-an",VLOOKUP($O254,PM执行时间!$A:$E,4,0),Q254="Annual",VLOOKUP($O254,PM执行时间!$A:$E,5,0),Q254="","")</f>
        <v>0.83</v>
      </c>
      <c r="S254" s="26" t="s">
        <v>164</v>
      </c>
      <c r="T254" s="5" cm="1">
        <f t="array" ref="T254">_xlfn.IFS(S254="Monthly",VLOOKUP($O254,PM执行时间!$A:$E,2,0),S254="Quarterly",VLOOKUP($O254,PM执行时间!$A:$E,3,0),S254="Semi-an",VLOOKUP($O254,PM执行时间!$A:$E,4,0),S254="Annual",VLOOKUP($O254,PM执行时间!$A:$E,5,0),S254="","")</f>
        <v>0.83</v>
      </c>
      <c r="U254" s="26" t="s">
        <v>164</v>
      </c>
      <c r="V254" s="5" cm="1">
        <f t="array" ref="V254">_xlfn.IFS(U254="Monthly",VLOOKUP($O254,PM执行时间!$A:$E,2,0),U254="Quarterly",VLOOKUP($O254,PM执行时间!$A:$E,3,0),U254="Semi-an",VLOOKUP($O254,PM执行时间!$A:$E,4,0),U254="Annual",VLOOKUP($O254,PM执行时间!$A:$E,5,0),U254="","")</f>
        <v>0.83</v>
      </c>
      <c r="W254" s="26" t="s">
        <v>164</v>
      </c>
      <c r="X254" s="5" cm="1">
        <f t="array" ref="X254">_xlfn.IFS(W254="Monthly",VLOOKUP($O254,PM执行时间!$A:$E,2,0),W254="Quarterly",VLOOKUP($O254,PM执行时间!$A:$E,3,0),W254="Semi-an",VLOOKUP($O254,PM执行时间!$A:$E,4,0),W254="Annual",VLOOKUP($O254,PM执行时间!$A:$E,5,0),W254="","")</f>
        <v>0.83</v>
      </c>
      <c r="Y254" s="17" t="s">
        <v>33</v>
      </c>
      <c r="Z254" s="5" cm="1">
        <f t="array" ref="Z254">_xlfn.IFS(Y254="Monthly",VLOOKUP($O254,PM执行时间!$A:$E,2,0),Y254="Quarterly",VLOOKUP($O254,PM执行时间!$A:$E,3,0),Y254="Semi-an",VLOOKUP($O254,PM执行时间!$A:$E,4,0),Y254="Annual",VLOOKUP($O254,PM执行时间!$A:$E,5,0),Y254="","")</f>
        <v>2.58</v>
      </c>
      <c r="AA254" s="26" t="s">
        <v>164</v>
      </c>
      <c r="AB254" s="5" cm="1">
        <f t="array" ref="AB254">_xlfn.IFS(AA254="Monthly",VLOOKUP($O254,PM执行时间!$A:$E,2,0),AA254="Quarterly",VLOOKUP($O254,PM执行时间!$A:$E,3,0),AA254="Semi-an",VLOOKUP($O254,PM执行时间!$A:$E,4,0),AA254="Annual",VLOOKUP($O254,PM执行时间!$A:$E,5,0),AA254="","")</f>
        <v>0.83</v>
      </c>
      <c r="AC254" s="26" t="s">
        <v>164</v>
      </c>
      <c r="AD254" s="5" cm="1">
        <f t="array" ref="AD254">_xlfn.IFS(AC254="Monthly",VLOOKUP($O254,PM执行时间!$A:$E,2,0),AC254="Quarterly",VLOOKUP($O254,PM执行时间!$A:$E,3,0),AC254="Semi-an",VLOOKUP($O254,PM执行时间!$A:$E,4,0),AC254="Annual",VLOOKUP($O254,PM执行时间!$A:$E,5,0),AC254="","")</f>
        <v>0.83</v>
      </c>
      <c r="AE254" s="26" t="s">
        <v>164</v>
      </c>
      <c r="AF254" s="5" cm="1">
        <f t="array" ref="AF254">_xlfn.IFS(AE254="Monthly",VLOOKUP($O254,PM执行时间!$A:$E,2,0),AE254="Quarterly",VLOOKUP($O254,PM执行时间!$A:$E,3,0),AE254="Semi-an",VLOOKUP($O254,PM执行时间!$A:$E,4,0),AE254="Annual",VLOOKUP($O254,PM执行时间!$A:$E,5,0),AE254="","")</f>
        <v>0.83</v>
      </c>
      <c r="AG254" s="26" t="s">
        <v>164</v>
      </c>
      <c r="AH254" s="5" cm="1">
        <f t="array" ref="AH254">_xlfn.IFS(AG254="Monthly",VLOOKUP($O254,PM执行时间!$A:$E,2,0),AG254="Quarterly",VLOOKUP($O254,PM执行时间!$A:$E,3,0),AG254="Semi-an",VLOOKUP($O254,PM执行时间!$A:$E,4,0),AG254="Annual",VLOOKUP($O254,PM执行时间!$A:$E,5,0),AG254="","")</f>
        <v>0.83</v>
      </c>
      <c r="AI254" s="26" t="s">
        <v>164</v>
      </c>
      <c r="AJ254" s="5" cm="1">
        <f t="array" ref="AJ254">_xlfn.IFS(AI254="Monthly",VLOOKUP($O254,PM执行时间!$A:$E,2,0),AI254="Quarterly",VLOOKUP($O254,PM执行时间!$A:$E,3,0),AI254="Semi-an",VLOOKUP($O254,PM执行时间!$A:$E,4,0),AI254="Annual",VLOOKUP($O254,PM执行时间!$A:$E,5,0),AI254="","")</f>
        <v>0.83</v>
      </c>
      <c r="AK254" s="20" t="s">
        <v>25</v>
      </c>
      <c r="AL254" s="5" cm="1">
        <f t="array" ref="AL254">_xlfn.IFS(AK254="Monthly",VLOOKUP($O254,PM执行时间!$A:$E,2,0),AK254="Quarterly",VLOOKUP($O254,PM执行时间!$A:$E,3,0),AK254="Semi-an",VLOOKUP($O254,PM执行时间!$A:$E,4,0),AK254="Annual",VLOOKUP($O254,PM执行时间!$A:$E,5,0),AK254="","")</f>
        <v>1.08</v>
      </c>
      <c r="AM254" s="26" t="s">
        <v>164</v>
      </c>
      <c r="AN254" s="5" cm="1">
        <f t="array" ref="AN254">_xlfn.IFS(AM254="Monthly",VLOOKUP($O254,PM执行时间!$A:$E,2,0),AM254="Quarterly",VLOOKUP($O254,PM执行时间!$A:$E,3,0),AM254="Semi-an",VLOOKUP($O254,PM执行时间!$A:$E,4,0),AM254="Annual",VLOOKUP($O254,PM执行时间!$A:$E,5,0),AM254="","")</f>
        <v>0.83</v>
      </c>
      <c r="AO254" s="19">
        <v>44682</v>
      </c>
      <c r="AP254" s="5"/>
    </row>
    <row r="255" spans="1:42" ht="25.15" customHeight="1" x14ac:dyDescent="0.2">
      <c r="A255" s="2">
        <v>253</v>
      </c>
      <c r="B255" s="2">
        <f>SUBTOTAL(3,G$3:G255)+0</f>
        <v>252</v>
      </c>
      <c r="C255" s="5"/>
      <c r="D255" s="5">
        <v>1069</v>
      </c>
      <c r="E255" s="77" t="s">
        <v>27</v>
      </c>
      <c r="F255" s="77" t="s">
        <v>296</v>
      </c>
      <c r="G255" s="77" t="s">
        <v>246</v>
      </c>
      <c r="H255" s="95" t="s">
        <v>403</v>
      </c>
      <c r="I255" s="77">
        <v>2020.8</v>
      </c>
      <c r="J255" s="79" t="s">
        <v>1058</v>
      </c>
      <c r="K255" s="4" t="s">
        <v>19</v>
      </c>
      <c r="L255" s="77" t="s">
        <v>248</v>
      </c>
      <c r="M255" s="7">
        <v>2016.9</v>
      </c>
      <c r="N255" s="77" t="s">
        <v>1117</v>
      </c>
      <c r="O255" s="5" t="s">
        <v>163</v>
      </c>
      <c r="P255" s="5" t="s">
        <v>1108</v>
      </c>
      <c r="Q255" s="26" t="s">
        <v>164</v>
      </c>
      <c r="R255" s="5" cm="1">
        <f t="array" ref="R255">_xlfn.IFS(Q255="Monthly",VLOOKUP($O255,PM执行时间!$A:$E,2,0),Q255="Quarterly",VLOOKUP($O255,PM执行时间!$A:$E,3,0),Q255="Semi-an",VLOOKUP($O255,PM执行时间!$A:$E,4,0),Q255="Annual",VLOOKUP($O255,PM执行时间!$A:$E,5,0),Q255="","")</f>
        <v>0.83</v>
      </c>
      <c r="S255" s="26" t="s">
        <v>164</v>
      </c>
      <c r="T255" s="5" cm="1">
        <f t="array" ref="T255">_xlfn.IFS(S255="Monthly",VLOOKUP($O255,PM执行时间!$A:$E,2,0),S255="Quarterly",VLOOKUP($O255,PM执行时间!$A:$E,3,0),S255="Semi-an",VLOOKUP($O255,PM执行时间!$A:$E,4,0),S255="Annual",VLOOKUP($O255,PM执行时间!$A:$E,5,0),S255="","")</f>
        <v>0.83</v>
      </c>
      <c r="U255" s="26" t="s">
        <v>164</v>
      </c>
      <c r="V255" s="5" cm="1">
        <f t="array" ref="V255">_xlfn.IFS(U255="Monthly",VLOOKUP($O255,PM执行时间!$A:$E,2,0),U255="Quarterly",VLOOKUP($O255,PM执行时间!$A:$E,3,0),U255="Semi-an",VLOOKUP($O255,PM执行时间!$A:$E,4,0),U255="Annual",VLOOKUP($O255,PM执行时间!$A:$E,5,0),U255="","")</f>
        <v>0.83</v>
      </c>
      <c r="W255" s="26" t="s">
        <v>164</v>
      </c>
      <c r="X255" s="5" cm="1">
        <f t="array" ref="X255">_xlfn.IFS(W255="Monthly",VLOOKUP($O255,PM执行时间!$A:$E,2,0),W255="Quarterly",VLOOKUP($O255,PM执行时间!$A:$E,3,0),W255="Semi-an",VLOOKUP($O255,PM执行时间!$A:$E,4,0),W255="Annual",VLOOKUP($O255,PM执行时间!$A:$E,5,0),W255="","")</f>
        <v>0.83</v>
      </c>
      <c r="Y255" s="17" t="s">
        <v>33</v>
      </c>
      <c r="Z255" s="5" cm="1">
        <f t="array" ref="Z255">_xlfn.IFS(Y255="Monthly",VLOOKUP($O255,PM执行时间!$A:$E,2,0),Y255="Quarterly",VLOOKUP($O255,PM执行时间!$A:$E,3,0),Y255="Semi-an",VLOOKUP($O255,PM执行时间!$A:$E,4,0),Y255="Annual",VLOOKUP($O255,PM执行时间!$A:$E,5,0),Y255="","")</f>
        <v>2.58</v>
      </c>
      <c r="AA255" s="26" t="s">
        <v>164</v>
      </c>
      <c r="AB255" s="5" cm="1">
        <f t="array" ref="AB255">_xlfn.IFS(AA255="Monthly",VLOOKUP($O255,PM执行时间!$A:$E,2,0),AA255="Quarterly",VLOOKUP($O255,PM执行时间!$A:$E,3,0),AA255="Semi-an",VLOOKUP($O255,PM执行时间!$A:$E,4,0),AA255="Annual",VLOOKUP($O255,PM执行时间!$A:$E,5,0),AA255="","")</f>
        <v>0.83</v>
      </c>
      <c r="AC255" s="26" t="s">
        <v>164</v>
      </c>
      <c r="AD255" s="5" cm="1">
        <f t="array" ref="AD255">_xlfn.IFS(AC255="Monthly",VLOOKUP($O255,PM执行时间!$A:$E,2,0),AC255="Quarterly",VLOOKUP($O255,PM执行时间!$A:$E,3,0),AC255="Semi-an",VLOOKUP($O255,PM执行时间!$A:$E,4,0),AC255="Annual",VLOOKUP($O255,PM执行时间!$A:$E,5,0),AC255="","")</f>
        <v>0.83</v>
      </c>
      <c r="AE255" s="26" t="s">
        <v>164</v>
      </c>
      <c r="AF255" s="5" cm="1">
        <f t="array" ref="AF255">_xlfn.IFS(AE255="Monthly",VLOOKUP($O255,PM执行时间!$A:$E,2,0),AE255="Quarterly",VLOOKUP($O255,PM执行时间!$A:$E,3,0),AE255="Semi-an",VLOOKUP($O255,PM执行时间!$A:$E,4,0),AE255="Annual",VLOOKUP($O255,PM执行时间!$A:$E,5,0),AE255="","")</f>
        <v>0.83</v>
      </c>
      <c r="AG255" s="26" t="s">
        <v>164</v>
      </c>
      <c r="AH255" s="5" cm="1">
        <f t="array" ref="AH255">_xlfn.IFS(AG255="Monthly",VLOOKUP($O255,PM执行时间!$A:$E,2,0),AG255="Quarterly",VLOOKUP($O255,PM执行时间!$A:$E,3,0),AG255="Semi-an",VLOOKUP($O255,PM执行时间!$A:$E,4,0),AG255="Annual",VLOOKUP($O255,PM执行时间!$A:$E,5,0),AG255="","")</f>
        <v>0.83</v>
      </c>
      <c r="AI255" s="26" t="s">
        <v>164</v>
      </c>
      <c r="AJ255" s="5" cm="1">
        <f t="array" ref="AJ255">_xlfn.IFS(AI255="Monthly",VLOOKUP($O255,PM执行时间!$A:$E,2,0),AI255="Quarterly",VLOOKUP($O255,PM执行时间!$A:$E,3,0),AI255="Semi-an",VLOOKUP($O255,PM执行时间!$A:$E,4,0),AI255="Annual",VLOOKUP($O255,PM执行时间!$A:$E,5,0),AI255="","")</f>
        <v>0.83</v>
      </c>
      <c r="AK255" s="20" t="s">
        <v>25</v>
      </c>
      <c r="AL255" s="5" cm="1">
        <f t="array" ref="AL255">_xlfn.IFS(AK255="Monthly",VLOOKUP($O255,PM执行时间!$A:$E,2,0),AK255="Quarterly",VLOOKUP($O255,PM执行时间!$A:$E,3,0),AK255="Semi-an",VLOOKUP($O255,PM执行时间!$A:$E,4,0),AK255="Annual",VLOOKUP($O255,PM执行时间!$A:$E,5,0),AK255="","")</f>
        <v>1.08</v>
      </c>
      <c r="AM255" s="26" t="s">
        <v>164</v>
      </c>
      <c r="AN255" s="5" cm="1">
        <f t="array" ref="AN255">_xlfn.IFS(AM255="Monthly",VLOOKUP($O255,PM执行时间!$A:$E,2,0),AM255="Quarterly",VLOOKUP($O255,PM执行时间!$A:$E,3,0),AM255="Semi-an",VLOOKUP($O255,PM执行时间!$A:$E,4,0),AM255="Annual",VLOOKUP($O255,PM执行时间!$A:$E,5,0),AM255="","")</f>
        <v>0.83</v>
      </c>
      <c r="AO255" s="19">
        <v>44682</v>
      </c>
      <c r="AP255" s="5"/>
    </row>
    <row r="256" spans="1:42" ht="25.15" customHeight="1" x14ac:dyDescent="0.2">
      <c r="A256" s="2">
        <v>254</v>
      </c>
      <c r="B256" s="2">
        <f>SUBTOTAL(3,G$3:G256)+0</f>
        <v>253</v>
      </c>
      <c r="C256" s="5"/>
      <c r="D256" s="5">
        <v>1070</v>
      </c>
      <c r="E256" s="77" t="s">
        <v>27</v>
      </c>
      <c r="F256" s="77" t="s">
        <v>296</v>
      </c>
      <c r="G256" s="77" t="s">
        <v>246</v>
      </c>
      <c r="H256" s="95" t="s">
        <v>404</v>
      </c>
      <c r="I256" s="77">
        <v>2020.8</v>
      </c>
      <c r="J256" s="79" t="s">
        <v>1058</v>
      </c>
      <c r="K256" s="4" t="s">
        <v>19</v>
      </c>
      <c r="L256" s="77" t="s">
        <v>248</v>
      </c>
      <c r="M256" s="7">
        <v>2016.1</v>
      </c>
      <c r="N256" s="77" t="s">
        <v>1117</v>
      </c>
      <c r="O256" s="5" t="s">
        <v>163</v>
      </c>
      <c r="P256" s="5" t="s">
        <v>1108</v>
      </c>
      <c r="Q256" s="26" t="s">
        <v>164</v>
      </c>
      <c r="R256" s="5" cm="1">
        <f t="array" ref="R256">_xlfn.IFS(Q256="Monthly",VLOOKUP($O256,PM执行时间!$A:$E,2,0),Q256="Quarterly",VLOOKUP($O256,PM执行时间!$A:$E,3,0),Q256="Semi-an",VLOOKUP($O256,PM执行时间!$A:$E,4,0),Q256="Annual",VLOOKUP($O256,PM执行时间!$A:$E,5,0),Q256="","")</f>
        <v>0.83</v>
      </c>
      <c r="S256" s="26" t="s">
        <v>164</v>
      </c>
      <c r="T256" s="5" cm="1">
        <f t="array" ref="T256">_xlfn.IFS(S256="Monthly",VLOOKUP($O256,PM执行时间!$A:$E,2,0),S256="Quarterly",VLOOKUP($O256,PM执行时间!$A:$E,3,0),S256="Semi-an",VLOOKUP($O256,PM执行时间!$A:$E,4,0),S256="Annual",VLOOKUP($O256,PM执行时间!$A:$E,5,0),S256="","")</f>
        <v>0.83</v>
      </c>
      <c r="U256" s="26" t="s">
        <v>164</v>
      </c>
      <c r="V256" s="5" cm="1">
        <f t="array" ref="V256">_xlfn.IFS(U256="Monthly",VLOOKUP($O256,PM执行时间!$A:$E,2,0),U256="Quarterly",VLOOKUP($O256,PM执行时间!$A:$E,3,0),U256="Semi-an",VLOOKUP($O256,PM执行时间!$A:$E,4,0),U256="Annual",VLOOKUP($O256,PM执行时间!$A:$E,5,0),U256="","")</f>
        <v>0.83</v>
      </c>
      <c r="W256" s="26" t="s">
        <v>164</v>
      </c>
      <c r="X256" s="5" cm="1">
        <f t="array" ref="X256">_xlfn.IFS(W256="Monthly",VLOOKUP($O256,PM执行时间!$A:$E,2,0),W256="Quarterly",VLOOKUP($O256,PM执行时间!$A:$E,3,0),W256="Semi-an",VLOOKUP($O256,PM执行时间!$A:$E,4,0),W256="Annual",VLOOKUP($O256,PM执行时间!$A:$E,5,0),W256="","")</f>
        <v>0.83</v>
      </c>
      <c r="Y256" s="17" t="s">
        <v>33</v>
      </c>
      <c r="Z256" s="5" cm="1">
        <f t="array" ref="Z256">_xlfn.IFS(Y256="Monthly",VLOOKUP($O256,PM执行时间!$A:$E,2,0),Y256="Quarterly",VLOOKUP($O256,PM执行时间!$A:$E,3,0),Y256="Semi-an",VLOOKUP($O256,PM执行时间!$A:$E,4,0),Y256="Annual",VLOOKUP($O256,PM执行时间!$A:$E,5,0),Y256="","")</f>
        <v>2.58</v>
      </c>
      <c r="AA256" s="26" t="s">
        <v>164</v>
      </c>
      <c r="AB256" s="5" cm="1">
        <f t="array" ref="AB256">_xlfn.IFS(AA256="Monthly",VLOOKUP($O256,PM执行时间!$A:$E,2,0),AA256="Quarterly",VLOOKUP($O256,PM执行时间!$A:$E,3,0),AA256="Semi-an",VLOOKUP($O256,PM执行时间!$A:$E,4,0),AA256="Annual",VLOOKUP($O256,PM执行时间!$A:$E,5,0),AA256="","")</f>
        <v>0.83</v>
      </c>
      <c r="AC256" s="26" t="s">
        <v>164</v>
      </c>
      <c r="AD256" s="5" cm="1">
        <f t="array" ref="AD256">_xlfn.IFS(AC256="Monthly",VLOOKUP($O256,PM执行时间!$A:$E,2,0),AC256="Quarterly",VLOOKUP($O256,PM执行时间!$A:$E,3,0),AC256="Semi-an",VLOOKUP($O256,PM执行时间!$A:$E,4,0),AC256="Annual",VLOOKUP($O256,PM执行时间!$A:$E,5,0),AC256="","")</f>
        <v>0.83</v>
      </c>
      <c r="AE256" s="26" t="s">
        <v>164</v>
      </c>
      <c r="AF256" s="5" cm="1">
        <f t="array" ref="AF256">_xlfn.IFS(AE256="Monthly",VLOOKUP($O256,PM执行时间!$A:$E,2,0),AE256="Quarterly",VLOOKUP($O256,PM执行时间!$A:$E,3,0),AE256="Semi-an",VLOOKUP($O256,PM执行时间!$A:$E,4,0),AE256="Annual",VLOOKUP($O256,PM执行时间!$A:$E,5,0),AE256="","")</f>
        <v>0.83</v>
      </c>
      <c r="AG256" s="26" t="s">
        <v>164</v>
      </c>
      <c r="AH256" s="5" cm="1">
        <f t="array" ref="AH256">_xlfn.IFS(AG256="Monthly",VLOOKUP($O256,PM执行时间!$A:$E,2,0),AG256="Quarterly",VLOOKUP($O256,PM执行时间!$A:$E,3,0),AG256="Semi-an",VLOOKUP($O256,PM执行时间!$A:$E,4,0),AG256="Annual",VLOOKUP($O256,PM执行时间!$A:$E,5,0),AG256="","")</f>
        <v>0.83</v>
      </c>
      <c r="AI256" s="26" t="s">
        <v>164</v>
      </c>
      <c r="AJ256" s="5" cm="1">
        <f t="array" ref="AJ256">_xlfn.IFS(AI256="Monthly",VLOOKUP($O256,PM执行时间!$A:$E,2,0),AI256="Quarterly",VLOOKUP($O256,PM执行时间!$A:$E,3,0),AI256="Semi-an",VLOOKUP($O256,PM执行时间!$A:$E,4,0),AI256="Annual",VLOOKUP($O256,PM执行时间!$A:$E,5,0),AI256="","")</f>
        <v>0.83</v>
      </c>
      <c r="AK256" s="20" t="s">
        <v>25</v>
      </c>
      <c r="AL256" s="5" cm="1">
        <f t="array" ref="AL256">_xlfn.IFS(AK256="Monthly",VLOOKUP($O256,PM执行时间!$A:$E,2,0),AK256="Quarterly",VLOOKUP($O256,PM执行时间!$A:$E,3,0),AK256="Semi-an",VLOOKUP($O256,PM执行时间!$A:$E,4,0),AK256="Annual",VLOOKUP($O256,PM执行时间!$A:$E,5,0),AK256="","")</f>
        <v>1.08</v>
      </c>
      <c r="AM256" s="26" t="s">
        <v>164</v>
      </c>
      <c r="AN256" s="5" cm="1">
        <f t="array" ref="AN256">_xlfn.IFS(AM256="Monthly",VLOOKUP($O256,PM执行时间!$A:$E,2,0),AM256="Quarterly",VLOOKUP($O256,PM执行时间!$A:$E,3,0),AM256="Semi-an",VLOOKUP($O256,PM执行时间!$A:$E,4,0),AM256="Annual",VLOOKUP($O256,PM执行时间!$A:$E,5,0),AM256="","")</f>
        <v>0.83</v>
      </c>
      <c r="AO256" s="19">
        <v>44682</v>
      </c>
      <c r="AP256" s="5"/>
    </row>
    <row r="257" spans="1:42" s="14" customFormat="1" ht="25.15" customHeight="1" x14ac:dyDescent="0.15">
      <c r="A257" s="2">
        <v>255</v>
      </c>
      <c r="B257" s="2">
        <f>SUBTOTAL(3,G$3:G257)+0</f>
        <v>254</v>
      </c>
      <c r="C257" s="5"/>
      <c r="D257" s="5">
        <v>1071</v>
      </c>
      <c r="E257" s="77" t="s">
        <v>27</v>
      </c>
      <c r="F257" s="77" t="s">
        <v>296</v>
      </c>
      <c r="G257" s="77" t="s">
        <v>246</v>
      </c>
      <c r="H257" s="95" t="s">
        <v>405</v>
      </c>
      <c r="I257" s="77">
        <v>2020.8</v>
      </c>
      <c r="J257" s="79" t="s">
        <v>1058</v>
      </c>
      <c r="K257" s="4" t="s">
        <v>19</v>
      </c>
      <c r="L257" s="77" t="s">
        <v>248</v>
      </c>
      <c r="M257" s="7">
        <v>2017.5</v>
      </c>
      <c r="N257" s="77" t="s">
        <v>1117</v>
      </c>
      <c r="O257" s="5" t="s">
        <v>163</v>
      </c>
      <c r="P257" s="5" t="s">
        <v>1108</v>
      </c>
      <c r="Q257" s="26" t="s">
        <v>164</v>
      </c>
      <c r="R257" s="5" cm="1">
        <f t="array" ref="R257">_xlfn.IFS(Q257="Monthly",VLOOKUP($O257,PM执行时间!$A:$E,2,0),Q257="Quarterly",VLOOKUP($O257,PM执行时间!$A:$E,3,0),Q257="Semi-an",VLOOKUP($O257,PM执行时间!$A:$E,4,0),Q257="Annual",VLOOKUP($O257,PM执行时间!$A:$E,5,0),Q257="","")</f>
        <v>0.83</v>
      </c>
      <c r="S257" s="26" t="s">
        <v>164</v>
      </c>
      <c r="T257" s="5" cm="1">
        <f t="array" ref="T257">_xlfn.IFS(S257="Monthly",VLOOKUP($O257,PM执行时间!$A:$E,2,0),S257="Quarterly",VLOOKUP($O257,PM执行时间!$A:$E,3,0),S257="Semi-an",VLOOKUP($O257,PM执行时间!$A:$E,4,0),S257="Annual",VLOOKUP($O257,PM执行时间!$A:$E,5,0),S257="","")</f>
        <v>0.83</v>
      </c>
      <c r="U257" s="26" t="s">
        <v>164</v>
      </c>
      <c r="V257" s="5" cm="1">
        <f t="array" ref="V257">_xlfn.IFS(U257="Monthly",VLOOKUP($O257,PM执行时间!$A:$E,2,0),U257="Quarterly",VLOOKUP($O257,PM执行时间!$A:$E,3,0),U257="Semi-an",VLOOKUP($O257,PM执行时间!$A:$E,4,0),U257="Annual",VLOOKUP($O257,PM执行时间!$A:$E,5,0),U257="","")</f>
        <v>0.83</v>
      </c>
      <c r="W257" s="26" t="s">
        <v>164</v>
      </c>
      <c r="X257" s="5" cm="1">
        <f t="array" ref="X257">_xlfn.IFS(W257="Monthly",VLOOKUP($O257,PM执行时间!$A:$E,2,0),W257="Quarterly",VLOOKUP($O257,PM执行时间!$A:$E,3,0),W257="Semi-an",VLOOKUP($O257,PM执行时间!$A:$E,4,0),W257="Annual",VLOOKUP($O257,PM执行时间!$A:$E,5,0),W257="","")</f>
        <v>0.83</v>
      </c>
      <c r="Y257" s="17" t="s">
        <v>33</v>
      </c>
      <c r="Z257" s="5" cm="1">
        <f t="array" ref="Z257">_xlfn.IFS(Y257="Monthly",VLOOKUP($O257,PM执行时间!$A:$E,2,0),Y257="Quarterly",VLOOKUP($O257,PM执行时间!$A:$E,3,0),Y257="Semi-an",VLOOKUP($O257,PM执行时间!$A:$E,4,0),Y257="Annual",VLOOKUP($O257,PM执行时间!$A:$E,5,0),Y257="","")</f>
        <v>2.58</v>
      </c>
      <c r="AA257" s="26" t="s">
        <v>164</v>
      </c>
      <c r="AB257" s="5" cm="1">
        <f t="array" ref="AB257">_xlfn.IFS(AA257="Monthly",VLOOKUP($O257,PM执行时间!$A:$E,2,0),AA257="Quarterly",VLOOKUP($O257,PM执行时间!$A:$E,3,0),AA257="Semi-an",VLOOKUP($O257,PM执行时间!$A:$E,4,0),AA257="Annual",VLOOKUP($O257,PM执行时间!$A:$E,5,0),AA257="","")</f>
        <v>0.83</v>
      </c>
      <c r="AC257" s="26" t="s">
        <v>164</v>
      </c>
      <c r="AD257" s="5" cm="1">
        <f t="array" ref="AD257">_xlfn.IFS(AC257="Monthly",VLOOKUP($O257,PM执行时间!$A:$E,2,0),AC257="Quarterly",VLOOKUP($O257,PM执行时间!$A:$E,3,0),AC257="Semi-an",VLOOKUP($O257,PM执行时间!$A:$E,4,0),AC257="Annual",VLOOKUP($O257,PM执行时间!$A:$E,5,0),AC257="","")</f>
        <v>0.83</v>
      </c>
      <c r="AE257" s="26" t="s">
        <v>164</v>
      </c>
      <c r="AF257" s="5" cm="1">
        <f t="array" ref="AF257">_xlfn.IFS(AE257="Monthly",VLOOKUP($O257,PM执行时间!$A:$E,2,0),AE257="Quarterly",VLOOKUP($O257,PM执行时间!$A:$E,3,0),AE257="Semi-an",VLOOKUP($O257,PM执行时间!$A:$E,4,0),AE257="Annual",VLOOKUP($O257,PM执行时间!$A:$E,5,0),AE257="","")</f>
        <v>0.83</v>
      </c>
      <c r="AG257" s="26" t="s">
        <v>164</v>
      </c>
      <c r="AH257" s="5" cm="1">
        <f t="array" ref="AH257">_xlfn.IFS(AG257="Monthly",VLOOKUP($O257,PM执行时间!$A:$E,2,0),AG257="Quarterly",VLOOKUP($O257,PM执行时间!$A:$E,3,0),AG257="Semi-an",VLOOKUP($O257,PM执行时间!$A:$E,4,0),AG257="Annual",VLOOKUP($O257,PM执行时间!$A:$E,5,0),AG257="","")</f>
        <v>0.83</v>
      </c>
      <c r="AI257" s="26" t="s">
        <v>164</v>
      </c>
      <c r="AJ257" s="5" cm="1">
        <f t="array" ref="AJ257">_xlfn.IFS(AI257="Monthly",VLOOKUP($O257,PM执行时间!$A:$E,2,0),AI257="Quarterly",VLOOKUP($O257,PM执行时间!$A:$E,3,0),AI257="Semi-an",VLOOKUP($O257,PM执行时间!$A:$E,4,0),AI257="Annual",VLOOKUP($O257,PM执行时间!$A:$E,5,0),AI257="","")</f>
        <v>0.83</v>
      </c>
      <c r="AK257" s="20" t="s">
        <v>25</v>
      </c>
      <c r="AL257" s="5" cm="1">
        <f t="array" ref="AL257">_xlfn.IFS(AK257="Monthly",VLOOKUP($O257,PM执行时间!$A:$E,2,0),AK257="Quarterly",VLOOKUP($O257,PM执行时间!$A:$E,3,0),AK257="Semi-an",VLOOKUP($O257,PM执行时间!$A:$E,4,0),AK257="Annual",VLOOKUP($O257,PM执行时间!$A:$E,5,0),AK257="","")</f>
        <v>1.08</v>
      </c>
      <c r="AM257" s="26" t="s">
        <v>164</v>
      </c>
      <c r="AN257" s="5" cm="1">
        <f t="array" ref="AN257">_xlfn.IFS(AM257="Monthly",VLOOKUP($O257,PM执行时间!$A:$E,2,0),AM257="Quarterly",VLOOKUP($O257,PM执行时间!$A:$E,3,0),AM257="Semi-an",VLOOKUP($O257,PM执行时间!$A:$E,4,0),AM257="Annual",VLOOKUP($O257,PM执行时间!$A:$E,5,0),AM257="","")</f>
        <v>0.83</v>
      </c>
      <c r="AO257" s="19">
        <v>44682</v>
      </c>
      <c r="AP257" s="5"/>
    </row>
    <row r="258" spans="1:42" s="14" customFormat="1" ht="25.15" customHeight="1" x14ac:dyDescent="0.15">
      <c r="A258" s="2">
        <v>256</v>
      </c>
      <c r="B258" s="2">
        <f>SUBTOTAL(3,G$3:G258)+0</f>
        <v>255</v>
      </c>
      <c r="C258" s="5"/>
      <c r="D258" s="5">
        <v>1072</v>
      </c>
      <c r="E258" s="77" t="s">
        <v>27</v>
      </c>
      <c r="F258" s="77" t="s">
        <v>296</v>
      </c>
      <c r="G258" s="77" t="s">
        <v>246</v>
      </c>
      <c r="H258" s="95" t="s">
        <v>406</v>
      </c>
      <c r="I258" s="77">
        <v>2020.8</v>
      </c>
      <c r="J258" s="79" t="s">
        <v>1058</v>
      </c>
      <c r="K258" s="4" t="s">
        <v>19</v>
      </c>
      <c r="L258" s="77" t="s">
        <v>248</v>
      </c>
      <c r="M258" s="7">
        <v>2017.11</v>
      </c>
      <c r="N258" s="77" t="s">
        <v>1117</v>
      </c>
      <c r="O258" s="5" t="s">
        <v>163</v>
      </c>
      <c r="P258" s="5" t="s">
        <v>1108</v>
      </c>
      <c r="Q258" s="26" t="s">
        <v>164</v>
      </c>
      <c r="R258" s="5" cm="1">
        <f t="array" ref="R258">_xlfn.IFS(Q258="Monthly",VLOOKUP($O258,PM执行时间!$A:$E,2,0),Q258="Quarterly",VLOOKUP($O258,PM执行时间!$A:$E,3,0),Q258="Semi-an",VLOOKUP($O258,PM执行时间!$A:$E,4,0),Q258="Annual",VLOOKUP($O258,PM执行时间!$A:$E,5,0),Q258="","")</f>
        <v>0.83</v>
      </c>
      <c r="S258" s="26" t="s">
        <v>164</v>
      </c>
      <c r="T258" s="5" cm="1">
        <f t="array" ref="T258">_xlfn.IFS(S258="Monthly",VLOOKUP($O258,PM执行时间!$A:$E,2,0),S258="Quarterly",VLOOKUP($O258,PM执行时间!$A:$E,3,0),S258="Semi-an",VLOOKUP($O258,PM执行时间!$A:$E,4,0),S258="Annual",VLOOKUP($O258,PM执行时间!$A:$E,5,0),S258="","")</f>
        <v>0.83</v>
      </c>
      <c r="U258" s="26" t="s">
        <v>164</v>
      </c>
      <c r="V258" s="5" cm="1">
        <f t="array" ref="V258">_xlfn.IFS(U258="Monthly",VLOOKUP($O258,PM执行时间!$A:$E,2,0),U258="Quarterly",VLOOKUP($O258,PM执行时间!$A:$E,3,0),U258="Semi-an",VLOOKUP($O258,PM执行时间!$A:$E,4,0),U258="Annual",VLOOKUP($O258,PM执行时间!$A:$E,5,0),U258="","")</f>
        <v>0.83</v>
      </c>
      <c r="W258" s="26" t="s">
        <v>164</v>
      </c>
      <c r="X258" s="5" cm="1">
        <f t="array" ref="X258">_xlfn.IFS(W258="Monthly",VLOOKUP($O258,PM执行时间!$A:$E,2,0),W258="Quarterly",VLOOKUP($O258,PM执行时间!$A:$E,3,0),W258="Semi-an",VLOOKUP($O258,PM执行时间!$A:$E,4,0),W258="Annual",VLOOKUP($O258,PM执行时间!$A:$E,5,0),W258="","")</f>
        <v>0.83</v>
      </c>
      <c r="Y258" s="17" t="s">
        <v>33</v>
      </c>
      <c r="Z258" s="5" cm="1">
        <f t="array" ref="Z258">_xlfn.IFS(Y258="Monthly",VLOOKUP($O258,PM执行时间!$A:$E,2,0),Y258="Quarterly",VLOOKUP($O258,PM执行时间!$A:$E,3,0),Y258="Semi-an",VLOOKUP($O258,PM执行时间!$A:$E,4,0),Y258="Annual",VLOOKUP($O258,PM执行时间!$A:$E,5,0),Y258="","")</f>
        <v>2.58</v>
      </c>
      <c r="AA258" s="26" t="s">
        <v>164</v>
      </c>
      <c r="AB258" s="5" cm="1">
        <f t="array" ref="AB258">_xlfn.IFS(AA258="Monthly",VLOOKUP($O258,PM执行时间!$A:$E,2,0),AA258="Quarterly",VLOOKUP($O258,PM执行时间!$A:$E,3,0),AA258="Semi-an",VLOOKUP($O258,PM执行时间!$A:$E,4,0),AA258="Annual",VLOOKUP($O258,PM执行时间!$A:$E,5,0),AA258="","")</f>
        <v>0.83</v>
      </c>
      <c r="AC258" s="26" t="s">
        <v>164</v>
      </c>
      <c r="AD258" s="5" cm="1">
        <f t="array" ref="AD258">_xlfn.IFS(AC258="Monthly",VLOOKUP($O258,PM执行时间!$A:$E,2,0),AC258="Quarterly",VLOOKUP($O258,PM执行时间!$A:$E,3,0),AC258="Semi-an",VLOOKUP($O258,PM执行时间!$A:$E,4,0),AC258="Annual",VLOOKUP($O258,PM执行时间!$A:$E,5,0),AC258="","")</f>
        <v>0.83</v>
      </c>
      <c r="AE258" s="26" t="s">
        <v>164</v>
      </c>
      <c r="AF258" s="5" cm="1">
        <f t="array" ref="AF258">_xlfn.IFS(AE258="Monthly",VLOOKUP($O258,PM执行时间!$A:$E,2,0),AE258="Quarterly",VLOOKUP($O258,PM执行时间!$A:$E,3,0),AE258="Semi-an",VLOOKUP($O258,PM执行时间!$A:$E,4,0),AE258="Annual",VLOOKUP($O258,PM执行时间!$A:$E,5,0),AE258="","")</f>
        <v>0.83</v>
      </c>
      <c r="AG258" s="26" t="s">
        <v>164</v>
      </c>
      <c r="AH258" s="5" cm="1">
        <f t="array" ref="AH258">_xlfn.IFS(AG258="Monthly",VLOOKUP($O258,PM执行时间!$A:$E,2,0),AG258="Quarterly",VLOOKUP($O258,PM执行时间!$A:$E,3,0),AG258="Semi-an",VLOOKUP($O258,PM执行时间!$A:$E,4,0),AG258="Annual",VLOOKUP($O258,PM执行时间!$A:$E,5,0),AG258="","")</f>
        <v>0.83</v>
      </c>
      <c r="AI258" s="26" t="s">
        <v>164</v>
      </c>
      <c r="AJ258" s="5" cm="1">
        <f t="array" ref="AJ258">_xlfn.IFS(AI258="Monthly",VLOOKUP($O258,PM执行时间!$A:$E,2,0),AI258="Quarterly",VLOOKUP($O258,PM执行时间!$A:$E,3,0),AI258="Semi-an",VLOOKUP($O258,PM执行时间!$A:$E,4,0),AI258="Annual",VLOOKUP($O258,PM执行时间!$A:$E,5,0),AI258="","")</f>
        <v>0.83</v>
      </c>
      <c r="AK258" s="20" t="s">
        <v>25</v>
      </c>
      <c r="AL258" s="5" cm="1">
        <f t="array" ref="AL258">_xlfn.IFS(AK258="Monthly",VLOOKUP($O258,PM执行时间!$A:$E,2,0),AK258="Quarterly",VLOOKUP($O258,PM执行时间!$A:$E,3,0),AK258="Semi-an",VLOOKUP($O258,PM执行时间!$A:$E,4,0),AK258="Annual",VLOOKUP($O258,PM执行时间!$A:$E,5,0),AK258="","")</f>
        <v>1.08</v>
      </c>
      <c r="AM258" s="26" t="s">
        <v>164</v>
      </c>
      <c r="AN258" s="5" cm="1">
        <f t="array" ref="AN258">_xlfn.IFS(AM258="Monthly",VLOOKUP($O258,PM执行时间!$A:$E,2,0),AM258="Quarterly",VLOOKUP($O258,PM执行时间!$A:$E,3,0),AM258="Semi-an",VLOOKUP($O258,PM执行时间!$A:$E,4,0),AM258="Annual",VLOOKUP($O258,PM执行时间!$A:$E,5,0),AM258="","")</f>
        <v>0.83</v>
      </c>
      <c r="AO258" s="19">
        <v>44682</v>
      </c>
      <c r="AP258" s="5"/>
    </row>
    <row r="259" spans="1:42" s="14" customFormat="1" ht="25.15" customHeight="1" x14ac:dyDescent="0.15">
      <c r="A259" s="2">
        <v>257</v>
      </c>
      <c r="B259" s="2">
        <f>SUBTOTAL(3,G$3:G259)+0</f>
        <v>256</v>
      </c>
      <c r="C259" s="5"/>
      <c r="D259" s="5">
        <v>1073</v>
      </c>
      <c r="E259" s="77" t="s">
        <v>27</v>
      </c>
      <c r="F259" s="77" t="s">
        <v>407</v>
      </c>
      <c r="G259" s="77" t="s">
        <v>246</v>
      </c>
      <c r="H259" s="95" t="s">
        <v>408</v>
      </c>
      <c r="I259" s="77">
        <v>2020.8</v>
      </c>
      <c r="J259" s="79" t="s">
        <v>1058</v>
      </c>
      <c r="K259" s="4" t="s">
        <v>19</v>
      </c>
      <c r="L259" s="77" t="s">
        <v>248</v>
      </c>
      <c r="M259" s="7" t="s">
        <v>409</v>
      </c>
      <c r="N259" s="77" t="s">
        <v>1117</v>
      </c>
      <c r="O259" s="5" t="s">
        <v>163</v>
      </c>
      <c r="P259" s="5" t="s">
        <v>1108</v>
      </c>
      <c r="Q259" s="26" t="s">
        <v>164</v>
      </c>
      <c r="R259" s="5" cm="1">
        <f t="array" ref="R259">_xlfn.IFS(Q259="Monthly",VLOOKUP($O259,PM执行时间!$A:$E,2,0),Q259="Quarterly",VLOOKUP($O259,PM执行时间!$A:$E,3,0),Q259="Semi-an",VLOOKUP($O259,PM执行时间!$A:$E,4,0),Q259="Annual",VLOOKUP($O259,PM执行时间!$A:$E,5,0),Q259="","")</f>
        <v>0.83</v>
      </c>
      <c r="S259" s="26" t="s">
        <v>164</v>
      </c>
      <c r="T259" s="5" cm="1">
        <f t="array" ref="T259">_xlfn.IFS(S259="Monthly",VLOOKUP($O259,PM执行时间!$A:$E,2,0),S259="Quarterly",VLOOKUP($O259,PM执行时间!$A:$E,3,0),S259="Semi-an",VLOOKUP($O259,PM执行时间!$A:$E,4,0),S259="Annual",VLOOKUP($O259,PM执行时间!$A:$E,5,0),S259="","")</f>
        <v>0.83</v>
      </c>
      <c r="U259" s="26" t="s">
        <v>164</v>
      </c>
      <c r="V259" s="5" cm="1">
        <f t="array" ref="V259">_xlfn.IFS(U259="Monthly",VLOOKUP($O259,PM执行时间!$A:$E,2,0),U259="Quarterly",VLOOKUP($O259,PM执行时间!$A:$E,3,0),U259="Semi-an",VLOOKUP($O259,PM执行时间!$A:$E,4,0),U259="Annual",VLOOKUP($O259,PM执行时间!$A:$E,5,0),U259="","")</f>
        <v>0.83</v>
      </c>
      <c r="W259" s="26" t="s">
        <v>164</v>
      </c>
      <c r="X259" s="5" cm="1">
        <f t="array" ref="X259">_xlfn.IFS(W259="Monthly",VLOOKUP($O259,PM执行时间!$A:$E,2,0),W259="Quarterly",VLOOKUP($O259,PM执行时间!$A:$E,3,0),W259="Semi-an",VLOOKUP($O259,PM执行时间!$A:$E,4,0),W259="Annual",VLOOKUP($O259,PM执行时间!$A:$E,5,0),W259="","")</f>
        <v>0.83</v>
      </c>
      <c r="Y259" s="17" t="s">
        <v>33</v>
      </c>
      <c r="Z259" s="5" cm="1">
        <f t="array" ref="Z259">_xlfn.IFS(Y259="Monthly",VLOOKUP($O259,PM执行时间!$A:$E,2,0),Y259="Quarterly",VLOOKUP($O259,PM执行时间!$A:$E,3,0),Y259="Semi-an",VLOOKUP($O259,PM执行时间!$A:$E,4,0),Y259="Annual",VLOOKUP($O259,PM执行时间!$A:$E,5,0),Y259="","")</f>
        <v>2.58</v>
      </c>
      <c r="AA259" s="26" t="s">
        <v>164</v>
      </c>
      <c r="AB259" s="5" cm="1">
        <f t="array" ref="AB259">_xlfn.IFS(AA259="Monthly",VLOOKUP($O259,PM执行时间!$A:$E,2,0),AA259="Quarterly",VLOOKUP($O259,PM执行时间!$A:$E,3,0),AA259="Semi-an",VLOOKUP($O259,PM执行时间!$A:$E,4,0),AA259="Annual",VLOOKUP($O259,PM执行时间!$A:$E,5,0),AA259="","")</f>
        <v>0.83</v>
      </c>
      <c r="AC259" s="26" t="s">
        <v>164</v>
      </c>
      <c r="AD259" s="5" cm="1">
        <f t="array" ref="AD259">_xlfn.IFS(AC259="Monthly",VLOOKUP($O259,PM执行时间!$A:$E,2,0),AC259="Quarterly",VLOOKUP($O259,PM执行时间!$A:$E,3,0),AC259="Semi-an",VLOOKUP($O259,PM执行时间!$A:$E,4,0),AC259="Annual",VLOOKUP($O259,PM执行时间!$A:$E,5,0),AC259="","")</f>
        <v>0.83</v>
      </c>
      <c r="AE259" s="26" t="s">
        <v>164</v>
      </c>
      <c r="AF259" s="5" cm="1">
        <f t="array" ref="AF259">_xlfn.IFS(AE259="Monthly",VLOOKUP($O259,PM执行时间!$A:$E,2,0),AE259="Quarterly",VLOOKUP($O259,PM执行时间!$A:$E,3,0),AE259="Semi-an",VLOOKUP($O259,PM执行时间!$A:$E,4,0),AE259="Annual",VLOOKUP($O259,PM执行时间!$A:$E,5,0),AE259="","")</f>
        <v>0.83</v>
      </c>
      <c r="AG259" s="26" t="s">
        <v>164</v>
      </c>
      <c r="AH259" s="5" cm="1">
        <f t="array" ref="AH259">_xlfn.IFS(AG259="Monthly",VLOOKUP($O259,PM执行时间!$A:$E,2,0),AG259="Quarterly",VLOOKUP($O259,PM执行时间!$A:$E,3,0),AG259="Semi-an",VLOOKUP($O259,PM执行时间!$A:$E,4,0),AG259="Annual",VLOOKUP($O259,PM执行时间!$A:$E,5,0),AG259="","")</f>
        <v>0.83</v>
      </c>
      <c r="AI259" s="26" t="s">
        <v>164</v>
      </c>
      <c r="AJ259" s="5" cm="1">
        <f t="array" ref="AJ259">_xlfn.IFS(AI259="Monthly",VLOOKUP($O259,PM执行时间!$A:$E,2,0),AI259="Quarterly",VLOOKUP($O259,PM执行时间!$A:$E,3,0),AI259="Semi-an",VLOOKUP($O259,PM执行时间!$A:$E,4,0),AI259="Annual",VLOOKUP($O259,PM执行时间!$A:$E,5,0),AI259="","")</f>
        <v>0.83</v>
      </c>
      <c r="AK259" s="20" t="s">
        <v>25</v>
      </c>
      <c r="AL259" s="5" cm="1">
        <f t="array" ref="AL259">_xlfn.IFS(AK259="Monthly",VLOOKUP($O259,PM执行时间!$A:$E,2,0),AK259="Quarterly",VLOOKUP($O259,PM执行时间!$A:$E,3,0),AK259="Semi-an",VLOOKUP($O259,PM执行时间!$A:$E,4,0),AK259="Annual",VLOOKUP($O259,PM执行时间!$A:$E,5,0),AK259="","")</f>
        <v>1.08</v>
      </c>
      <c r="AM259" s="26" t="s">
        <v>164</v>
      </c>
      <c r="AN259" s="5" cm="1">
        <f t="array" ref="AN259">_xlfn.IFS(AM259="Monthly",VLOOKUP($O259,PM执行时间!$A:$E,2,0),AM259="Quarterly",VLOOKUP($O259,PM执行时间!$A:$E,3,0),AM259="Semi-an",VLOOKUP($O259,PM执行时间!$A:$E,4,0),AM259="Annual",VLOOKUP($O259,PM执行时间!$A:$E,5,0),AM259="","")</f>
        <v>0.83</v>
      </c>
      <c r="AO259" s="19">
        <v>44682</v>
      </c>
      <c r="AP259" s="5"/>
    </row>
    <row r="260" spans="1:42" s="14" customFormat="1" ht="25.15" customHeight="1" x14ac:dyDescent="0.15">
      <c r="A260" s="2">
        <v>258</v>
      </c>
      <c r="B260" s="2">
        <f>SUBTOTAL(3,G$3:G260)+0</f>
        <v>257</v>
      </c>
      <c r="C260" s="5"/>
      <c r="D260" s="5">
        <v>1074</v>
      </c>
      <c r="E260" s="77" t="s">
        <v>27</v>
      </c>
      <c r="F260" s="77" t="s">
        <v>407</v>
      </c>
      <c r="G260" s="77" t="s">
        <v>246</v>
      </c>
      <c r="H260" s="95" t="s">
        <v>410</v>
      </c>
      <c r="I260" s="77">
        <v>2020.8</v>
      </c>
      <c r="J260" s="79" t="s">
        <v>1058</v>
      </c>
      <c r="K260" s="4" t="s">
        <v>19</v>
      </c>
      <c r="L260" s="77" t="s">
        <v>248</v>
      </c>
      <c r="M260" s="7" t="s">
        <v>409</v>
      </c>
      <c r="N260" s="77" t="s">
        <v>1117</v>
      </c>
      <c r="O260" s="5" t="s">
        <v>163</v>
      </c>
      <c r="P260" s="5" t="s">
        <v>1108</v>
      </c>
      <c r="Q260" s="26" t="s">
        <v>164</v>
      </c>
      <c r="R260" s="5" cm="1">
        <f t="array" ref="R260">_xlfn.IFS(Q260="Monthly",VLOOKUP($O260,PM执行时间!$A:$E,2,0),Q260="Quarterly",VLOOKUP($O260,PM执行时间!$A:$E,3,0),Q260="Semi-an",VLOOKUP($O260,PM执行时间!$A:$E,4,0),Q260="Annual",VLOOKUP($O260,PM执行时间!$A:$E,5,0),Q260="","")</f>
        <v>0.83</v>
      </c>
      <c r="S260" s="26" t="s">
        <v>164</v>
      </c>
      <c r="T260" s="5" cm="1">
        <f t="array" ref="T260">_xlfn.IFS(S260="Monthly",VLOOKUP($O260,PM执行时间!$A:$E,2,0),S260="Quarterly",VLOOKUP($O260,PM执行时间!$A:$E,3,0),S260="Semi-an",VLOOKUP($O260,PM执行时间!$A:$E,4,0),S260="Annual",VLOOKUP($O260,PM执行时间!$A:$E,5,0),S260="","")</f>
        <v>0.83</v>
      </c>
      <c r="U260" s="26" t="s">
        <v>164</v>
      </c>
      <c r="V260" s="5" cm="1">
        <f t="array" ref="V260">_xlfn.IFS(U260="Monthly",VLOOKUP($O260,PM执行时间!$A:$E,2,0),U260="Quarterly",VLOOKUP($O260,PM执行时间!$A:$E,3,0),U260="Semi-an",VLOOKUP($O260,PM执行时间!$A:$E,4,0),U260="Annual",VLOOKUP($O260,PM执行时间!$A:$E,5,0),U260="","")</f>
        <v>0.83</v>
      </c>
      <c r="W260" s="26" t="s">
        <v>164</v>
      </c>
      <c r="X260" s="5" cm="1">
        <f t="array" ref="X260">_xlfn.IFS(W260="Monthly",VLOOKUP($O260,PM执行时间!$A:$E,2,0),W260="Quarterly",VLOOKUP($O260,PM执行时间!$A:$E,3,0),W260="Semi-an",VLOOKUP($O260,PM执行时间!$A:$E,4,0),W260="Annual",VLOOKUP($O260,PM执行时间!$A:$E,5,0),W260="","")</f>
        <v>0.83</v>
      </c>
      <c r="Y260" s="17" t="s">
        <v>33</v>
      </c>
      <c r="Z260" s="5" cm="1">
        <f t="array" ref="Z260">_xlfn.IFS(Y260="Monthly",VLOOKUP($O260,PM执行时间!$A:$E,2,0),Y260="Quarterly",VLOOKUP($O260,PM执行时间!$A:$E,3,0),Y260="Semi-an",VLOOKUP($O260,PM执行时间!$A:$E,4,0),Y260="Annual",VLOOKUP($O260,PM执行时间!$A:$E,5,0),Y260="","")</f>
        <v>2.58</v>
      </c>
      <c r="AA260" s="26" t="s">
        <v>164</v>
      </c>
      <c r="AB260" s="5" cm="1">
        <f t="array" ref="AB260">_xlfn.IFS(AA260="Monthly",VLOOKUP($O260,PM执行时间!$A:$E,2,0),AA260="Quarterly",VLOOKUP($O260,PM执行时间!$A:$E,3,0),AA260="Semi-an",VLOOKUP($O260,PM执行时间!$A:$E,4,0),AA260="Annual",VLOOKUP($O260,PM执行时间!$A:$E,5,0),AA260="","")</f>
        <v>0.83</v>
      </c>
      <c r="AC260" s="26" t="s">
        <v>164</v>
      </c>
      <c r="AD260" s="5" cm="1">
        <f t="array" ref="AD260">_xlfn.IFS(AC260="Monthly",VLOOKUP($O260,PM执行时间!$A:$E,2,0),AC260="Quarterly",VLOOKUP($O260,PM执行时间!$A:$E,3,0),AC260="Semi-an",VLOOKUP($O260,PM执行时间!$A:$E,4,0),AC260="Annual",VLOOKUP($O260,PM执行时间!$A:$E,5,0),AC260="","")</f>
        <v>0.83</v>
      </c>
      <c r="AE260" s="26" t="s">
        <v>164</v>
      </c>
      <c r="AF260" s="5" cm="1">
        <f t="array" ref="AF260">_xlfn.IFS(AE260="Monthly",VLOOKUP($O260,PM执行时间!$A:$E,2,0),AE260="Quarterly",VLOOKUP($O260,PM执行时间!$A:$E,3,0),AE260="Semi-an",VLOOKUP($O260,PM执行时间!$A:$E,4,0),AE260="Annual",VLOOKUP($O260,PM执行时间!$A:$E,5,0),AE260="","")</f>
        <v>0.83</v>
      </c>
      <c r="AG260" s="26" t="s">
        <v>164</v>
      </c>
      <c r="AH260" s="5" cm="1">
        <f t="array" ref="AH260">_xlfn.IFS(AG260="Monthly",VLOOKUP($O260,PM执行时间!$A:$E,2,0),AG260="Quarterly",VLOOKUP($O260,PM执行时间!$A:$E,3,0),AG260="Semi-an",VLOOKUP($O260,PM执行时间!$A:$E,4,0),AG260="Annual",VLOOKUP($O260,PM执行时间!$A:$E,5,0),AG260="","")</f>
        <v>0.83</v>
      </c>
      <c r="AI260" s="26" t="s">
        <v>164</v>
      </c>
      <c r="AJ260" s="5" cm="1">
        <f t="array" ref="AJ260">_xlfn.IFS(AI260="Monthly",VLOOKUP($O260,PM执行时间!$A:$E,2,0),AI260="Quarterly",VLOOKUP($O260,PM执行时间!$A:$E,3,0),AI260="Semi-an",VLOOKUP($O260,PM执行时间!$A:$E,4,0),AI260="Annual",VLOOKUP($O260,PM执行时间!$A:$E,5,0),AI260="","")</f>
        <v>0.83</v>
      </c>
      <c r="AK260" s="20" t="s">
        <v>25</v>
      </c>
      <c r="AL260" s="5" cm="1">
        <f t="array" ref="AL260">_xlfn.IFS(AK260="Monthly",VLOOKUP($O260,PM执行时间!$A:$E,2,0),AK260="Quarterly",VLOOKUP($O260,PM执行时间!$A:$E,3,0),AK260="Semi-an",VLOOKUP($O260,PM执行时间!$A:$E,4,0),AK260="Annual",VLOOKUP($O260,PM执行时间!$A:$E,5,0),AK260="","")</f>
        <v>1.08</v>
      </c>
      <c r="AM260" s="26" t="s">
        <v>164</v>
      </c>
      <c r="AN260" s="5" cm="1">
        <f t="array" ref="AN260">_xlfn.IFS(AM260="Monthly",VLOOKUP($O260,PM执行时间!$A:$E,2,0),AM260="Quarterly",VLOOKUP($O260,PM执行时间!$A:$E,3,0),AM260="Semi-an",VLOOKUP($O260,PM执行时间!$A:$E,4,0),AM260="Annual",VLOOKUP($O260,PM执行时间!$A:$E,5,0),AM260="","")</f>
        <v>0.83</v>
      </c>
      <c r="AO260" s="19">
        <v>44682</v>
      </c>
      <c r="AP260" s="5"/>
    </row>
    <row r="261" spans="1:42" s="14" customFormat="1" ht="25.15" customHeight="1" x14ac:dyDescent="0.15">
      <c r="A261" s="2">
        <v>259</v>
      </c>
      <c r="B261" s="2">
        <f>SUBTOTAL(3,G$3:G261)+0</f>
        <v>258</v>
      </c>
      <c r="C261" s="5"/>
      <c r="D261" s="5">
        <v>1075</v>
      </c>
      <c r="E261" s="77" t="s">
        <v>27</v>
      </c>
      <c r="F261" s="77" t="s">
        <v>407</v>
      </c>
      <c r="G261" s="77" t="s">
        <v>246</v>
      </c>
      <c r="H261" s="95" t="s">
        <v>411</v>
      </c>
      <c r="I261" s="77">
        <v>2020.8</v>
      </c>
      <c r="J261" s="79" t="s">
        <v>1058</v>
      </c>
      <c r="K261" s="4" t="s">
        <v>19</v>
      </c>
      <c r="L261" s="77" t="s">
        <v>248</v>
      </c>
      <c r="M261" s="7" t="s">
        <v>412</v>
      </c>
      <c r="N261" s="77" t="s">
        <v>1117</v>
      </c>
      <c r="O261" s="5" t="s">
        <v>163</v>
      </c>
      <c r="P261" s="5" t="s">
        <v>1108</v>
      </c>
      <c r="Q261" s="26" t="s">
        <v>164</v>
      </c>
      <c r="R261" s="5" cm="1">
        <f t="array" ref="R261">_xlfn.IFS(Q261="Monthly",VLOOKUP($O261,PM执行时间!$A:$E,2,0),Q261="Quarterly",VLOOKUP($O261,PM执行时间!$A:$E,3,0),Q261="Semi-an",VLOOKUP($O261,PM执行时间!$A:$E,4,0),Q261="Annual",VLOOKUP($O261,PM执行时间!$A:$E,5,0),Q261="","")</f>
        <v>0.83</v>
      </c>
      <c r="S261" s="26" t="s">
        <v>164</v>
      </c>
      <c r="T261" s="5" cm="1">
        <f t="array" ref="T261">_xlfn.IFS(S261="Monthly",VLOOKUP($O261,PM执行时间!$A:$E,2,0),S261="Quarterly",VLOOKUP($O261,PM执行时间!$A:$E,3,0),S261="Semi-an",VLOOKUP($O261,PM执行时间!$A:$E,4,0),S261="Annual",VLOOKUP($O261,PM执行时间!$A:$E,5,0),S261="","")</f>
        <v>0.83</v>
      </c>
      <c r="U261" s="26" t="s">
        <v>164</v>
      </c>
      <c r="V261" s="5" cm="1">
        <f t="array" ref="V261">_xlfn.IFS(U261="Monthly",VLOOKUP($O261,PM执行时间!$A:$E,2,0),U261="Quarterly",VLOOKUP($O261,PM执行时间!$A:$E,3,0),U261="Semi-an",VLOOKUP($O261,PM执行时间!$A:$E,4,0),U261="Annual",VLOOKUP($O261,PM执行时间!$A:$E,5,0),U261="","")</f>
        <v>0.83</v>
      </c>
      <c r="W261" s="26" t="s">
        <v>164</v>
      </c>
      <c r="X261" s="5" cm="1">
        <f t="array" ref="X261">_xlfn.IFS(W261="Monthly",VLOOKUP($O261,PM执行时间!$A:$E,2,0),W261="Quarterly",VLOOKUP($O261,PM执行时间!$A:$E,3,0),W261="Semi-an",VLOOKUP($O261,PM执行时间!$A:$E,4,0),W261="Annual",VLOOKUP($O261,PM执行时间!$A:$E,5,0),W261="","")</f>
        <v>0.83</v>
      </c>
      <c r="Y261" s="17" t="s">
        <v>33</v>
      </c>
      <c r="Z261" s="5" cm="1">
        <f t="array" ref="Z261">_xlfn.IFS(Y261="Monthly",VLOOKUP($O261,PM执行时间!$A:$E,2,0),Y261="Quarterly",VLOOKUP($O261,PM执行时间!$A:$E,3,0),Y261="Semi-an",VLOOKUP($O261,PM执行时间!$A:$E,4,0),Y261="Annual",VLOOKUP($O261,PM执行时间!$A:$E,5,0),Y261="","")</f>
        <v>2.58</v>
      </c>
      <c r="AA261" s="26" t="s">
        <v>164</v>
      </c>
      <c r="AB261" s="5" cm="1">
        <f t="array" ref="AB261">_xlfn.IFS(AA261="Monthly",VLOOKUP($O261,PM执行时间!$A:$E,2,0),AA261="Quarterly",VLOOKUP($O261,PM执行时间!$A:$E,3,0),AA261="Semi-an",VLOOKUP($O261,PM执行时间!$A:$E,4,0),AA261="Annual",VLOOKUP($O261,PM执行时间!$A:$E,5,0),AA261="","")</f>
        <v>0.83</v>
      </c>
      <c r="AC261" s="26" t="s">
        <v>164</v>
      </c>
      <c r="AD261" s="5" cm="1">
        <f t="array" ref="AD261">_xlfn.IFS(AC261="Monthly",VLOOKUP($O261,PM执行时间!$A:$E,2,0),AC261="Quarterly",VLOOKUP($O261,PM执行时间!$A:$E,3,0),AC261="Semi-an",VLOOKUP($O261,PM执行时间!$A:$E,4,0),AC261="Annual",VLOOKUP($O261,PM执行时间!$A:$E,5,0),AC261="","")</f>
        <v>0.83</v>
      </c>
      <c r="AE261" s="26" t="s">
        <v>164</v>
      </c>
      <c r="AF261" s="5" cm="1">
        <f t="array" ref="AF261">_xlfn.IFS(AE261="Monthly",VLOOKUP($O261,PM执行时间!$A:$E,2,0),AE261="Quarterly",VLOOKUP($O261,PM执行时间!$A:$E,3,0),AE261="Semi-an",VLOOKUP($O261,PM执行时间!$A:$E,4,0),AE261="Annual",VLOOKUP($O261,PM执行时间!$A:$E,5,0),AE261="","")</f>
        <v>0.83</v>
      </c>
      <c r="AG261" s="26" t="s">
        <v>164</v>
      </c>
      <c r="AH261" s="5" cm="1">
        <f t="array" ref="AH261">_xlfn.IFS(AG261="Monthly",VLOOKUP($O261,PM执行时间!$A:$E,2,0),AG261="Quarterly",VLOOKUP($O261,PM执行时间!$A:$E,3,0),AG261="Semi-an",VLOOKUP($O261,PM执行时间!$A:$E,4,0),AG261="Annual",VLOOKUP($O261,PM执行时间!$A:$E,5,0),AG261="","")</f>
        <v>0.83</v>
      </c>
      <c r="AI261" s="26" t="s">
        <v>164</v>
      </c>
      <c r="AJ261" s="5" cm="1">
        <f t="array" ref="AJ261">_xlfn.IFS(AI261="Monthly",VLOOKUP($O261,PM执行时间!$A:$E,2,0),AI261="Quarterly",VLOOKUP($O261,PM执行时间!$A:$E,3,0),AI261="Semi-an",VLOOKUP($O261,PM执行时间!$A:$E,4,0),AI261="Annual",VLOOKUP($O261,PM执行时间!$A:$E,5,0),AI261="","")</f>
        <v>0.83</v>
      </c>
      <c r="AK261" s="20" t="s">
        <v>25</v>
      </c>
      <c r="AL261" s="5" cm="1">
        <f t="array" ref="AL261">_xlfn.IFS(AK261="Monthly",VLOOKUP($O261,PM执行时间!$A:$E,2,0),AK261="Quarterly",VLOOKUP($O261,PM执行时间!$A:$E,3,0),AK261="Semi-an",VLOOKUP($O261,PM执行时间!$A:$E,4,0),AK261="Annual",VLOOKUP($O261,PM执行时间!$A:$E,5,0),AK261="","")</f>
        <v>1.08</v>
      </c>
      <c r="AM261" s="26" t="s">
        <v>164</v>
      </c>
      <c r="AN261" s="5" cm="1">
        <f t="array" ref="AN261">_xlfn.IFS(AM261="Monthly",VLOOKUP($O261,PM执行时间!$A:$E,2,0),AM261="Quarterly",VLOOKUP($O261,PM执行时间!$A:$E,3,0),AM261="Semi-an",VLOOKUP($O261,PM执行时间!$A:$E,4,0),AM261="Annual",VLOOKUP($O261,PM执行时间!$A:$E,5,0),AM261="","")</f>
        <v>0.83</v>
      </c>
      <c r="AO261" s="19">
        <v>44682</v>
      </c>
      <c r="AP261" s="5"/>
    </row>
    <row r="262" spans="1:42" s="14" customFormat="1" ht="25.15" customHeight="1" x14ac:dyDescent="0.15">
      <c r="A262" s="2">
        <v>260</v>
      </c>
      <c r="B262" s="2">
        <f>SUBTOTAL(3,G$3:G262)+0</f>
        <v>259</v>
      </c>
      <c r="C262" s="2"/>
      <c r="D262" s="5">
        <v>1080</v>
      </c>
      <c r="E262" s="77" t="s">
        <v>413</v>
      </c>
      <c r="F262" s="77" t="s">
        <v>1222</v>
      </c>
      <c r="G262" s="77" t="s">
        <v>339</v>
      </c>
      <c r="H262" s="95" t="s">
        <v>414</v>
      </c>
      <c r="I262" s="95" t="s">
        <v>415</v>
      </c>
      <c r="J262" s="79" t="s">
        <v>1075</v>
      </c>
      <c r="K262" s="4" t="s">
        <v>19</v>
      </c>
      <c r="L262" s="77" t="s">
        <v>21</v>
      </c>
      <c r="M262" s="24" t="s">
        <v>54</v>
      </c>
      <c r="N262" s="135" t="s">
        <v>31</v>
      </c>
      <c r="O262" s="5" t="e">
        <v>#N/A</v>
      </c>
      <c r="P262" s="5"/>
      <c r="Q262" s="5"/>
      <c r="R262" s="5" t="str" cm="1">
        <f t="array" ref="R262">_xlfn.IFS(Q262="Monthly",VLOOKUP($O262,PM执行时间!$A:$E,2,0),Q262="Quarterly",VLOOKUP($O262,PM执行时间!$A:$E,3,0),Q262="Semi-an",VLOOKUP($O262,PM执行时间!$A:$E,4,0),Q262="Annual",VLOOKUP($O262,PM执行时间!$A:$E,5,0),Q262="","")</f>
        <v/>
      </c>
      <c r="S262" s="5"/>
      <c r="T262" s="5" t="str" cm="1">
        <f t="array" ref="T262">_xlfn.IFS(S262="Monthly",VLOOKUP($O262,PM执行时间!$A:$E,2,0),S262="Quarterly",VLOOKUP($O262,PM执行时间!$A:$E,3,0),S262="Semi-an",VLOOKUP($O262,PM执行时间!$A:$E,4,0),S262="Annual",VLOOKUP($O262,PM执行时间!$A:$E,5,0),S262="","")</f>
        <v/>
      </c>
      <c r="U262" s="5"/>
      <c r="V262" s="5" t="str" cm="1">
        <f t="array" ref="V262">_xlfn.IFS(U262="Monthly",VLOOKUP($O262,PM执行时间!$A:$E,2,0),U262="Quarterly",VLOOKUP($O262,PM执行时间!$A:$E,3,0),U262="Semi-an",VLOOKUP($O262,PM执行时间!$A:$E,4,0),U262="Annual",VLOOKUP($O262,PM执行时间!$A:$E,5,0),U262="","")</f>
        <v/>
      </c>
      <c r="W262" s="5"/>
      <c r="X262" s="5" t="str" cm="1">
        <f t="array" ref="X262">_xlfn.IFS(W262="Monthly",VLOOKUP($O262,PM执行时间!$A:$E,2,0),W262="Quarterly",VLOOKUP($O262,PM执行时间!$A:$E,3,0),W262="Semi-an",VLOOKUP($O262,PM执行时间!$A:$E,4,0),W262="Annual",VLOOKUP($O262,PM执行时间!$A:$E,5,0),W262="","")</f>
        <v/>
      </c>
      <c r="Y262" s="5"/>
      <c r="Z262" s="5" t="str" cm="1">
        <f t="array" ref="Z262">_xlfn.IFS(Y262="Monthly",VLOOKUP($O262,PM执行时间!$A:$E,2,0),Y262="Quarterly",VLOOKUP($O262,PM执行时间!$A:$E,3,0),Y262="Semi-an",VLOOKUP($O262,PM执行时间!$A:$E,4,0),Y262="Annual",VLOOKUP($O262,PM执行时间!$A:$E,5,0),Y262="","")</f>
        <v/>
      </c>
      <c r="AA262" s="5"/>
      <c r="AB262" s="5" t="str" cm="1">
        <f t="array" ref="AB262">_xlfn.IFS(AA262="Monthly",VLOOKUP($O262,PM执行时间!$A:$E,2,0),AA262="Quarterly",VLOOKUP($O262,PM执行时间!$A:$E,3,0),AA262="Semi-an",VLOOKUP($O262,PM执行时间!$A:$E,4,0),AA262="Annual",VLOOKUP($O262,PM执行时间!$A:$E,5,0),AA262="","")</f>
        <v/>
      </c>
      <c r="AC262" s="5"/>
      <c r="AD262" s="5" t="str" cm="1">
        <f t="array" ref="AD262">_xlfn.IFS(AC262="Monthly",VLOOKUP($O262,PM执行时间!$A:$E,2,0),AC262="Quarterly",VLOOKUP($O262,PM执行时间!$A:$E,3,0),AC262="Semi-an",VLOOKUP($O262,PM执行时间!$A:$E,4,0),AC262="Annual",VLOOKUP($O262,PM执行时间!$A:$E,5,0),AC262="","")</f>
        <v/>
      </c>
      <c r="AE262" s="5"/>
      <c r="AF262" s="5" t="str" cm="1">
        <f t="array" ref="AF262">_xlfn.IFS(AE262="Monthly",VLOOKUP($O262,PM执行时间!$A:$E,2,0),AE262="Quarterly",VLOOKUP($O262,PM执行时间!$A:$E,3,0),AE262="Semi-an",VLOOKUP($O262,PM执行时间!$A:$E,4,0),AE262="Annual",VLOOKUP($O262,PM执行时间!$A:$E,5,0),AE262="","")</f>
        <v/>
      </c>
      <c r="AG262" s="5"/>
      <c r="AH262" s="5" t="str" cm="1">
        <f t="array" ref="AH262">_xlfn.IFS(AG262="Monthly",VLOOKUP($O262,PM执行时间!$A:$E,2,0),AG262="Quarterly",VLOOKUP($O262,PM执行时间!$A:$E,3,0),AG262="Semi-an",VLOOKUP($O262,PM执行时间!$A:$E,4,0),AG262="Annual",VLOOKUP($O262,PM执行时间!$A:$E,5,0),AG262="","")</f>
        <v/>
      </c>
      <c r="AI262" s="5"/>
      <c r="AJ262" s="5" t="str" cm="1">
        <f t="array" ref="AJ262">_xlfn.IFS(AI262="Monthly",VLOOKUP($O262,PM执行时间!$A:$E,2,0),AI262="Quarterly",VLOOKUP($O262,PM执行时间!$A:$E,3,0),AI262="Semi-an",VLOOKUP($O262,PM执行时间!$A:$E,4,0),AI262="Annual",VLOOKUP($O262,PM执行时间!$A:$E,5,0),AI262="","")</f>
        <v/>
      </c>
      <c r="AK262" s="5"/>
      <c r="AL262" s="5" t="str" cm="1">
        <f t="array" ref="AL262">_xlfn.IFS(AK262="Monthly",VLOOKUP($O262,PM执行时间!$A:$E,2,0),AK262="Quarterly",VLOOKUP($O262,PM执行时间!$A:$E,3,0),AK262="Semi-an",VLOOKUP($O262,PM执行时间!$A:$E,4,0),AK262="Annual",VLOOKUP($O262,PM执行时间!$A:$E,5,0),AK262="","")</f>
        <v/>
      </c>
      <c r="AM262" s="5"/>
      <c r="AN262" s="5" t="str" cm="1">
        <f t="array" ref="AN262">_xlfn.IFS(AM262="Monthly",VLOOKUP($O262,PM执行时间!$A:$E,2,0),AM262="Quarterly",VLOOKUP($O262,PM执行时间!$A:$E,3,0),AM262="Semi-an",VLOOKUP($O262,PM执行时间!$A:$E,4,0),AM262="Annual",VLOOKUP($O262,PM执行时间!$A:$E,5,0),AM262="","")</f>
        <v/>
      </c>
      <c r="AO262" s="5"/>
      <c r="AP262" s="5"/>
    </row>
    <row r="263" spans="1:42" s="14" customFormat="1" ht="25.15" customHeight="1" x14ac:dyDescent="0.15">
      <c r="A263" s="2">
        <v>261</v>
      </c>
      <c r="B263" s="2">
        <f>SUBTOTAL(3,G$3:G263)+0</f>
        <v>260</v>
      </c>
      <c r="C263" s="5"/>
      <c r="D263" s="5">
        <v>1081</v>
      </c>
      <c r="E263" s="77" t="s">
        <v>27</v>
      </c>
      <c r="F263" s="77" t="s">
        <v>296</v>
      </c>
      <c r="G263" s="77" t="s">
        <v>246</v>
      </c>
      <c r="H263" s="95" t="s">
        <v>416</v>
      </c>
      <c r="I263" s="77">
        <v>2021.2</v>
      </c>
      <c r="J263" s="79" t="s">
        <v>1058</v>
      </c>
      <c r="K263" s="4" t="s">
        <v>19</v>
      </c>
      <c r="L263" s="77" t="s">
        <v>417</v>
      </c>
      <c r="M263" s="7">
        <v>2020.1</v>
      </c>
      <c r="N263" s="77" t="s">
        <v>31</v>
      </c>
      <c r="O263" s="5" t="s">
        <v>163</v>
      </c>
      <c r="P263" s="5" t="s">
        <v>1108</v>
      </c>
      <c r="Q263" s="26" t="s">
        <v>164</v>
      </c>
      <c r="R263" s="5" cm="1">
        <f t="array" ref="R263">_xlfn.IFS(Q263="Monthly",VLOOKUP($O263,PM执行时间!$A:$E,2,0),Q263="Quarterly",VLOOKUP($O263,PM执行时间!$A:$E,3,0),Q263="Semi-an",VLOOKUP($O263,PM执行时间!$A:$E,4,0),Q263="Annual",VLOOKUP($O263,PM执行时间!$A:$E,5,0),Q263="","")</f>
        <v>0.83</v>
      </c>
      <c r="S263" s="26" t="s">
        <v>164</v>
      </c>
      <c r="T263" s="5" cm="1">
        <f t="array" ref="T263">_xlfn.IFS(S263="Monthly",VLOOKUP($O263,PM执行时间!$A:$E,2,0),S263="Quarterly",VLOOKUP($O263,PM执行时间!$A:$E,3,0),S263="Semi-an",VLOOKUP($O263,PM执行时间!$A:$E,4,0),S263="Annual",VLOOKUP($O263,PM执行时间!$A:$E,5,0),S263="","")</f>
        <v>0.83</v>
      </c>
      <c r="U263" s="26" t="s">
        <v>164</v>
      </c>
      <c r="V263" s="5" cm="1">
        <f t="array" ref="V263">_xlfn.IFS(U263="Monthly",VLOOKUP($O263,PM执行时间!$A:$E,2,0),U263="Quarterly",VLOOKUP($O263,PM执行时间!$A:$E,3,0),U263="Semi-an",VLOOKUP($O263,PM执行时间!$A:$E,4,0),U263="Annual",VLOOKUP($O263,PM执行时间!$A:$E,5,0),U263="","")</f>
        <v>0.83</v>
      </c>
      <c r="W263" s="17" t="s">
        <v>33</v>
      </c>
      <c r="X263" s="5" cm="1">
        <f t="array" ref="X263">_xlfn.IFS(W263="Monthly",VLOOKUP($O263,PM执行时间!$A:$E,2,0),W263="Quarterly",VLOOKUP($O263,PM执行时间!$A:$E,3,0),W263="Semi-an",VLOOKUP($O263,PM执行时间!$A:$E,4,0),W263="Annual",VLOOKUP($O263,PM执行时间!$A:$E,5,0),W263="","")</f>
        <v>2.58</v>
      </c>
      <c r="Y263" s="26" t="s">
        <v>164</v>
      </c>
      <c r="Z263" s="5" cm="1">
        <f t="array" ref="Z263">_xlfn.IFS(Y263="Monthly",VLOOKUP($O263,PM执行时间!$A:$E,2,0),Y263="Quarterly",VLOOKUP($O263,PM执行时间!$A:$E,3,0),Y263="Semi-an",VLOOKUP($O263,PM执行时间!$A:$E,4,0),Y263="Annual",VLOOKUP($O263,PM执行时间!$A:$E,5,0),Y263="","")</f>
        <v>0.83</v>
      </c>
      <c r="AA263" s="26" t="s">
        <v>164</v>
      </c>
      <c r="AB263" s="5" cm="1">
        <f t="array" ref="AB263">_xlfn.IFS(AA263="Monthly",VLOOKUP($O263,PM执行时间!$A:$E,2,0),AA263="Quarterly",VLOOKUP($O263,PM执行时间!$A:$E,3,0),AA263="Semi-an",VLOOKUP($O263,PM执行时间!$A:$E,4,0),AA263="Annual",VLOOKUP($O263,PM执行时间!$A:$E,5,0),AA263="","")</f>
        <v>0.83</v>
      </c>
      <c r="AC263" s="26" t="s">
        <v>164</v>
      </c>
      <c r="AD263" s="5" cm="1">
        <f t="array" ref="AD263">_xlfn.IFS(AC263="Monthly",VLOOKUP($O263,PM执行时间!$A:$E,2,0),AC263="Quarterly",VLOOKUP($O263,PM执行时间!$A:$E,3,0),AC263="Semi-an",VLOOKUP($O263,PM执行时间!$A:$E,4,0),AC263="Annual",VLOOKUP($O263,PM执行时间!$A:$E,5,0),AC263="","")</f>
        <v>0.83</v>
      </c>
      <c r="AE263" s="26" t="s">
        <v>164</v>
      </c>
      <c r="AF263" s="5" cm="1">
        <f t="array" ref="AF263">_xlfn.IFS(AE263="Monthly",VLOOKUP($O263,PM执行时间!$A:$E,2,0),AE263="Quarterly",VLOOKUP($O263,PM执行时间!$A:$E,3,0),AE263="Semi-an",VLOOKUP($O263,PM执行时间!$A:$E,4,0),AE263="Annual",VLOOKUP($O263,PM执行时间!$A:$E,5,0),AE263="","")</f>
        <v>0.83</v>
      </c>
      <c r="AG263" s="26" t="s">
        <v>164</v>
      </c>
      <c r="AH263" s="5" cm="1">
        <f t="array" ref="AH263">_xlfn.IFS(AG263="Monthly",VLOOKUP($O263,PM执行时间!$A:$E,2,0),AG263="Quarterly",VLOOKUP($O263,PM执行时间!$A:$E,3,0),AG263="Semi-an",VLOOKUP($O263,PM执行时间!$A:$E,4,0),AG263="Annual",VLOOKUP($O263,PM执行时间!$A:$E,5,0),AG263="","")</f>
        <v>0.83</v>
      </c>
      <c r="AI263" s="20" t="s">
        <v>25</v>
      </c>
      <c r="AJ263" s="5" cm="1">
        <f t="array" ref="AJ263">_xlfn.IFS(AI263="Monthly",VLOOKUP($O263,PM执行时间!$A:$E,2,0),AI263="Quarterly",VLOOKUP($O263,PM执行时间!$A:$E,3,0),AI263="Semi-an",VLOOKUP($O263,PM执行时间!$A:$E,4,0),AI263="Annual",VLOOKUP($O263,PM执行时间!$A:$E,5,0),AI263="","")</f>
        <v>1.08</v>
      </c>
      <c r="AK263" s="26" t="s">
        <v>164</v>
      </c>
      <c r="AL263" s="5" cm="1">
        <f t="array" ref="AL263">_xlfn.IFS(AK263="Monthly",VLOOKUP($O263,PM执行时间!$A:$E,2,0),AK263="Quarterly",VLOOKUP($O263,PM执行时间!$A:$E,3,0),AK263="Semi-an",VLOOKUP($O263,PM执行时间!$A:$E,4,0),AK263="Annual",VLOOKUP($O263,PM执行时间!$A:$E,5,0),AK263="","")</f>
        <v>0.83</v>
      </c>
      <c r="AM263" s="26" t="s">
        <v>164</v>
      </c>
      <c r="AN263" s="5" cm="1">
        <f t="array" ref="AN263">_xlfn.IFS(AM263="Monthly",VLOOKUP($O263,PM执行时间!$A:$E,2,0),AM263="Quarterly",VLOOKUP($O263,PM执行时间!$A:$E,3,0),AM263="Semi-an",VLOOKUP($O263,PM执行时间!$A:$E,4,0),AM263="Annual",VLOOKUP($O263,PM执行时间!$A:$E,5,0),AM263="","")</f>
        <v>0.83</v>
      </c>
      <c r="AO263" s="19">
        <v>44652</v>
      </c>
      <c r="AP263" s="5"/>
    </row>
    <row r="264" spans="1:42" s="14" customFormat="1" ht="25.15" customHeight="1" x14ac:dyDescent="0.15">
      <c r="A264" s="2">
        <v>262</v>
      </c>
      <c r="B264" s="2">
        <f>SUBTOTAL(3,G$3:G264)+0</f>
        <v>261</v>
      </c>
      <c r="C264" s="5"/>
      <c r="D264" s="5">
        <v>1082</v>
      </c>
      <c r="E264" s="77" t="s">
        <v>27</v>
      </c>
      <c r="F264" s="77" t="s">
        <v>296</v>
      </c>
      <c r="G264" s="77" t="s">
        <v>246</v>
      </c>
      <c r="H264" s="95" t="s">
        <v>418</v>
      </c>
      <c r="I264" s="77">
        <v>2021.2</v>
      </c>
      <c r="J264" s="79" t="s">
        <v>1058</v>
      </c>
      <c r="K264" s="4" t="s">
        <v>19</v>
      </c>
      <c r="L264" s="77" t="s">
        <v>417</v>
      </c>
      <c r="M264" s="7">
        <v>2020.1</v>
      </c>
      <c r="N264" s="77" t="s">
        <v>31</v>
      </c>
      <c r="O264" s="5" t="s">
        <v>163</v>
      </c>
      <c r="P264" s="5" t="s">
        <v>1108</v>
      </c>
      <c r="Q264" s="26" t="s">
        <v>164</v>
      </c>
      <c r="R264" s="5" cm="1">
        <f t="array" ref="R264">_xlfn.IFS(Q264="Monthly",VLOOKUP($O264,PM执行时间!$A:$E,2,0),Q264="Quarterly",VLOOKUP($O264,PM执行时间!$A:$E,3,0),Q264="Semi-an",VLOOKUP($O264,PM执行时间!$A:$E,4,0),Q264="Annual",VLOOKUP($O264,PM执行时间!$A:$E,5,0),Q264="","")</f>
        <v>0.83</v>
      </c>
      <c r="S264" s="26" t="s">
        <v>164</v>
      </c>
      <c r="T264" s="5" cm="1">
        <f t="array" ref="T264">_xlfn.IFS(S264="Monthly",VLOOKUP($O264,PM执行时间!$A:$E,2,0),S264="Quarterly",VLOOKUP($O264,PM执行时间!$A:$E,3,0),S264="Semi-an",VLOOKUP($O264,PM执行时间!$A:$E,4,0),S264="Annual",VLOOKUP($O264,PM执行时间!$A:$E,5,0),S264="","")</f>
        <v>0.83</v>
      </c>
      <c r="U264" s="26" t="s">
        <v>164</v>
      </c>
      <c r="V264" s="5" cm="1">
        <f t="array" ref="V264">_xlfn.IFS(U264="Monthly",VLOOKUP($O264,PM执行时间!$A:$E,2,0),U264="Quarterly",VLOOKUP($O264,PM执行时间!$A:$E,3,0),U264="Semi-an",VLOOKUP($O264,PM执行时间!$A:$E,4,0),U264="Annual",VLOOKUP($O264,PM执行时间!$A:$E,5,0),U264="","")</f>
        <v>0.83</v>
      </c>
      <c r="W264" s="17" t="s">
        <v>33</v>
      </c>
      <c r="X264" s="5" cm="1">
        <f t="array" ref="X264">_xlfn.IFS(W264="Monthly",VLOOKUP($O264,PM执行时间!$A:$E,2,0),W264="Quarterly",VLOOKUP($O264,PM执行时间!$A:$E,3,0),W264="Semi-an",VLOOKUP($O264,PM执行时间!$A:$E,4,0),W264="Annual",VLOOKUP($O264,PM执行时间!$A:$E,5,0),W264="","")</f>
        <v>2.58</v>
      </c>
      <c r="Y264" s="26" t="s">
        <v>164</v>
      </c>
      <c r="Z264" s="5" cm="1">
        <f t="array" ref="Z264">_xlfn.IFS(Y264="Monthly",VLOOKUP($O264,PM执行时间!$A:$E,2,0),Y264="Quarterly",VLOOKUP($O264,PM执行时间!$A:$E,3,0),Y264="Semi-an",VLOOKUP($O264,PM执行时间!$A:$E,4,0),Y264="Annual",VLOOKUP($O264,PM执行时间!$A:$E,5,0),Y264="","")</f>
        <v>0.83</v>
      </c>
      <c r="AA264" s="26" t="s">
        <v>164</v>
      </c>
      <c r="AB264" s="5" cm="1">
        <f t="array" ref="AB264">_xlfn.IFS(AA264="Monthly",VLOOKUP($O264,PM执行时间!$A:$E,2,0),AA264="Quarterly",VLOOKUP($O264,PM执行时间!$A:$E,3,0),AA264="Semi-an",VLOOKUP($O264,PM执行时间!$A:$E,4,0),AA264="Annual",VLOOKUP($O264,PM执行时间!$A:$E,5,0),AA264="","")</f>
        <v>0.83</v>
      </c>
      <c r="AC264" s="26" t="s">
        <v>164</v>
      </c>
      <c r="AD264" s="5" cm="1">
        <f t="array" ref="AD264">_xlfn.IFS(AC264="Monthly",VLOOKUP($O264,PM执行时间!$A:$E,2,0),AC264="Quarterly",VLOOKUP($O264,PM执行时间!$A:$E,3,0),AC264="Semi-an",VLOOKUP($O264,PM执行时间!$A:$E,4,0),AC264="Annual",VLOOKUP($O264,PM执行时间!$A:$E,5,0),AC264="","")</f>
        <v>0.83</v>
      </c>
      <c r="AE264" s="26" t="s">
        <v>164</v>
      </c>
      <c r="AF264" s="5" cm="1">
        <f t="array" ref="AF264">_xlfn.IFS(AE264="Monthly",VLOOKUP($O264,PM执行时间!$A:$E,2,0),AE264="Quarterly",VLOOKUP($O264,PM执行时间!$A:$E,3,0),AE264="Semi-an",VLOOKUP($O264,PM执行时间!$A:$E,4,0),AE264="Annual",VLOOKUP($O264,PM执行时间!$A:$E,5,0),AE264="","")</f>
        <v>0.83</v>
      </c>
      <c r="AG264" s="26" t="s">
        <v>164</v>
      </c>
      <c r="AH264" s="5" cm="1">
        <f t="array" ref="AH264">_xlfn.IFS(AG264="Monthly",VLOOKUP($O264,PM执行时间!$A:$E,2,0),AG264="Quarterly",VLOOKUP($O264,PM执行时间!$A:$E,3,0),AG264="Semi-an",VLOOKUP($O264,PM执行时间!$A:$E,4,0),AG264="Annual",VLOOKUP($O264,PM执行时间!$A:$E,5,0),AG264="","")</f>
        <v>0.83</v>
      </c>
      <c r="AI264" s="20" t="s">
        <v>25</v>
      </c>
      <c r="AJ264" s="5" cm="1">
        <f t="array" ref="AJ264">_xlfn.IFS(AI264="Monthly",VLOOKUP($O264,PM执行时间!$A:$E,2,0),AI264="Quarterly",VLOOKUP($O264,PM执行时间!$A:$E,3,0),AI264="Semi-an",VLOOKUP($O264,PM执行时间!$A:$E,4,0),AI264="Annual",VLOOKUP($O264,PM执行时间!$A:$E,5,0),AI264="","")</f>
        <v>1.08</v>
      </c>
      <c r="AK264" s="26" t="s">
        <v>164</v>
      </c>
      <c r="AL264" s="5" cm="1">
        <f t="array" ref="AL264">_xlfn.IFS(AK264="Monthly",VLOOKUP($O264,PM执行时间!$A:$E,2,0),AK264="Quarterly",VLOOKUP($O264,PM执行时间!$A:$E,3,0),AK264="Semi-an",VLOOKUP($O264,PM执行时间!$A:$E,4,0),AK264="Annual",VLOOKUP($O264,PM执行时间!$A:$E,5,0),AK264="","")</f>
        <v>0.83</v>
      </c>
      <c r="AM264" s="26" t="s">
        <v>164</v>
      </c>
      <c r="AN264" s="5" cm="1">
        <f t="array" ref="AN264">_xlfn.IFS(AM264="Monthly",VLOOKUP($O264,PM执行时间!$A:$E,2,0),AM264="Quarterly",VLOOKUP($O264,PM执行时间!$A:$E,3,0),AM264="Semi-an",VLOOKUP($O264,PM执行时间!$A:$E,4,0),AM264="Annual",VLOOKUP($O264,PM执行时间!$A:$E,5,0),AM264="","")</f>
        <v>0.83</v>
      </c>
      <c r="AO264" s="19">
        <v>44652</v>
      </c>
      <c r="AP264" s="5"/>
    </row>
    <row r="265" spans="1:42" s="14" customFormat="1" ht="25.15" customHeight="1" x14ac:dyDescent="0.15">
      <c r="A265" s="2">
        <v>263</v>
      </c>
      <c r="B265" s="2">
        <f>SUBTOTAL(3,G$3:G265)+0</f>
        <v>262</v>
      </c>
      <c r="C265" s="5"/>
      <c r="D265" s="5">
        <v>1083</v>
      </c>
      <c r="E265" s="77" t="s">
        <v>27</v>
      </c>
      <c r="F265" s="77" t="s">
        <v>296</v>
      </c>
      <c r="G265" s="77" t="s">
        <v>246</v>
      </c>
      <c r="H265" s="95" t="s">
        <v>419</v>
      </c>
      <c r="I265" s="77">
        <v>2021.2</v>
      </c>
      <c r="J265" s="79" t="s">
        <v>1058</v>
      </c>
      <c r="K265" s="4" t="s">
        <v>19</v>
      </c>
      <c r="L265" s="77" t="s">
        <v>417</v>
      </c>
      <c r="M265" s="7">
        <v>2020.1</v>
      </c>
      <c r="N265" s="77" t="s">
        <v>31</v>
      </c>
      <c r="O265" s="5" t="s">
        <v>163</v>
      </c>
      <c r="P265" s="5" t="s">
        <v>1108</v>
      </c>
      <c r="Q265" s="26" t="s">
        <v>164</v>
      </c>
      <c r="R265" s="5" cm="1">
        <f t="array" ref="R265">_xlfn.IFS(Q265="Monthly",VLOOKUP($O265,PM执行时间!$A:$E,2,0),Q265="Quarterly",VLOOKUP($O265,PM执行时间!$A:$E,3,0),Q265="Semi-an",VLOOKUP($O265,PM执行时间!$A:$E,4,0),Q265="Annual",VLOOKUP($O265,PM执行时间!$A:$E,5,0),Q265="","")</f>
        <v>0.83</v>
      </c>
      <c r="S265" s="26" t="s">
        <v>164</v>
      </c>
      <c r="T265" s="5" cm="1">
        <f t="array" ref="T265">_xlfn.IFS(S265="Monthly",VLOOKUP($O265,PM执行时间!$A:$E,2,0),S265="Quarterly",VLOOKUP($O265,PM执行时间!$A:$E,3,0),S265="Semi-an",VLOOKUP($O265,PM执行时间!$A:$E,4,0),S265="Annual",VLOOKUP($O265,PM执行时间!$A:$E,5,0),S265="","")</f>
        <v>0.83</v>
      </c>
      <c r="U265" s="26" t="s">
        <v>164</v>
      </c>
      <c r="V265" s="5" cm="1">
        <f t="array" ref="V265">_xlfn.IFS(U265="Monthly",VLOOKUP($O265,PM执行时间!$A:$E,2,0),U265="Quarterly",VLOOKUP($O265,PM执行时间!$A:$E,3,0),U265="Semi-an",VLOOKUP($O265,PM执行时间!$A:$E,4,0),U265="Annual",VLOOKUP($O265,PM执行时间!$A:$E,5,0),U265="","")</f>
        <v>0.83</v>
      </c>
      <c r="W265" s="17" t="s">
        <v>33</v>
      </c>
      <c r="X265" s="5" cm="1">
        <f t="array" ref="X265">_xlfn.IFS(W265="Monthly",VLOOKUP($O265,PM执行时间!$A:$E,2,0),W265="Quarterly",VLOOKUP($O265,PM执行时间!$A:$E,3,0),W265="Semi-an",VLOOKUP($O265,PM执行时间!$A:$E,4,0),W265="Annual",VLOOKUP($O265,PM执行时间!$A:$E,5,0),W265="","")</f>
        <v>2.58</v>
      </c>
      <c r="Y265" s="26" t="s">
        <v>164</v>
      </c>
      <c r="Z265" s="5" cm="1">
        <f t="array" ref="Z265">_xlfn.IFS(Y265="Monthly",VLOOKUP($O265,PM执行时间!$A:$E,2,0),Y265="Quarterly",VLOOKUP($O265,PM执行时间!$A:$E,3,0),Y265="Semi-an",VLOOKUP($O265,PM执行时间!$A:$E,4,0),Y265="Annual",VLOOKUP($O265,PM执行时间!$A:$E,5,0),Y265="","")</f>
        <v>0.83</v>
      </c>
      <c r="AA265" s="26" t="s">
        <v>164</v>
      </c>
      <c r="AB265" s="5" cm="1">
        <f t="array" ref="AB265">_xlfn.IFS(AA265="Monthly",VLOOKUP($O265,PM执行时间!$A:$E,2,0),AA265="Quarterly",VLOOKUP($O265,PM执行时间!$A:$E,3,0),AA265="Semi-an",VLOOKUP($O265,PM执行时间!$A:$E,4,0),AA265="Annual",VLOOKUP($O265,PM执行时间!$A:$E,5,0),AA265="","")</f>
        <v>0.83</v>
      </c>
      <c r="AC265" s="26" t="s">
        <v>164</v>
      </c>
      <c r="AD265" s="5" cm="1">
        <f t="array" ref="AD265">_xlfn.IFS(AC265="Monthly",VLOOKUP($O265,PM执行时间!$A:$E,2,0),AC265="Quarterly",VLOOKUP($O265,PM执行时间!$A:$E,3,0),AC265="Semi-an",VLOOKUP($O265,PM执行时间!$A:$E,4,0),AC265="Annual",VLOOKUP($O265,PM执行时间!$A:$E,5,0),AC265="","")</f>
        <v>0.83</v>
      </c>
      <c r="AE265" s="26" t="s">
        <v>164</v>
      </c>
      <c r="AF265" s="5" cm="1">
        <f t="array" ref="AF265">_xlfn.IFS(AE265="Monthly",VLOOKUP($O265,PM执行时间!$A:$E,2,0),AE265="Quarterly",VLOOKUP($O265,PM执行时间!$A:$E,3,0),AE265="Semi-an",VLOOKUP($O265,PM执行时间!$A:$E,4,0),AE265="Annual",VLOOKUP($O265,PM执行时间!$A:$E,5,0),AE265="","")</f>
        <v>0.83</v>
      </c>
      <c r="AG265" s="26" t="s">
        <v>164</v>
      </c>
      <c r="AH265" s="5" cm="1">
        <f t="array" ref="AH265">_xlfn.IFS(AG265="Monthly",VLOOKUP($O265,PM执行时间!$A:$E,2,0),AG265="Quarterly",VLOOKUP($O265,PM执行时间!$A:$E,3,0),AG265="Semi-an",VLOOKUP($O265,PM执行时间!$A:$E,4,0),AG265="Annual",VLOOKUP($O265,PM执行时间!$A:$E,5,0),AG265="","")</f>
        <v>0.83</v>
      </c>
      <c r="AI265" s="20" t="s">
        <v>25</v>
      </c>
      <c r="AJ265" s="5" cm="1">
        <f t="array" ref="AJ265">_xlfn.IFS(AI265="Monthly",VLOOKUP($O265,PM执行时间!$A:$E,2,0),AI265="Quarterly",VLOOKUP($O265,PM执行时间!$A:$E,3,0),AI265="Semi-an",VLOOKUP($O265,PM执行时间!$A:$E,4,0),AI265="Annual",VLOOKUP($O265,PM执行时间!$A:$E,5,0),AI265="","")</f>
        <v>1.08</v>
      </c>
      <c r="AK265" s="26" t="s">
        <v>164</v>
      </c>
      <c r="AL265" s="5" cm="1">
        <f t="array" ref="AL265">_xlfn.IFS(AK265="Monthly",VLOOKUP($O265,PM执行时间!$A:$E,2,0),AK265="Quarterly",VLOOKUP($O265,PM执行时间!$A:$E,3,0),AK265="Semi-an",VLOOKUP($O265,PM执行时间!$A:$E,4,0),AK265="Annual",VLOOKUP($O265,PM执行时间!$A:$E,5,0),AK265="","")</f>
        <v>0.83</v>
      </c>
      <c r="AM265" s="26" t="s">
        <v>164</v>
      </c>
      <c r="AN265" s="5" cm="1">
        <f t="array" ref="AN265">_xlfn.IFS(AM265="Monthly",VLOOKUP($O265,PM执行时间!$A:$E,2,0),AM265="Quarterly",VLOOKUP($O265,PM执行时间!$A:$E,3,0),AM265="Semi-an",VLOOKUP($O265,PM执行时间!$A:$E,4,0),AM265="Annual",VLOOKUP($O265,PM执行时间!$A:$E,5,0),AM265="","")</f>
        <v>0.83</v>
      </c>
      <c r="AO265" s="19">
        <v>44652</v>
      </c>
      <c r="AP265" s="5"/>
    </row>
    <row r="266" spans="1:42" s="14" customFormat="1" ht="25.15" customHeight="1" x14ac:dyDescent="0.15">
      <c r="A266" s="2">
        <v>264</v>
      </c>
      <c r="B266" s="2">
        <f>SUBTOTAL(3,G$3:G266)+0</f>
        <v>263</v>
      </c>
      <c r="C266" s="5"/>
      <c r="D266" s="5">
        <v>1084</v>
      </c>
      <c r="E266" s="77" t="s">
        <v>27</v>
      </c>
      <c r="F266" s="77" t="s">
        <v>296</v>
      </c>
      <c r="G266" s="77" t="s">
        <v>246</v>
      </c>
      <c r="H266" s="95" t="s">
        <v>420</v>
      </c>
      <c r="I266" s="77">
        <v>2021.2</v>
      </c>
      <c r="J266" s="79" t="s">
        <v>1058</v>
      </c>
      <c r="K266" s="4" t="s">
        <v>19</v>
      </c>
      <c r="L266" s="77" t="s">
        <v>417</v>
      </c>
      <c r="M266" s="7">
        <v>2020.1</v>
      </c>
      <c r="N266" s="77" t="s">
        <v>31</v>
      </c>
      <c r="O266" s="5" t="s">
        <v>163</v>
      </c>
      <c r="P266" s="5" t="s">
        <v>1108</v>
      </c>
      <c r="Q266" s="26" t="s">
        <v>164</v>
      </c>
      <c r="R266" s="5" cm="1">
        <f t="array" ref="R266">_xlfn.IFS(Q266="Monthly",VLOOKUP($O266,PM执行时间!$A:$E,2,0),Q266="Quarterly",VLOOKUP($O266,PM执行时间!$A:$E,3,0),Q266="Semi-an",VLOOKUP($O266,PM执行时间!$A:$E,4,0),Q266="Annual",VLOOKUP($O266,PM执行时间!$A:$E,5,0),Q266="","")</f>
        <v>0.83</v>
      </c>
      <c r="S266" s="26" t="s">
        <v>164</v>
      </c>
      <c r="T266" s="5" cm="1">
        <f t="array" ref="T266">_xlfn.IFS(S266="Monthly",VLOOKUP($O266,PM执行时间!$A:$E,2,0),S266="Quarterly",VLOOKUP($O266,PM执行时间!$A:$E,3,0),S266="Semi-an",VLOOKUP($O266,PM执行时间!$A:$E,4,0),S266="Annual",VLOOKUP($O266,PM执行时间!$A:$E,5,0),S266="","")</f>
        <v>0.83</v>
      </c>
      <c r="U266" s="26" t="s">
        <v>164</v>
      </c>
      <c r="V266" s="5" cm="1">
        <f t="array" ref="V266">_xlfn.IFS(U266="Monthly",VLOOKUP($O266,PM执行时间!$A:$E,2,0),U266="Quarterly",VLOOKUP($O266,PM执行时间!$A:$E,3,0),U266="Semi-an",VLOOKUP($O266,PM执行时间!$A:$E,4,0),U266="Annual",VLOOKUP($O266,PM执行时间!$A:$E,5,0),U266="","")</f>
        <v>0.83</v>
      </c>
      <c r="W266" s="17" t="s">
        <v>33</v>
      </c>
      <c r="X266" s="5" cm="1">
        <f t="array" ref="X266">_xlfn.IFS(W266="Monthly",VLOOKUP($O266,PM执行时间!$A:$E,2,0),W266="Quarterly",VLOOKUP($O266,PM执行时间!$A:$E,3,0),W266="Semi-an",VLOOKUP($O266,PM执行时间!$A:$E,4,0),W266="Annual",VLOOKUP($O266,PM执行时间!$A:$E,5,0),W266="","")</f>
        <v>2.58</v>
      </c>
      <c r="Y266" s="26" t="s">
        <v>164</v>
      </c>
      <c r="Z266" s="5" cm="1">
        <f t="array" ref="Z266">_xlfn.IFS(Y266="Monthly",VLOOKUP($O266,PM执行时间!$A:$E,2,0),Y266="Quarterly",VLOOKUP($O266,PM执行时间!$A:$E,3,0),Y266="Semi-an",VLOOKUP($O266,PM执行时间!$A:$E,4,0),Y266="Annual",VLOOKUP($O266,PM执行时间!$A:$E,5,0),Y266="","")</f>
        <v>0.83</v>
      </c>
      <c r="AA266" s="26" t="s">
        <v>164</v>
      </c>
      <c r="AB266" s="5" cm="1">
        <f t="array" ref="AB266">_xlfn.IFS(AA266="Monthly",VLOOKUP($O266,PM执行时间!$A:$E,2,0),AA266="Quarterly",VLOOKUP($O266,PM执行时间!$A:$E,3,0),AA266="Semi-an",VLOOKUP($O266,PM执行时间!$A:$E,4,0),AA266="Annual",VLOOKUP($O266,PM执行时间!$A:$E,5,0),AA266="","")</f>
        <v>0.83</v>
      </c>
      <c r="AC266" s="26" t="s">
        <v>164</v>
      </c>
      <c r="AD266" s="5" cm="1">
        <f t="array" ref="AD266">_xlfn.IFS(AC266="Monthly",VLOOKUP($O266,PM执行时间!$A:$E,2,0),AC266="Quarterly",VLOOKUP($O266,PM执行时间!$A:$E,3,0),AC266="Semi-an",VLOOKUP($O266,PM执行时间!$A:$E,4,0),AC266="Annual",VLOOKUP($O266,PM执行时间!$A:$E,5,0),AC266="","")</f>
        <v>0.83</v>
      </c>
      <c r="AE266" s="26" t="s">
        <v>164</v>
      </c>
      <c r="AF266" s="5" cm="1">
        <f t="array" ref="AF266">_xlfn.IFS(AE266="Monthly",VLOOKUP($O266,PM执行时间!$A:$E,2,0),AE266="Quarterly",VLOOKUP($O266,PM执行时间!$A:$E,3,0),AE266="Semi-an",VLOOKUP($O266,PM执行时间!$A:$E,4,0),AE266="Annual",VLOOKUP($O266,PM执行时间!$A:$E,5,0),AE266="","")</f>
        <v>0.83</v>
      </c>
      <c r="AG266" s="26" t="s">
        <v>164</v>
      </c>
      <c r="AH266" s="5" cm="1">
        <f t="array" ref="AH266">_xlfn.IFS(AG266="Monthly",VLOOKUP($O266,PM执行时间!$A:$E,2,0),AG266="Quarterly",VLOOKUP($O266,PM执行时间!$A:$E,3,0),AG266="Semi-an",VLOOKUP($O266,PM执行时间!$A:$E,4,0),AG266="Annual",VLOOKUP($O266,PM执行时间!$A:$E,5,0),AG266="","")</f>
        <v>0.83</v>
      </c>
      <c r="AI266" s="20" t="s">
        <v>25</v>
      </c>
      <c r="AJ266" s="5" cm="1">
        <f t="array" ref="AJ266">_xlfn.IFS(AI266="Monthly",VLOOKUP($O266,PM执行时间!$A:$E,2,0),AI266="Quarterly",VLOOKUP($O266,PM执行时间!$A:$E,3,0),AI266="Semi-an",VLOOKUP($O266,PM执行时间!$A:$E,4,0),AI266="Annual",VLOOKUP($O266,PM执行时间!$A:$E,5,0),AI266="","")</f>
        <v>1.08</v>
      </c>
      <c r="AK266" s="26" t="s">
        <v>164</v>
      </c>
      <c r="AL266" s="5" cm="1">
        <f t="array" ref="AL266">_xlfn.IFS(AK266="Monthly",VLOOKUP($O266,PM执行时间!$A:$E,2,0),AK266="Quarterly",VLOOKUP($O266,PM执行时间!$A:$E,3,0),AK266="Semi-an",VLOOKUP($O266,PM执行时间!$A:$E,4,0),AK266="Annual",VLOOKUP($O266,PM执行时间!$A:$E,5,0),AK266="","")</f>
        <v>0.83</v>
      </c>
      <c r="AM266" s="26" t="s">
        <v>164</v>
      </c>
      <c r="AN266" s="5" cm="1">
        <f t="array" ref="AN266">_xlfn.IFS(AM266="Monthly",VLOOKUP($O266,PM执行时间!$A:$E,2,0),AM266="Quarterly",VLOOKUP($O266,PM执行时间!$A:$E,3,0),AM266="Semi-an",VLOOKUP($O266,PM执行时间!$A:$E,4,0),AM266="Annual",VLOOKUP($O266,PM执行时间!$A:$E,5,0),AM266="","")</f>
        <v>0.83</v>
      </c>
      <c r="AO266" s="19">
        <v>44652</v>
      </c>
      <c r="AP266" s="5"/>
    </row>
    <row r="267" spans="1:42" s="14" customFormat="1" ht="25.15" customHeight="1" x14ac:dyDescent="0.15">
      <c r="A267" s="2">
        <v>265</v>
      </c>
      <c r="B267" s="2">
        <f>SUBTOTAL(3,G$3:G267)+0</f>
        <v>264</v>
      </c>
      <c r="C267" s="5"/>
      <c r="D267" s="5">
        <v>1086</v>
      </c>
      <c r="E267" s="77" t="s">
        <v>27</v>
      </c>
      <c r="F267" s="77" t="s">
        <v>296</v>
      </c>
      <c r="G267" s="77" t="s">
        <v>246</v>
      </c>
      <c r="H267" s="95" t="s">
        <v>421</v>
      </c>
      <c r="I267" s="77">
        <v>2021.2</v>
      </c>
      <c r="J267" s="79" t="s">
        <v>1058</v>
      </c>
      <c r="K267" s="4" t="s">
        <v>19</v>
      </c>
      <c r="L267" s="77" t="s">
        <v>248</v>
      </c>
      <c r="M267" s="7" t="s">
        <v>389</v>
      </c>
      <c r="N267" s="77" t="s">
        <v>1117</v>
      </c>
      <c r="O267" s="5" t="s">
        <v>163</v>
      </c>
      <c r="P267" s="5" t="s">
        <v>1108</v>
      </c>
      <c r="Q267" s="26" t="s">
        <v>164</v>
      </c>
      <c r="R267" s="5" cm="1">
        <f t="array" ref="R267">_xlfn.IFS(Q267="Monthly",VLOOKUP($O267,PM执行时间!$A:$E,2,0),Q267="Quarterly",VLOOKUP($O267,PM执行时间!$A:$E,3,0),Q267="Semi-an",VLOOKUP($O267,PM执行时间!$A:$E,4,0),Q267="Annual",VLOOKUP($O267,PM执行时间!$A:$E,5,0),Q267="","")</f>
        <v>0.83</v>
      </c>
      <c r="S267" s="26" t="s">
        <v>164</v>
      </c>
      <c r="T267" s="5" cm="1">
        <f t="array" ref="T267">_xlfn.IFS(S267="Monthly",VLOOKUP($O267,PM执行时间!$A:$E,2,0),S267="Quarterly",VLOOKUP($O267,PM执行时间!$A:$E,3,0),S267="Semi-an",VLOOKUP($O267,PM执行时间!$A:$E,4,0),S267="Annual",VLOOKUP($O267,PM执行时间!$A:$E,5,0),S267="","")</f>
        <v>0.83</v>
      </c>
      <c r="U267" s="26" t="s">
        <v>164</v>
      </c>
      <c r="V267" s="5" cm="1">
        <f t="array" ref="V267">_xlfn.IFS(U267="Monthly",VLOOKUP($O267,PM执行时间!$A:$E,2,0),U267="Quarterly",VLOOKUP($O267,PM执行时间!$A:$E,3,0),U267="Semi-an",VLOOKUP($O267,PM执行时间!$A:$E,4,0),U267="Annual",VLOOKUP($O267,PM执行时间!$A:$E,5,0),U267="","")</f>
        <v>0.83</v>
      </c>
      <c r="W267" s="17" t="s">
        <v>33</v>
      </c>
      <c r="X267" s="5" cm="1">
        <f t="array" ref="X267">_xlfn.IFS(W267="Monthly",VLOOKUP($O267,PM执行时间!$A:$E,2,0),W267="Quarterly",VLOOKUP($O267,PM执行时间!$A:$E,3,0),W267="Semi-an",VLOOKUP($O267,PM执行时间!$A:$E,4,0),W267="Annual",VLOOKUP($O267,PM执行时间!$A:$E,5,0),W267="","")</f>
        <v>2.58</v>
      </c>
      <c r="Y267" s="26" t="s">
        <v>164</v>
      </c>
      <c r="Z267" s="5" cm="1">
        <f t="array" ref="Z267">_xlfn.IFS(Y267="Monthly",VLOOKUP($O267,PM执行时间!$A:$E,2,0),Y267="Quarterly",VLOOKUP($O267,PM执行时间!$A:$E,3,0),Y267="Semi-an",VLOOKUP($O267,PM执行时间!$A:$E,4,0),Y267="Annual",VLOOKUP($O267,PM执行时间!$A:$E,5,0),Y267="","")</f>
        <v>0.83</v>
      </c>
      <c r="AA267" s="26" t="s">
        <v>164</v>
      </c>
      <c r="AB267" s="5" cm="1">
        <f t="array" ref="AB267">_xlfn.IFS(AA267="Monthly",VLOOKUP($O267,PM执行时间!$A:$E,2,0),AA267="Quarterly",VLOOKUP($O267,PM执行时间!$A:$E,3,0),AA267="Semi-an",VLOOKUP($O267,PM执行时间!$A:$E,4,0),AA267="Annual",VLOOKUP($O267,PM执行时间!$A:$E,5,0),AA267="","")</f>
        <v>0.83</v>
      </c>
      <c r="AC267" s="26" t="s">
        <v>164</v>
      </c>
      <c r="AD267" s="5" cm="1">
        <f t="array" ref="AD267">_xlfn.IFS(AC267="Monthly",VLOOKUP($O267,PM执行时间!$A:$E,2,0),AC267="Quarterly",VLOOKUP($O267,PM执行时间!$A:$E,3,0),AC267="Semi-an",VLOOKUP($O267,PM执行时间!$A:$E,4,0),AC267="Annual",VLOOKUP($O267,PM执行时间!$A:$E,5,0),AC267="","")</f>
        <v>0.83</v>
      </c>
      <c r="AE267" s="26" t="s">
        <v>164</v>
      </c>
      <c r="AF267" s="5" cm="1">
        <f t="array" ref="AF267">_xlfn.IFS(AE267="Monthly",VLOOKUP($O267,PM执行时间!$A:$E,2,0),AE267="Quarterly",VLOOKUP($O267,PM执行时间!$A:$E,3,0),AE267="Semi-an",VLOOKUP($O267,PM执行时间!$A:$E,4,0),AE267="Annual",VLOOKUP($O267,PM执行时间!$A:$E,5,0),AE267="","")</f>
        <v>0.83</v>
      </c>
      <c r="AG267" s="26" t="s">
        <v>164</v>
      </c>
      <c r="AH267" s="5" cm="1">
        <f t="array" ref="AH267">_xlfn.IFS(AG267="Monthly",VLOOKUP($O267,PM执行时间!$A:$E,2,0),AG267="Quarterly",VLOOKUP($O267,PM执行时间!$A:$E,3,0),AG267="Semi-an",VLOOKUP($O267,PM执行时间!$A:$E,4,0),AG267="Annual",VLOOKUP($O267,PM执行时间!$A:$E,5,0),AG267="","")</f>
        <v>0.83</v>
      </c>
      <c r="AI267" s="20" t="s">
        <v>25</v>
      </c>
      <c r="AJ267" s="5" cm="1">
        <f t="array" ref="AJ267">_xlfn.IFS(AI267="Monthly",VLOOKUP($O267,PM执行时间!$A:$E,2,0),AI267="Quarterly",VLOOKUP($O267,PM执行时间!$A:$E,3,0),AI267="Semi-an",VLOOKUP($O267,PM执行时间!$A:$E,4,0),AI267="Annual",VLOOKUP($O267,PM执行时间!$A:$E,5,0),AI267="","")</f>
        <v>1.08</v>
      </c>
      <c r="AK267" s="26" t="s">
        <v>164</v>
      </c>
      <c r="AL267" s="5" cm="1">
        <f t="array" ref="AL267">_xlfn.IFS(AK267="Monthly",VLOOKUP($O267,PM执行时间!$A:$E,2,0),AK267="Quarterly",VLOOKUP($O267,PM执行时间!$A:$E,3,0),AK267="Semi-an",VLOOKUP($O267,PM执行时间!$A:$E,4,0),AK267="Annual",VLOOKUP($O267,PM执行时间!$A:$E,5,0),AK267="","")</f>
        <v>0.83</v>
      </c>
      <c r="AM267" s="26" t="s">
        <v>164</v>
      </c>
      <c r="AN267" s="5" cm="1">
        <f t="array" ref="AN267">_xlfn.IFS(AM267="Monthly",VLOOKUP($O267,PM执行时间!$A:$E,2,0),AM267="Quarterly",VLOOKUP($O267,PM执行时间!$A:$E,3,0),AM267="Semi-an",VLOOKUP($O267,PM执行时间!$A:$E,4,0),AM267="Annual",VLOOKUP($O267,PM执行时间!$A:$E,5,0),AM267="","")</f>
        <v>0.83</v>
      </c>
      <c r="AO267" s="19">
        <v>44652</v>
      </c>
      <c r="AP267" s="5"/>
    </row>
    <row r="268" spans="1:42" s="14" customFormat="1" ht="25.15" customHeight="1" x14ac:dyDescent="0.15">
      <c r="A268" s="2">
        <v>266</v>
      </c>
      <c r="B268" s="2">
        <f>SUBTOTAL(3,G$3:G268)+0</f>
        <v>265</v>
      </c>
      <c r="C268" s="5"/>
      <c r="D268" s="5">
        <v>1087</v>
      </c>
      <c r="E268" s="77" t="s">
        <v>27</v>
      </c>
      <c r="F268" s="77" t="s">
        <v>296</v>
      </c>
      <c r="G268" s="77" t="s">
        <v>246</v>
      </c>
      <c r="H268" s="95" t="s">
        <v>422</v>
      </c>
      <c r="I268" s="77">
        <v>2021.2</v>
      </c>
      <c r="J268" s="79" t="s">
        <v>1058</v>
      </c>
      <c r="K268" s="4" t="s">
        <v>19</v>
      </c>
      <c r="L268" s="77" t="s">
        <v>248</v>
      </c>
      <c r="M268" s="7">
        <v>2019.3</v>
      </c>
      <c r="N268" s="77" t="s">
        <v>1117</v>
      </c>
      <c r="O268" s="5" t="s">
        <v>163</v>
      </c>
      <c r="P268" s="5" t="s">
        <v>1108</v>
      </c>
      <c r="Q268" s="26" t="s">
        <v>164</v>
      </c>
      <c r="R268" s="5" cm="1">
        <f t="array" ref="R268">_xlfn.IFS(Q268="Monthly",VLOOKUP($O268,PM执行时间!$A:$E,2,0),Q268="Quarterly",VLOOKUP($O268,PM执行时间!$A:$E,3,0),Q268="Semi-an",VLOOKUP($O268,PM执行时间!$A:$E,4,0),Q268="Annual",VLOOKUP($O268,PM执行时间!$A:$E,5,0),Q268="","")</f>
        <v>0.83</v>
      </c>
      <c r="S268" s="26" t="s">
        <v>164</v>
      </c>
      <c r="T268" s="5" cm="1">
        <f t="array" ref="T268">_xlfn.IFS(S268="Monthly",VLOOKUP($O268,PM执行时间!$A:$E,2,0),S268="Quarterly",VLOOKUP($O268,PM执行时间!$A:$E,3,0),S268="Semi-an",VLOOKUP($O268,PM执行时间!$A:$E,4,0),S268="Annual",VLOOKUP($O268,PM执行时间!$A:$E,5,0),S268="","")</f>
        <v>0.83</v>
      </c>
      <c r="U268" s="26" t="s">
        <v>164</v>
      </c>
      <c r="V268" s="5" cm="1">
        <f t="array" ref="V268">_xlfn.IFS(U268="Monthly",VLOOKUP($O268,PM执行时间!$A:$E,2,0),U268="Quarterly",VLOOKUP($O268,PM执行时间!$A:$E,3,0),U268="Semi-an",VLOOKUP($O268,PM执行时间!$A:$E,4,0),U268="Annual",VLOOKUP($O268,PM执行时间!$A:$E,5,0),U268="","")</f>
        <v>0.83</v>
      </c>
      <c r="W268" s="17" t="s">
        <v>33</v>
      </c>
      <c r="X268" s="5" cm="1">
        <f t="array" ref="X268">_xlfn.IFS(W268="Monthly",VLOOKUP($O268,PM执行时间!$A:$E,2,0),W268="Quarterly",VLOOKUP($O268,PM执行时间!$A:$E,3,0),W268="Semi-an",VLOOKUP($O268,PM执行时间!$A:$E,4,0),W268="Annual",VLOOKUP($O268,PM执行时间!$A:$E,5,0),W268="","")</f>
        <v>2.58</v>
      </c>
      <c r="Y268" s="26" t="s">
        <v>164</v>
      </c>
      <c r="Z268" s="5" cm="1">
        <f t="array" ref="Z268">_xlfn.IFS(Y268="Monthly",VLOOKUP($O268,PM执行时间!$A:$E,2,0),Y268="Quarterly",VLOOKUP($O268,PM执行时间!$A:$E,3,0),Y268="Semi-an",VLOOKUP($O268,PM执行时间!$A:$E,4,0),Y268="Annual",VLOOKUP($O268,PM执行时间!$A:$E,5,0),Y268="","")</f>
        <v>0.83</v>
      </c>
      <c r="AA268" s="26" t="s">
        <v>164</v>
      </c>
      <c r="AB268" s="5" cm="1">
        <f t="array" ref="AB268">_xlfn.IFS(AA268="Monthly",VLOOKUP($O268,PM执行时间!$A:$E,2,0),AA268="Quarterly",VLOOKUP($O268,PM执行时间!$A:$E,3,0),AA268="Semi-an",VLOOKUP($O268,PM执行时间!$A:$E,4,0),AA268="Annual",VLOOKUP($O268,PM执行时间!$A:$E,5,0),AA268="","")</f>
        <v>0.83</v>
      </c>
      <c r="AC268" s="26" t="s">
        <v>164</v>
      </c>
      <c r="AD268" s="5" cm="1">
        <f t="array" ref="AD268">_xlfn.IFS(AC268="Monthly",VLOOKUP($O268,PM执行时间!$A:$E,2,0),AC268="Quarterly",VLOOKUP($O268,PM执行时间!$A:$E,3,0),AC268="Semi-an",VLOOKUP($O268,PM执行时间!$A:$E,4,0),AC268="Annual",VLOOKUP($O268,PM执行时间!$A:$E,5,0),AC268="","")</f>
        <v>0.83</v>
      </c>
      <c r="AE268" s="26" t="s">
        <v>164</v>
      </c>
      <c r="AF268" s="5" cm="1">
        <f t="array" ref="AF268">_xlfn.IFS(AE268="Monthly",VLOOKUP($O268,PM执行时间!$A:$E,2,0),AE268="Quarterly",VLOOKUP($O268,PM执行时间!$A:$E,3,0),AE268="Semi-an",VLOOKUP($O268,PM执行时间!$A:$E,4,0),AE268="Annual",VLOOKUP($O268,PM执行时间!$A:$E,5,0),AE268="","")</f>
        <v>0.83</v>
      </c>
      <c r="AG268" s="26" t="s">
        <v>164</v>
      </c>
      <c r="AH268" s="5" cm="1">
        <f t="array" ref="AH268">_xlfn.IFS(AG268="Monthly",VLOOKUP($O268,PM执行时间!$A:$E,2,0),AG268="Quarterly",VLOOKUP($O268,PM执行时间!$A:$E,3,0),AG268="Semi-an",VLOOKUP($O268,PM执行时间!$A:$E,4,0),AG268="Annual",VLOOKUP($O268,PM执行时间!$A:$E,5,0),AG268="","")</f>
        <v>0.83</v>
      </c>
      <c r="AI268" s="20" t="s">
        <v>25</v>
      </c>
      <c r="AJ268" s="5" cm="1">
        <f t="array" ref="AJ268">_xlfn.IFS(AI268="Monthly",VLOOKUP($O268,PM执行时间!$A:$E,2,0),AI268="Quarterly",VLOOKUP($O268,PM执行时间!$A:$E,3,0),AI268="Semi-an",VLOOKUP($O268,PM执行时间!$A:$E,4,0),AI268="Annual",VLOOKUP($O268,PM执行时间!$A:$E,5,0),AI268="","")</f>
        <v>1.08</v>
      </c>
      <c r="AK268" s="26" t="s">
        <v>164</v>
      </c>
      <c r="AL268" s="5" cm="1">
        <f t="array" ref="AL268">_xlfn.IFS(AK268="Monthly",VLOOKUP($O268,PM执行时间!$A:$E,2,0),AK268="Quarterly",VLOOKUP($O268,PM执行时间!$A:$E,3,0),AK268="Semi-an",VLOOKUP($O268,PM执行时间!$A:$E,4,0),AK268="Annual",VLOOKUP($O268,PM执行时间!$A:$E,5,0),AK268="","")</f>
        <v>0.83</v>
      </c>
      <c r="AM268" s="26" t="s">
        <v>164</v>
      </c>
      <c r="AN268" s="5" cm="1">
        <f t="array" ref="AN268">_xlfn.IFS(AM268="Monthly",VLOOKUP($O268,PM执行时间!$A:$E,2,0),AM268="Quarterly",VLOOKUP($O268,PM执行时间!$A:$E,3,0),AM268="Semi-an",VLOOKUP($O268,PM执行时间!$A:$E,4,0),AM268="Annual",VLOOKUP($O268,PM执行时间!$A:$E,5,0),AM268="","")</f>
        <v>0.83</v>
      </c>
      <c r="AO268" s="19">
        <v>44652</v>
      </c>
      <c r="AP268" s="5"/>
    </row>
    <row r="269" spans="1:42" s="14" customFormat="1" ht="25.15" customHeight="1" x14ac:dyDescent="0.15">
      <c r="A269" s="2">
        <v>267</v>
      </c>
      <c r="B269" s="2">
        <f>SUBTOTAL(3,G$3:G269)+0</f>
        <v>266</v>
      </c>
      <c r="C269" s="5"/>
      <c r="D269" s="5">
        <v>1088</v>
      </c>
      <c r="E269" s="77" t="s">
        <v>27</v>
      </c>
      <c r="F269" s="77" t="s">
        <v>296</v>
      </c>
      <c r="G269" s="77" t="s">
        <v>246</v>
      </c>
      <c r="H269" s="95" t="s">
        <v>423</v>
      </c>
      <c r="I269" s="77">
        <v>2021.2</v>
      </c>
      <c r="J269" s="79" t="s">
        <v>1058</v>
      </c>
      <c r="K269" s="4" t="s">
        <v>19</v>
      </c>
      <c r="L269" s="77" t="s">
        <v>248</v>
      </c>
      <c r="M269" s="7">
        <v>2019.3</v>
      </c>
      <c r="N269" s="77" t="s">
        <v>1117</v>
      </c>
      <c r="O269" s="5" t="s">
        <v>163</v>
      </c>
      <c r="P269" s="5" t="s">
        <v>1108</v>
      </c>
      <c r="Q269" s="26" t="s">
        <v>164</v>
      </c>
      <c r="R269" s="5" cm="1">
        <f t="array" ref="R269">_xlfn.IFS(Q269="Monthly",VLOOKUP($O269,PM执行时间!$A:$E,2,0),Q269="Quarterly",VLOOKUP($O269,PM执行时间!$A:$E,3,0),Q269="Semi-an",VLOOKUP($O269,PM执行时间!$A:$E,4,0),Q269="Annual",VLOOKUP($O269,PM执行时间!$A:$E,5,0),Q269="","")</f>
        <v>0.83</v>
      </c>
      <c r="S269" s="26" t="s">
        <v>164</v>
      </c>
      <c r="T269" s="5" cm="1">
        <f t="array" ref="T269">_xlfn.IFS(S269="Monthly",VLOOKUP($O269,PM执行时间!$A:$E,2,0),S269="Quarterly",VLOOKUP($O269,PM执行时间!$A:$E,3,0),S269="Semi-an",VLOOKUP($O269,PM执行时间!$A:$E,4,0),S269="Annual",VLOOKUP($O269,PM执行时间!$A:$E,5,0),S269="","")</f>
        <v>0.83</v>
      </c>
      <c r="U269" s="26" t="s">
        <v>164</v>
      </c>
      <c r="V269" s="5" cm="1">
        <f t="array" ref="V269">_xlfn.IFS(U269="Monthly",VLOOKUP($O269,PM执行时间!$A:$E,2,0),U269="Quarterly",VLOOKUP($O269,PM执行时间!$A:$E,3,0),U269="Semi-an",VLOOKUP($O269,PM执行时间!$A:$E,4,0),U269="Annual",VLOOKUP($O269,PM执行时间!$A:$E,5,0),U269="","")</f>
        <v>0.83</v>
      </c>
      <c r="W269" s="17" t="s">
        <v>33</v>
      </c>
      <c r="X269" s="5" cm="1">
        <f t="array" ref="X269">_xlfn.IFS(W269="Monthly",VLOOKUP($O269,PM执行时间!$A:$E,2,0),W269="Quarterly",VLOOKUP($O269,PM执行时间!$A:$E,3,0),W269="Semi-an",VLOOKUP($O269,PM执行时间!$A:$E,4,0),W269="Annual",VLOOKUP($O269,PM执行时间!$A:$E,5,0),W269="","")</f>
        <v>2.58</v>
      </c>
      <c r="Y269" s="26" t="s">
        <v>164</v>
      </c>
      <c r="Z269" s="5" cm="1">
        <f t="array" ref="Z269">_xlfn.IFS(Y269="Monthly",VLOOKUP($O269,PM执行时间!$A:$E,2,0),Y269="Quarterly",VLOOKUP($O269,PM执行时间!$A:$E,3,0),Y269="Semi-an",VLOOKUP($O269,PM执行时间!$A:$E,4,0),Y269="Annual",VLOOKUP($O269,PM执行时间!$A:$E,5,0),Y269="","")</f>
        <v>0.83</v>
      </c>
      <c r="AA269" s="26" t="s">
        <v>164</v>
      </c>
      <c r="AB269" s="5" cm="1">
        <f t="array" ref="AB269">_xlfn.IFS(AA269="Monthly",VLOOKUP($O269,PM执行时间!$A:$E,2,0),AA269="Quarterly",VLOOKUP($O269,PM执行时间!$A:$E,3,0),AA269="Semi-an",VLOOKUP($O269,PM执行时间!$A:$E,4,0),AA269="Annual",VLOOKUP($O269,PM执行时间!$A:$E,5,0),AA269="","")</f>
        <v>0.83</v>
      </c>
      <c r="AC269" s="26" t="s">
        <v>164</v>
      </c>
      <c r="AD269" s="5" cm="1">
        <f t="array" ref="AD269">_xlfn.IFS(AC269="Monthly",VLOOKUP($O269,PM执行时间!$A:$E,2,0),AC269="Quarterly",VLOOKUP($O269,PM执行时间!$A:$E,3,0),AC269="Semi-an",VLOOKUP($O269,PM执行时间!$A:$E,4,0),AC269="Annual",VLOOKUP($O269,PM执行时间!$A:$E,5,0),AC269="","")</f>
        <v>0.83</v>
      </c>
      <c r="AE269" s="26" t="s">
        <v>164</v>
      </c>
      <c r="AF269" s="5" cm="1">
        <f t="array" ref="AF269">_xlfn.IFS(AE269="Monthly",VLOOKUP($O269,PM执行时间!$A:$E,2,0),AE269="Quarterly",VLOOKUP($O269,PM执行时间!$A:$E,3,0),AE269="Semi-an",VLOOKUP($O269,PM执行时间!$A:$E,4,0),AE269="Annual",VLOOKUP($O269,PM执行时间!$A:$E,5,0),AE269="","")</f>
        <v>0.83</v>
      </c>
      <c r="AG269" s="26" t="s">
        <v>164</v>
      </c>
      <c r="AH269" s="5" cm="1">
        <f t="array" ref="AH269">_xlfn.IFS(AG269="Monthly",VLOOKUP($O269,PM执行时间!$A:$E,2,0),AG269="Quarterly",VLOOKUP($O269,PM执行时间!$A:$E,3,0),AG269="Semi-an",VLOOKUP($O269,PM执行时间!$A:$E,4,0),AG269="Annual",VLOOKUP($O269,PM执行时间!$A:$E,5,0),AG269="","")</f>
        <v>0.83</v>
      </c>
      <c r="AI269" s="20" t="s">
        <v>25</v>
      </c>
      <c r="AJ269" s="5" cm="1">
        <f t="array" ref="AJ269">_xlfn.IFS(AI269="Monthly",VLOOKUP($O269,PM执行时间!$A:$E,2,0),AI269="Quarterly",VLOOKUP($O269,PM执行时间!$A:$E,3,0),AI269="Semi-an",VLOOKUP($O269,PM执行时间!$A:$E,4,0),AI269="Annual",VLOOKUP($O269,PM执行时间!$A:$E,5,0),AI269="","")</f>
        <v>1.08</v>
      </c>
      <c r="AK269" s="26" t="s">
        <v>164</v>
      </c>
      <c r="AL269" s="5" cm="1">
        <f t="array" ref="AL269">_xlfn.IFS(AK269="Monthly",VLOOKUP($O269,PM执行时间!$A:$E,2,0),AK269="Quarterly",VLOOKUP($O269,PM执行时间!$A:$E,3,0),AK269="Semi-an",VLOOKUP($O269,PM执行时间!$A:$E,4,0),AK269="Annual",VLOOKUP($O269,PM执行时间!$A:$E,5,0),AK269="","")</f>
        <v>0.83</v>
      </c>
      <c r="AM269" s="26" t="s">
        <v>164</v>
      </c>
      <c r="AN269" s="5" cm="1">
        <f t="array" ref="AN269">_xlfn.IFS(AM269="Monthly",VLOOKUP($O269,PM执行时间!$A:$E,2,0),AM269="Quarterly",VLOOKUP($O269,PM执行时间!$A:$E,3,0),AM269="Semi-an",VLOOKUP($O269,PM执行时间!$A:$E,4,0),AM269="Annual",VLOOKUP($O269,PM执行时间!$A:$E,5,0),AM269="","")</f>
        <v>0.83</v>
      </c>
      <c r="AO269" s="19">
        <v>44652</v>
      </c>
      <c r="AP269" s="5"/>
    </row>
    <row r="270" spans="1:42" s="14" customFormat="1" ht="26.1" customHeight="1" x14ac:dyDescent="0.15">
      <c r="A270" s="2">
        <v>268</v>
      </c>
      <c r="B270" s="2">
        <f>SUBTOTAL(3,G$3:G270)+0</f>
        <v>267</v>
      </c>
      <c r="C270" s="2"/>
      <c r="D270" s="5">
        <v>1089</v>
      </c>
      <c r="E270" s="77" t="s">
        <v>92</v>
      </c>
      <c r="F270" s="77" t="s">
        <v>137</v>
      </c>
      <c r="G270" s="77" t="s">
        <v>138</v>
      </c>
      <c r="H270" s="77">
        <v>33019</v>
      </c>
      <c r="I270" s="77">
        <v>2020.12</v>
      </c>
      <c r="J270" s="79" t="s">
        <v>1075</v>
      </c>
      <c r="K270" s="4" t="s">
        <v>19</v>
      </c>
      <c r="L270" s="77" t="s">
        <v>96</v>
      </c>
      <c r="M270" s="24" t="s">
        <v>54</v>
      </c>
      <c r="N270" s="134" t="s">
        <v>179</v>
      </c>
      <c r="O270" s="5" t="s">
        <v>95</v>
      </c>
      <c r="P270" s="5" t="s">
        <v>39</v>
      </c>
      <c r="Q270" s="5"/>
      <c r="R270" s="5" t="str" cm="1">
        <f t="array" ref="R270">_xlfn.IFS(Q270="Monthly",VLOOKUP($O270,PM执行时间!$A:$E,2,0),Q270="Quarterly",VLOOKUP($O270,PM执行时间!$A:$E,3,0),Q270="Semi-an",VLOOKUP($O270,PM执行时间!$A:$E,4,0),Q270="Annual",VLOOKUP($O270,PM执行时间!$A:$E,5,0),Q270="","")</f>
        <v/>
      </c>
      <c r="S270" s="17" t="s">
        <v>33</v>
      </c>
      <c r="T270" s="5" cm="1">
        <f t="array" ref="T270">_xlfn.IFS(S270="Monthly",VLOOKUP($O270,PM执行时间!$A:$E,2,0),S270="Quarterly",VLOOKUP($O270,PM执行时间!$A:$E,3,0),S270="Semi-an",VLOOKUP($O270,PM执行时间!$A:$E,4,0),S270="Annual",VLOOKUP($O270,PM执行时间!$A:$E,5,0),S270="","")</f>
        <v>1</v>
      </c>
      <c r="U270" s="5"/>
      <c r="V270" s="5" t="str" cm="1">
        <f t="array" ref="V270">_xlfn.IFS(U270="Monthly",VLOOKUP($O270,PM执行时间!$A:$E,2,0),U270="Quarterly",VLOOKUP($O270,PM执行时间!$A:$E,3,0),U270="Semi-an",VLOOKUP($O270,PM执行时间!$A:$E,4,0),U270="Annual",VLOOKUP($O270,PM执行时间!$A:$E,5,0),U270="","")</f>
        <v/>
      </c>
      <c r="W270" s="5"/>
      <c r="X270" s="5" t="str" cm="1">
        <f t="array" ref="X270">_xlfn.IFS(W270="Monthly",VLOOKUP($O270,PM执行时间!$A:$E,2,0),W270="Quarterly",VLOOKUP($O270,PM执行时间!$A:$E,3,0),W270="Semi-an",VLOOKUP($O270,PM执行时间!$A:$E,4,0),W270="Annual",VLOOKUP($O270,PM执行时间!$A:$E,5,0),W270="","")</f>
        <v/>
      </c>
      <c r="Y270" s="5"/>
      <c r="Z270" s="5" t="str" cm="1">
        <f t="array" ref="Z270">_xlfn.IFS(Y270="Monthly",VLOOKUP($O270,PM执行时间!$A:$E,2,0),Y270="Quarterly",VLOOKUP($O270,PM执行时间!$A:$E,3,0),Y270="Semi-an",VLOOKUP($O270,PM执行时间!$A:$E,4,0),Y270="Annual",VLOOKUP($O270,PM执行时间!$A:$E,5,0),Y270="","")</f>
        <v/>
      </c>
      <c r="AA270" s="5"/>
      <c r="AB270" s="5" t="str" cm="1">
        <f t="array" ref="AB270">_xlfn.IFS(AA270="Monthly",VLOOKUP($O270,PM执行时间!$A:$E,2,0),AA270="Quarterly",VLOOKUP($O270,PM执行时间!$A:$E,3,0),AA270="Semi-an",VLOOKUP($O270,PM执行时间!$A:$E,4,0),AA270="Annual",VLOOKUP($O270,PM执行时间!$A:$E,5,0),AA270="","")</f>
        <v/>
      </c>
      <c r="AC270" s="5"/>
      <c r="AD270" s="5" t="str" cm="1">
        <f t="array" ref="AD270">_xlfn.IFS(AC270="Monthly",VLOOKUP($O270,PM执行时间!$A:$E,2,0),AC270="Quarterly",VLOOKUP($O270,PM执行时间!$A:$E,3,0),AC270="Semi-an",VLOOKUP($O270,PM执行时间!$A:$E,4,0),AC270="Annual",VLOOKUP($O270,PM执行时间!$A:$E,5,0),AC270="","")</f>
        <v/>
      </c>
      <c r="AE270" s="5"/>
      <c r="AF270" s="5" t="str" cm="1">
        <f t="array" ref="AF270">_xlfn.IFS(AE270="Monthly",VLOOKUP($O270,PM执行时间!$A:$E,2,0),AE270="Quarterly",VLOOKUP($O270,PM执行时间!$A:$E,3,0),AE270="Semi-an",VLOOKUP($O270,PM执行时间!$A:$E,4,0),AE270="Annual",VLOOKUP($O270,PM执行时间!$A:$E,5,0),AE270="","")</f>
        <v/>
      </c>
      <c r="AG270" s="5"/>
      <c r="AH270" s="5" t="str" cm="1">
        <f t="array" ref="AH270">_xlfn.IFS(AG270="Monthly",VLOOKUP($O270,PM执行时间!$A:$E,2,0),AG270="Quarterly",VLOOKUP($O270,PM执行时间!$A:$E,3,0),AG270="Semi-an",VLOOKUP($O270,PM执行时间!$A:$E,4,0),AG270="Annual",VLOOKUP($O270,PM执行时间!$A:$E,5,0),AG270="","")</f>
        <v/>
      </c>
      <c r="AI270" s="5"/>
      <c r="AJ270" s="5" t="str" cm="1">
        <f t="array" ref="AJ270">_xlfn.IFS(AI270="Monthly",VLOOKUP($O270,PM执行时间!$A:$E,2,0),AI270="Quarterly",VLOOKUP($O270,PM执行时间!$A:$E,3,0),AI270="Semi-an",VLOOKUP($O270,PM执行时间!$A:$E,4,0),AI270="Annual",VLOOKUP($O270,PM执行时间!$A:$E,5,0),AI270="","")</f>
        <v/>
      </c>
      <c r="AK270" s="5"/>
      <c r="AL270" s="5" t="str" cm="1">
        <f t="array" ref="AL270">_xlfn.IFS(AK270="Monthly",VLOOKUP($O270,PM执行时间!$A:$E,2,0),AK270="Quarterly",VLOOKUP($O270,PM执行时间!$A:$E,3,0),AK270="Semi-an",VLOOKUP($O270,PM执行时间!$A:$E,4,0),AK270="Annual",VLOOKUP($O270,PM执行时间!$A:$E,5,0),AK270="","")</f>
        <v/>
      </c>
      <c r="AM270" s="5"/>
      <c r="AN270" s="5" t="str" cm="1">
        <f t="array" ref="AN270">_xlfn.IFS(AM270="Monthly",VLOOKUP($O270,PM执行时间!$A:$E,2,0),AM270="Quarterly",VLOOKUP($O270,PM执行时间!$A:$E,3,0),AM270="Semi-an",VLOOKUP($O270,PM执行时间!$A:$E,4,0),AM270="Annual",VLOOKUP($O270,PM执行时间!$A:$E,5,0),AM270="","")</f>
        <v/>
      </c>
      <c r="AO270" s="19">
        <v>44593</v>
      </c>
      <c r="AP270" s="5"/>
    </row>
    <row r="271" spans="1:42" s="14" customFormat="1" ht="25.15" customHeight="1" x14ac:dyDescent="0.15">
      <c r="A271" s="2">
        <v>269</v>
      </c>
      <c r="B271" s="2">
        <f>SUBTOTAL(3,G$3:G271)+0</f>
        <v>268</v>
      </c>
      <c r="C271" s="2"/>
      <c r="D271" s="5">
        <v>1090</v>
      </c>
      <c r="E271" s="77" t="s">
        <v>428</v>
      </c>
      <c r="F271" s="77"/>
      <c r="G271" s="77" t="s">
        <v>429</v>
      </c>
      <c r="H271" s="95"/>
      <c r="I271" s="95" t="s">
        <v>430</v>
      </c>
      <c r="J271" s="79" t="s">
        <v>1075</v>
      </c>
      <c r="K271" s="4" t="s">
        <v>19</v>
      </c>
      <c r="L271" s="77" t="s">
        <v>21</v>
      </c>
      <c r="M271" s="24"/>
      <c r="N271" s="77" t="s">
        <v>22</v>
      </c>
      <c r="O271" s="5" t="e">
        <v>#N/A</v>
      </c>
      <c r="P271" s="5"/>
      <c r="Q271" s="5"/>
      <c r="R271" s="5" t="str" cm="1">
        <f t="array" ref="R271">_xlfn.IFS(Q271="Monthly",VLOOKUP($O271,PM执行时间!$A:$E,2,0),Q271="Quarterly",VLOOKUP($O271,PM执行时间!$A:$E,3,0),Q271="Semi-an",VLOOKUP($O271,PM执行时间!$A:$E,4,0),Q271="Annual",VLOOKUP($O271,PM执行时间!$A:$E,5,0),Q271="","")</f>
        <v/>
      </c>
      <c r="S271" s="5"/>
      <c r="T271" s="5" t="str" cm="1">
        <f t="array" ref="T271">_xlfn.IFS(S271="Monthly",VLOOKUP($O271,PM执行时间!$A:$E,2,0),S271="Quarterly",VLOOKUP($O271,PM执行时间!$A:$E,3,0),S271="Semi-an",VLOOKUP($O271,PM执行时间!$A:$E,4,0),S271="Annual",VLOOKUP($O271,PM执行时间!$A:$E,5,0),S271="","")</f>
        <v/>
      </c>
      <c r="U271" s="5"/>
      <c r="V271" s="5" t="str" cm="1">
        <f t="array" ref="V271">_xlfn.IFS(U271="Monthly",VLOOKUP($O271,PM执行时间!$A:$E,2,0),U271="Quarterly",VLOOKUP($O271,PM执行时间!$A:$E,3,0),U271="Semi-an",VLOOKUP($O271,PM执行时间!$A:$E,4,0),U271="Annual",VLOOKUP($O271,PM执行时间!$A:$E,5,0),U271="","")</f>
        <v/>
      </c>
      <c r="W271" s="5"/>
      <c r="X271" s="5" t="str" cm="1">
        <f t="array" ref="X271">_xlfn.IFS(W271="Monthly",VLOOKUP($O271,PM执行时间!$A:$E,2,0),W271="Quarterly",VLOOKUP($O271,PM执行时间!$A:$E,3,0),W271="Semi-an",VLOOKUP($O271,PM执行时间!$A:$E,4,0),W271="Annual",VLOOKUP($O271,PM执行时间!$A:$E,5,0),W271="","")</f>
        <v/>
      </c>
      <c r="Y271" s="5"/>
      <c r="Z271" s="5" t="str" cm="1">
        <f t="array" ref="Z271">_xlfn.IFS(Y271="Monthly",VLOOKUP($O271,PM执行时间!$A:$E,2,0),Y271="Quarterly",VLOOKUP($O271,PM执行时间!$A:$E,3,0),Y271="Semi-an",VLOOKUP($O271,PM执行时间!$A:$E,4,0),Y271="Annual",VLOOKUP($O271,PM执行时间!$A:$E,5,0),Y271="","")</f>
        <v/>
      </c>
      <c r="AA271" s="5"/>
      <c r="AB271" s="5" t="str" cm="1">
        <f t="array" ref="AB271">_xlfn.IFS(AA271="Monthly",VLOOKUP($O271,PM执行时间!$A:$E,2,0),AA271="Quarterly",VLOOKUP($O271,PM执行时间!$A:$E,3,0),AA271="Semi-an",VLOOKUP($O271,PM执行时间!$A:$E,4,0),AA271="Annual",VLOOKUP($O271,PM执行时间!$A:$E,5,0),AA271="","")</f>
        <v/>
      </c>
      <c r="AC271" s="5"/>
      <c r="AD271" s="5" t="str" cm="1">
        <f t="array" ref="AD271">_xlfn.IFS(AC271="Monthly",VLOOKUP($O271,PM执行时间!$A:$E,2,0),AC271="Quarterly",VLOOKUP($O271,PM执行时间!$A:$E,3,0),AC271="Semi-an",VLOOKUP($O271,PM执行时间!$A:$E,4,0),AC271="Annual",VLOOKUP($O271,PM执行时间!$A:$E,5,0),AC271="","")</f>
        <v/>
      </c>
      <c r="AE271" s="5"/>
      <c r="AF271" s="5" t="str" cm="1">
        <f t="array" ref="AF271">_xlfn.IFS(AE271="Monthly",VLOOKUP($O271,PM执行时间!$A:$E,2,0),AE271="Quarterly",VLOOKUP($O271,PM执行时间!$A:$E,3,0),AE271="Semi-an",VLOOKUP($O271,PM执行时间!$A:$E,4,0),AE271="Annual",VLOOKUP($O271,PM执行时间!$A:$E,5,0),AE271="","")</f>
        <v/>
      </c>
      <c r="AG271" s="5"/>
      <c r="AH271" s="5" t="str" cm="1">
        <f t="array" ref="AH271">_xlfn.IFS(AG271="Monthly",VLOOKUP($O271,PM执行时间!$A:$E,2,0),AG271="Quarterly",VLOOKUP($O271,PM执行时间!$A:$E,3,0),AG271="Semi-an",VLOOKUP($O271,PM执行时间!$A:$E,4,0),AG271="Annual",VLOOKUP($O271,PM执行时间!$A:$E,5,0),AG271="","")</f>
        <v/>
      </c>
      <c r="AI271" s="5"/>
      <c r="AJ271" s="5" t="str" cm="1">
        <f t="array" ref="AJ271">_xlfn.IFS(AI271="Monthly",VLOOKUP($O271,PM执行时间!$A:$E,2,0),AI271="Quarterly",VLOOKUP($O271,PM执行时间!$A:$E,3,0),AI271="Semi-an",VLOOKUP($O271,PM执行时间!$A:$E,4,0),AI271="Annual",VLOOKUP($O271,PM执行时间!$A:$E,5,0),AI271="","")</f>
        <v/>
      </c>
      <c r="AK271" s="5"/>
      <c r="AL271" s="5" t="str" cm="1">
        <f t="array" ref="AL271">_xlfn.IFS(AK271="Monthly",VLOOKUP($O271,PM执行时间!$A:$E,2,0),AK271="Quarterly",VLOOKUP($O271,PM执行时间!$A:$E,3,0),AK271="Semi-an",VLOOKUP($O271,PM执行时间!$A:$E,4,0),AK271="Annual",VLOOKUP($O271,PM执行时间!$A:$E,5,0),AK271="","")</f>
        <v/>
      </c>
      <c r="AM271" s="5"/>
      <c r="AN271" s="5" t="str" cm="1">
        <f t="array" ref="AN271">_xlfn.IFS(AM271="Monthly",VLOOKUP($O271,PM执行时间!$A:$E,2,0),AM271="Quarterly",VLOOKUP($O271,PM执行时间!$A:$E,3,0),AM271="Semi-an",VLOOKUP($O271,PM执行时间!$A:$E,4,0),AM271="Annual",VLOOKUP($O271,PM执行时间!$A:$E,5,0),AM271="","")</f>
        <v/>
      </c>
      <c r="AO271" s="5"/>
      <c r="AP271" s="5"/>
    </row>
    <row r="272" spans="1:42" s="14" customFormat="1" ht="25.15" customHeight="1" x14ac:dyDescent="0.15">
      <c r="A272" s="2">
        <v>270</v>
      </c>
      <c r="B272" s="2">
        <f>SUBTOTAL(3,G$3:G272)+0</f>
        <v>269</v>
      </c>
      <c r="C272" s="2"/>
      <c r="D272" s="5">
        <v>1091</v>
      </c>
      <c r="E272" s="77" t="s">
        <v>431</v>
      </c>
      <c r="F272" s="77" t="s">
        <v>432</v>
      </c>
      <c r="G272" s="77" t="s">
        <v>433</v>
      </c>
      <c r="H272" s="95"/>
      <c r="I272" s="95" t="s">
        <v>434</v>
      </c>
      <c r="J272" s="79" t="s">
        <v>1075</v>
      </c>
      <c r="K272" s="4" t="s">
        <v>19</v>
      </c>
      <c r="L272" s="77" t="s">
        <v>21</v>
      </c>
      <c r="M272" s="24"/>
      <c r="N272" s="77" t="s">
        <v>22</v>
      </c>
      <c r="O272" s="5" t="e">
        <v>#N/A</v>
      </c>
      <c r="P272" s="5"/>
      <c r="Q272" s="5"/>
      <c r="R272" s="5" t="str" cm="1">
        <f t="array" ref="R272">_xlfn.IFS(Q272="Monthly",VLOOKUP($O272,PM执行时间!$A:$E,2,0),Q272="Quarterly",VLOOKUP($O272,PM执行时间!$A:$E,3,0),Q272="Semi-an",VLOOKUP($O272,PM执行时间!$A:$E,4,0),Q272="Annual",VLOOKUP($O272,PM执行时间!$A:$E,5,0),Q272="","")</f>
        <v/>
      </c>
      <c r="S272" s="5"/>
      <c r="T272" s="5" t="str" cm="1">
        <f t="array" ref="T272">_xlfn.IFS(S272="Monthly",VLOOKUP($O272,PM执行时间!$A:$E,2,0),S272="Quarterly",VLOOKUP($O272,PM执行时间!$A:$E,3,0),S272="Semi-an",VLOOKUP($O272,PM执行时间!$A:$E,4,0),S272="Annual",VLOOKUP($O272,PM执行时间!$A:$E,5,0),S272="","")</f>
        <v/>
      </c>
      <c r="U272" s="5"/>
      <c r="V272" s="5" t="str" cm="1">
        <f t="array" ref="V272">_xlfn.IFS(U272="Monthly",VLOOKUP($O272,PM执行时间!$A:$E,2,0),U272="Quarterly",VLOOKUP($O272,PM执行时间!$A:$E,3,0),U272="Semi-an",VLOOKUP($O272,PM执行时间!$A:$E,4,0),U272="Annual",VLOOKUP($O272,PM执行时间!$A:$E,5,0),U272="","")</f>
        <v/>
      </c>
      <c r="W272" s="5"/>
      <c r="X272" s="5" t="str" cm="1">
        <f t="array" ref="X272">_xlfn.IFS(W272="Monthly",VLOOKUP($O272,PM执行时间!$A:$E,2,0),W272="Quarterly",VLOOKUP($O272,PM执行时间!$A:$E,3,0),W272="Semi-an",VLOOKUP($O272,PM执行时间!$A:$E,4,0),W272="Annual",VLOOKUP($O272,PM执行时间!$A:$E,5,0),W272="","")</f>
        <v/>
      </c>
      <c r="Y272" s="5"/>
      <c r="Z272" s="5" t="str" cm="1">
        <f t="array" ref="Z272">_xlfn.IFS(Y272="Monthly",VLOOKUP($O272,PM执行时间!$A:$E,2,0),Y272="Quarterly",VLOOKUP($O272,PM执行时间!$A:$E,3,0),Y272="Semi-an",VLOOKUP($O272,PM执行时间!$A:$E,4,0),Y272="Annual",VLOOKUP($O272,PM执行时间!$A:$E,5,0),Y272="","")</f>
        <v/>
      </c>
      <c r="AA272" s="5"/>
      <c r="AB272" s="5" t="str" cm="1">
        <f t="array" ref="AB272">_xlfn.IFS(AA272="Monthly",VLOOKUP($O272,PM执行时间!$A:$E,2,0),AA272="Quarterly",VLOOKUP($O272,PM执行时间!$A:$E,3,0),AA272="Semi-an",VLOOKUP($O272,PM执行时间!$A:$E,4,0),AA272="Annual",VLOOKUP($O272,PM执行时间!$A:$E,5,0),AA272="","")</f>
        <v/>
      </c>
      <c r="AC272" s="5"/>
      <c r="AD272" s="5" t="str" cm="1">
        <f t="array" ref="AD272">_xlfn.IFS(AC272="Monthly",VLOOKUP($O272,PM执行时间!$A:$E,2,0),AC272="Quarterly",VLOOKUP($O272,PM执行时间!$A:$E,3,0),AC272="Semi-an",VLOOKUP($O272,PM执行时间!$A:$E,4,0),AC272="Annual",VLOOKUP($O272,PM执行时间!$A:$E,5,0),AC272="","")</f>
        <v/>
      </c>
      <c r="AE272" s="5"/>
      <c r="AF272" s="5" t="str" cm="1">
        <f t="array" ref="AF272">_xlfn.IFS(AE272="Monthly",VLOOKUP($O272,PM执行时间!$A:$E,2,0),AE272="Quarterly",VLOOKUP($O272,PM执行时间!$A:$E,3,0),AE272="Semi-an",VLOOKUP($O272,PM执行时间!$A:$E,4,0),AE272="Annual",VLOOKUP($O272,PM执行时间!$A:$E,5,0),AE272="","")</f>
        <v/>
      </c>
      <c r="AG272" s="5"/>
      <c r="AH272" s="5" t="str" cm="1">
        <f t="array" ref="AH272">_xlfn.IFS(AG272="Monthly",VLOOKUP($O272,PM执行时间!$A:$E,2,0),AG272="Quarterly",VLOOKUP($O272,PM执行时间!$A:$E,3,0),AG272="Semi-an",VLOOKUP($O272,PM执行时间!$A:$E,4,0),AG272="Annual",VLOOKUP($O272,PM执行时间!$A:$E,5,0),AG272="","")</f>
        <v/>
      </c>
      <c r="AI272" s="5"/>
      <c r="AJ272" s="5" t="str" cm="1">
        <f t="array" ref="AJ272">_xlfn.IFS(AI272="Monthly",VLOOKUP($O272,PM执行时间!$A:$E,2,0),AI272="Quarterly",VLOOKUP($O272,PM执行时间!$A:$E,3,0),AI272="Semi-an",VLOOKUP($O272,PM执行时间!$A:$E,4,0),AI272="Annual",VLOOKUP($O272,PM执行时间!$A:$E,5,0),AI272="","")</f>
        <v/>
      </c>
      <c r="AK272" s="5"/>
      <c r="AL272" s="5" t="str" cm="1">
        <f t="array" ref="AL272">_xlfn.IFS(AK272="Monthly",VLOOKUP($O272,PM执行时间!$A:$E,2,0),AK272="Quarterly",VLOOKUP($O272,PM执行时间!$A:$E,3,0),AK272="Semi-an",VLOOKUP($O272,PM执行时间!$A:$E,4,0),AK272="Annual",VLOOKUP($O272,PM执行时间!$A:$E,5,0),AK272="","")</f>
        <v/>
      </c>
      <c r="AM272" s="5"/>
      <c r="AN272" s="5" t="str" cm="1">
        <f t="array" ref="AN272">_xlfn.IFS(AM272="Monthly",VLOOKUP($O272,PM执行时间!$A:$E,2,0),AM272="Quarterly",VLOOKUP($O272,PM执行时间!$A:$E,3,0),AM272="Semi-an",VLOOKUP($O272,PM执行时间!$A:$E,4,0),AM272="Annual",VLOOKUP($O272,PM执行时间!$A:$E,5,0),AM272="","")</f>
        <v/>
      </c>
      <c r="AO272" s="5"/>
      <c r="AP272" s="5"/>
    </row>
    <row r="273" spans="1:42" s="14" customFormat="1" ht="25.15" customHeight="1" x14ac:dyDescent="0.15">
      <c r="A273" s="2">
        <v>271</v>
      </c>
      <c r="B273" s="2">
        <f>SUBTOTAL(3,G$3:G273)+0</f>
        <v>270</v>
      </c>
      <c r="C273" s="2"/>
      <c r="D273" s="5">
        <v>1096</v>
      </c>
      <c r="E273" s="77" t="s">
        <v>185</v>
      </c>
      <c r="F273" s="77" t="s">
        <v>186</v>
      </c>
      <c r="G273" s="77" t="s">
        <v>187</v>
      </c>
      <c r="H273" s="95" t="s">
        <v>188</v>
      </c>
      <c r="I273" s="77">
        <v>2021.2</v>
      </c>
      <c r="J273" s="79" t="s">
        <v>1075</v>
      </c>
      <c r="K273" s="4" t="s">
        <v>19</v>
      </c>
      <c r="L273" s="77" t="s">
        <v>123</v>
      </c>
      <c r="M273" s="24" t="s">
        <v>54</v>
      </c>
      <c r="N273" s="77" t="s">
        <v>1117</v>
      </c>
      <c r="O273" s="5" t="s">
        <v>184</v>
      </c>
      <c r="P273" s="5" t="s">
        <v>39</v>
      </c>
      <c r="Q273" s="5"/>
      <c r="R273" s="5" t="str" cm="1">
        <f t="array" ref="R273">_xlfn.IFS(Q273="Monthly",VLOOKUP($O273,PM执行时间!$A:$E,2,0),Q273="Quarterly",VLOOKUP($O273,PM执行时间!$A:$E,3,0),Q273="Semi-an",VLOOKUP($O273,PM执行时间!$A:$E,4,0),Q273="Annual",VLOOKUP($O273,PM执行时间!$A:$E,5,0),Q273="","")</f>
        <v/>
      </c>
      <c r="S273" s="5"/>
      <c r="T273" s="5" t="str" cm="1">
        <f t="array" ref="T273">_xlfn.IFS(S273="Monthly",VLOOKUP($O273,PM执行时间!$A:$E,2,0),S273="Quarterly",VLOOKUP($O273,PM执行时间!$A:$E,3,0),S273="Semi-an",VLOOKUP($O273,PM执行时间!$A:$E,4,0),S273="Annual",VLOOKUP($O273,PM执行时间!$A:$E,5,0),S273="","")</f>
        <v/>
      </c>
      <c r="U273" s="5"/>
      <c r="V273" s="5" t="str" cm="1">
        <f t="array" ref="V273">_xlfn.IFS(U273="Monthly",VLOOKUP($O273,PM执行时间!$A:$E,2,0),U273="Quarterly",VLOOKUP($O273,PM执行时间!$A:$E,3,0),U273="Semi-an",VLOOKUP($O273,PM执行时间!$A:$E,4,0),U273="Annual",VLOOKUP($O273,PM执行时间!$A:$E,5,0),U273="","")</f>
        <v/>
      </c>
      <c r="W273" s="5"/>
      <c r="X273" s="5" t="str" cm="1">
        <f t="array" ref="X273">_xlfn.IFS(W273="Monthly",VLOOKUP($O273,PM执行时间!$A:$E,2,0),W273="Quarterly",VLOOKUP($O273,PM执行时间!$A:$E,3,0),W273="Semi-an",VLOOKUP($O273,PM执行时间!$A:$E,4,0),W273="Annual",VLOOKUP($O273,PM执行时间!$A:$E,5,0),W273="","")</f>
        <v/>
      </c>
      <c r="Y273" s="5"/>
      <c r="Z273" s="5" t="str" cm="1">
        <f t="array" ref="Z273">_xlfn.IFS(Y273="Monthly",VLOOKUP($O273,PM执行时间!$A:$E,2,0),Y273="Quarterly",VLOOKUP($O273,PM执行时间!$A:$E,3,0),Y273="Semi-an",VLOOKUP($O273,PM执行时间!$A:$E,4,0),Y273="Annual",VLOOKUP($O273,PM执行时间!$A:$E,5,0),Y273="","")</f>
        <v/>
      </c>
      <c r="AA273" s="5"/>
      <c r="AB273" s="5" t="str" cm="1">
        <f t="array" ref="AB273">_xlfn.IFS(AA273="Monthly",VLOOKUP($O273,PM执行时间!$A:$E,2,0),AA273="Quarterly",VLOOKUP($O273,PM执行时间!$A:$E,3,0),AA273="Semi-an",VLOOKUP($O273,PM执行时间!$A:$E,4,0),AA273="Annual",VLOOKUP($O273,PM执行时间!$A:$E,5,0),AA273="","")</f>
        <v/>
      </c>
      <c r="AC273" s="5"/>
      <c r="AD273" s="5" t="str" cm="1">
        <f t="array" ref="AD273">_xlfn.IFS(AC273="Monthly",VLOOKUP($O273,PM执行时间!$A:$E,2,0),AC273="Quarterly",VLOOKUP($O273,PM执行时间!$A:$E,3,0),AC273="Semi-an",VLOOKUP($O273,PM执行时间!$A:$E,4,0),AC273="Annual",VLOOKUP($O273,PM执行时间!$A:$E,5,0),AC273="","")</f>
        <v/>
      </c>
      <c r="AE273" s="5"/>
      <c r="AF273" s="5" t="str" cm="1">
        <f t="array" ref="AF273">_xlfn.IFS(AE273="Monthly",VLOOKUP($O273,PM执行时间!$A:$E,2,0),AE273="Quarterly",VLOOKUP($O273,PM执行时间!$A:$E,3,0),AE273="Semi-an",VLOOKUP($O273,PM执行时间!$A:$E,4,0),AE273="Annual",VLOOKUP($O273,PM执行时间!$A:$E,5,0),AE273="","")</f>
        <v/>
      </c>
      <c r="AG273" s="17" t="s">
        <v>33</v>
      </c>
      <c r="AH273" s="5" cm="1">
        <f t="array" ref="AH273">_xlfn.IFS(AG273="Monthly",VLOOKUP($O273,PM执行时间!$A:$E,2,0),AG273="Quarterly",VLOOKUP($O273,PM执行时间!$A:$E,3,0),AG273="Semi-an",VLOOKUP($O273,PM执行时间!$A:$E,4,0),AG273="Annual",VLOOKUP($O273,PM执行时间!$A:$E,5,0),AG273="","")</f>
        <v>1</v>
      </c>
      <c r="AI273" s="5"/>
      <c r="AJ273" s="5" t="str" cm="1">
        <f t="array" ref="AJ273">_xlfn.IFS(AI273="Monthly",VLOOKUP($O273,PM执行时间!$A:$E,2,0),AI273="Quarterly",VLOOKUP($O273,PM执行时间!$A:$E,3,0),AI273="Semi-an",VLOOKUP($O273,PM执行时间!$A:$E,4,0),AI273="Annual",VLOOKUP($O273,PM执行时间!$A:$E,5,0),AI273="","")</f>
        <v/>
      </c>
      <c r="AK273" s="5"/>
      <c r="AL273" s="5" t="str" cm="1">
        <f t="array" ref="AL273">_xlfn.IFS(AK273="Monthly",VLOOKUP($O273,PM执行时间!$A:$E,2,0),AK273="Quarterly",VLOOKUP($O273,PM执行时间!$A:$E,3,0),AK273="Semi-an",VLOOKUP($O273,PM执行时间!$A:$E,4,0),AK273="Annual",VLOOKUP($O273,PM执行时间!$A:$E,5,0),AK273="","")</f>
        <v/>
      </c>
      <c r="AM273" s="5"/>
      <c r="AN273" s="5" t="str" cm="1">
        <f t="array" ref="AN273">_xlfn.IFS(AM273="Monthly",VLOOKUP($O273,PM执行时间!$A:$E,2,0),AM273="Quarterly",VLOOKUP($O273,PM执行时间!$A:$E,3,0),AM273="Semi-an",VLOOKUP($O273,PM执行时间!$A:$E,4,0),AM273="Annual",VLOOKUP($O273,PM执行时间!$A:$E,5,0),AM273="","")</f>
        <v/>
      </c>
      <c r="AO273" s="19">
        <v>44805</v>
      </c>
      <c r="AP273" s="5"/>
    </row>
    <row r="274" spans="1:42" s="14" customFormat="1" ht="26.1" customHeight="1" x14ac:dyDescent="0.15">
      <c r="A274" s="2">
        <v>272</v>
      </c>
      <c r="B274" s="2">
        <f>SUBTOTAL(3,G$3:G274)+0</f>
        <v>271</v>
      </c>
      <c r="C274" s="2"/>
      <c r="D274" s="5">
        <v>1097</v>
      </c>
      <c r="E274" s="77" t="s">
        <v>92</v>
      </c>
      <c r="F274" s="77" t="s">
        <v>143</v>
      </c>
      <c r="G274" s="77" t="s">
        <v>144</v>
      </c>
      <c r="H274" s="95" t="s">
        <v>145</v>
      </c>
      <c r="I274" s="77">
        <v>2021.3</v>
      </c>
      <c r="J274" s="79" t="s">
        <v>1075</v>
      </c>
      <c r="K274" s="4" t="s">
        <v>19</v>
      </c>
      <c r="L274" s="77" t="s">
        <v>118</v>
      </c>
      <c r="M274" s="24" t="s">
        <v>54</v>
      </c>
      <c r="N274" s="77" t="s">
        <v>179</v>
      </c>
      <c r="O274" s="5" t="s">
        <v>95</v>
      </c>
      <c r="P274" s="5" t="s">
        <v>39</v>
      </c>
      <c r="Q274" s="5"/>
      <c r="R274" s="5" t="str" cm="1">
        <f t="array" ref="R274">_xlfn.IFS(Q274="Monthly",VLOOKUP($O274,PM执行时间!$A:$E,2,0),Q274="Quarterly",VLOOKUP($O274,PM执行时间!$A:$E,3,0),Q274="Semi-an",VLOOKUP($O274,PM执行时间!$A:$E,4,0),Q274="Annual",VLOOKUP($O274,PM执行时间!$A:$E,5,0),Q274="","")</f>
        <v/>
      </c>
      <c r="S274" s="17" t="s">
        <v>33</v>
      </c>
      <c r="T274" s="5" cm="1">
        <f t="array" ref="T274">_xlfn.IFS(S274="Monthly",VLOOKUP($O274,PM执行时间!$A:$E,2,0),S274="Quarterly",VLOOKUP($O274,PM执行时间!$A:$E,3,0),S274="Semi-an",VLOOKUP($O274,PM执行时间!$A:$E,4,0),S274="Annual",VLOOKUP($O274,PM执行时间!$A:$E,5,0),S274="","")</f>
        <v>1</v>
      </c>
      <c r="U274" s="5"/>
      <c r="V274" s="5" t="str" cm="1">
        <f t="array" ref="V274">_xlfn.IFS(U274="Monthly",VLOOKUP($O274,PM执行时间!$A:$E,2,0),U274="Quarterly",VLOOKUP($O274,PM执行时间!$A:$E,3,0),U274="Semi-an",VLOOKUP($O274,PM执行时间!$A:$E,4,0),U274="Annual",VLOOKUP($O274,PM执行时间!$A:$E,5,0),U274="","")</f>
        <v/>
      </c>
      <c r="W274" s="5"/>
      <c r="X274" s="5" t="str" cm="1">
        <f t="array" ref="X274">_xlfn.IFS(W274="Monthly",VLOOKUP($O274,PM执行时间!$A:$E,2,0),W274="Quarterly",VLOOKUP($O274,PM执行时间!$A:$E,3,0),W274="Semi-an",VLOOKUP($O274,PM执行时间!$A:$E,4,0),W274="Annual",VLOOKUP($O274,PM执行时间!$A:$E,5,0),W274="","")</f>
        <v/>
      </c>
      <c r="Y274" s="5"/>
      <c r="Z274" s="5" t="str" cm="1">
        <f t="array" ref="Z274">_xlfn.IFS(Y274="Monthly",VLOOKUP($O274,PM执行时间!$A:$E,2,0),Y274="Quarterly",VLOOKUP($O274,PM执行时间!$A:$E,3,0),Y274="Semi-an",VLOOKUP($O274,PM执行时间!$A:$E,4,0),Y274="Annual",VLOOKUP($O274,PM执行时间!$A:$E,5,0),Y274="","")</f>
        <v/>
      </c>
      <c r="AA274" s="5"/>
      <c r="AB274" s="5" t="str" cm="1">
        <f t="array" ref="AB274">_xlfn.IFS(AA274="Monthly",VLOOKUP($O274,PM执行时间!$A:$E,2,0),AA274="Quarterly",VLOOKUP($O274,PM执行时间!$A:$E,3,0),AA274="Semi-an",VLOOKUP($O274,PM执行时间!$A:$E,4,0),AA274="Annual",VLOOKUP($O274,PM执行时间!$A:$E,5,0),AA274="","")</f>
        <v/>
      </c>
      <c r="AC274" s="5"/>
      <c r="AD274" s="5" t="str" cm="1">
        <f t="array" ref="AD274">_xlfn.IFS(AC274="Monthly",VLOOKUP($O274,PM执行时间!$A:$E,2,0),AC274="Quarterly",VLOOKUP($O274,PM执行时间!$A:$E,3,0),AC274="Semi-an",VLOOKUP($O274,PM执行时间!$A:$E,4,0),AC274="Annual",VLOOKUP($O274,PM执行时间!$A:$E,5,0),AC274="","")</f>
        <v/>
      </c>
      <c r="AE274" s="5"/>
      <c r="AF274" s="5" t="str" cm="1">
        <f t="array" ref="AF274">_xlfn.IFS(AE274="Monthly",VLOOKUP($O274,PM执行时间!$A:$E,2,0),AE274="Quarterly",VLOOKUP($O274,PM执行时间!$A:$E,3,0),AE274="Semi-an",VLOOKUP($O274,PM执行时间!$A:$E,4,0),AE274="Annual",VLOOKUP($O274,PM执行时间!$A:$E,5,0),AE274="","")</f>
        <v/>
      </c>
      <c r="AG274" s="5"/>
      <c r="AH274" s="5" t="str" cm="1">
        <f t="array" ref="AH274">_xlfn.IFS(AG274="Monthly",VLOOKUP($O274,PM执行时间!$A:$E,2,0),AG274="Quarterly",VLOOKUP($O274,PM执行时间!$A:$E,3,0),AG274="Semi-an",VLOOKUP($O274,PM执行时间!$A:$E,4,0),AG274="Annual",VLOOKUP($O274,PM执行时间!$A:$E,5,0),AG274="","")</f>
        <v/>
      </c>
      <c r="AI274" s="5"/>
      <c r="AJ274" s="5" t="str" cm="1">
        <f t="array" ref="AJ274">_xlfn.IFS(AI274="Monthly",VLOOKUP($O274,PM执行时间!$A:$E,2,0),AI274="Quarterly",VLOOKUP($O274,PM执行时间!$A:$E,3,0),AI274="Semi-an",VLOOKUP($O274,PM执行时间!$A:$E,4,0),AI274="Annual",VLOOKUP($O274,PM执行时间!$A:$E,5,0),AI274="","")</f>
        <v/>
      </c>
      <c r="AK274" s="5"/>
      <c r="AL274" s="5" t="str" cm="1">
        <f t="array" ref="AL274">_xlfn.IFS(AK274="Monthly",VLOOKUP($O274,PM执行时间!$A:$E,2,0),AK274="Quarterly",VLOOKUP($O274,PM执行时间!$A:$E,3,0),AK274="Semi-an",VLOOKUP($O274,PM执行时间!$A:$E,4,0),AK274="Annual",VLOOKUP($O274,PM执行时间!$A:$E,5,0),AK274="","")</f>
        <v/>
      </c>
      <c r="AM274" s="5"/>
      <c r="AN274" s="5" t="str" cm="1">
        <f t="array" ref="AN274">_xlfn.IFS(AM274="Monthly",VLOOKUP($O274,PM执行时间!$A:$E,2,0),AM274="Quarterly",VLOOKUP($O274,PM执行时间!$A:$E,3,0),AM274="Semi-an",VLOOKUP($O274,PM执行时间!$A:$E,4,0),AM274="Annual",VLOOKUP($O274,PM执行时间!$A:$E,5,0),AM274="","")</f>
        <v/>
      </c>
      <c r="AO274" s="19">
        <v>44593</v>
      </c>
      <c r="AP274" s="5"/>
    </row>
    <row r="275" spans="1:42" s="14" customFormat="1" ht="25.15" customHeight="1" x14ac:dyDescent="0.2">
      <c r="A275" s="2">
        <v>273</v>
      </c>
      <c r="B275" s="2">
        <f>SUBTOTAL(3,G$3:G275)+0</f>
        <v>272</v>
      </c>
      <c r="C275" s="2"/>
      <c r="D275" s="5">
        <v>1100</v>
      </c>
      <c r="E275" s="77" t="s">
        <v>395</v>
      </c>
      <c r="F275" s="77" t="s">
        <v>396</v>
      </c>
      <c r="G275" s="77" t="s">
        <v>397</v>
      </c>
      <c r="H275" s="95" t="s">
        <v>398</v>
      </c>
      <c r="I275" s="77">
        <v>2021.1</v>
      </c>
      <c r="J275" s="79" t="s">
        <v>1058</v>
      </c>
      <c r="K275" s="4" t="s">
        <v>19</v>
      </c>
      <c r="L275" s="77" t="s">
        <v>48</v>
      </c>
      <c r="M275" s="24">
        <v>44136</v>
      </c>
      <c r="N275" s="77" t="s">
        <v>22</v>
      </c>
      <c r="O275" s="5" t="s">
        <v>399</v>
      </c>
      <c r="P275" s="5" t="s">
        <v>39</v>
      </c>
      <c r="Q275" s="5"/>
      <c r="R275" s="5" t="str" cm="1">
        <f t="array" ref="R275">_xlfn.IFS(Q275="Monthly",VLOOKUP($O275,PM执行时间!$A:$E,2,0),Q275="Quarterly",VLOOKUP($O275,PM执行时间!$A:$E,3,0),Q275="Semi-an",VLOOKUP($O275,PM执行时间!$A:$E,4,0),Q275="Annual",VLOOKUP($O275,PM执行时间!$A:$E,5,0),Q275="","")</f>
        <v/>
      </c>
      <c r="S275" s="5"/>
      <c r="T275" s="5" t="str" cm="1">
        <f t="array" ref="T275">_xlfn.IFS(S275="Monthly",VLOOKUP($O275,PM执行时间!$A:$E,2,0),S275="Quarterly",VLOOKUP($O275,PM执行时间!$A:$E,3,0),S275="Semi-an",VLOOKUP($O275,PM执行时间!$A:$E,4,0),S275="Annual",VLOOKUP($O275,PM执行时间!$A:$E,5,0),S275="","")</f>
        <v/>
      </c>
      <c r="U275" s="5"/>
      <c r="V275" s="5" t="str" cm="1">
        <f t="array" ref="V275">_xlfn.IFS(U275="Monthly",VLOOKUP($O275,PM执行时间!$A:$E,2,0),U275="Quarterly",VLOOKUP($O275,PM执行时间!$A:$E,3,0),U275="Semi-an",VLOOKUP($O275,PM执行时间!$A:$E,4,0),U275="Annual",VLOOKUP($O275,PM执行时间!$A:$E,5,0),U275="","")</f>
        <v/>
      </c>
      <c r="W275" s="5"/>
      <c r="X275" s="5" t="str" cm="1">
        <f t="array" ref="X275">_xlfn.IFS(W275="Monthly",VLOOKUP($O275,PM执行时间!$A:$E,2,0),W275="Quarterly",VLOOKUP($O275,PM执行时间!$A:$E,3,0),W275="Semi-an",VLOOKUP($O275,PM执行时间!$A:$E,4,0),W275="Annual",VLOOKUP($O275,PM执行时间!$A:$E,5,0),W275="","")</f>
        <v/>
      </c>
      <c r="Y275" s="5"/>
      <c r="Z275" s="5" t="str" cm="1">
        <f t="array" ref="Z275">_xlfn.IFS(Y275="Monthly",VLOOKUP($O275,PM执行时间!$A:$E,2,0),Y275="Quarterly",VLOOKUP($O275,PM执行时间!$A:$E,3,0),Y275="Semi-an",VLOOKUP($O275,PM执行时间!$A:$E,4,0),Y275="Annual",VLOOKUP($O275,PM执行时间!$A:$E,5,0),Y275="","")</f>
        <v/>
      </c>
      <c r="AA275" s="5"/>
      <c r="AB275" s="5" t="str" cm="1">
        <f t="array" ref="AB275">_xlfn.IFS(AA275="Monthly",VLOOKUP($O275,PM执行时间!$A:$E,2,0),AA275="Quarterly",VLOOKUP($O275,PM执行时间!$A:$E,3,0),AA275="Semi-an",VLOOKUP($O275,PM执行时间!$A:$E,4,0),AA275="Annual",VLOOKUP($O275,PM执行时间!$A:$E,5,0),AA275="","")</f>
        <v/>
      </c>
      <c r="AC275" s="5"/>
      <c r="AD275" s="5" t="str" cm="1">
        <f t="array" ref="AD275">_xlfn.IFS(AC275="Monthly",VLOOKUP($O275,PM执行时间!$A:$E,2,0),AC275="Quarterly",VLOOKUP($O275,PM执行时间!$A:$E,3,0),AC275="Semi-an",VLOOKUP($O275,PM执行时间!$A:$E,4,0),AC275="Annual",VLOOKUP($O275,PM执行时间!$A:$E,5,0),AC275="","")</f>
        <v/>
      </c>
      <c r="AE275" s="5"/>
      <c r="AF275" s="5" t="str" cm="1">
        <f t="array" ref="AF275">_xlfn.IFS(AE275="Monthly",VLOOKUP($O275,PM执行时间!$A:$E,2,0),AE275="Quarterly",VLOOKUP($O275,PM执行时间!$A:$E,3,0),AE275="Semi-an",VLOOKUP($O275,PM执行时间!$A:$E,4,0),AE275="Annual",VLOOKUP($O275,PM执行时间!$A:$E,5,0),AE275="","")</f>
        <v/>
      </c>
      <c r="AG275" s="5"/>
      <c r="AH275" s="5" t="str" cm="1">
        <f t="array" ref="AH275">_xlfn.IFS(AG275="Monthly",VLOOKUP($O275,PM执行时间!$A:$E,2,0),AG275="Quarterly",VLOOKUP($O275,PM执行时间!$A:$E,3,0),AG275="Semi-an",VLOOKUP($O275,PM执行时间!$A:$E,4,0),AG275="Annual",VLOOKUP($O275,PM执行时间!$A:$E,5,0),AG275="","")</f>
        <v/>
      </c>
      <c r="AI275" s="5"/>
      <c r="AJ275" s="5" t="str" cm="1">
        <f t="array" ref="AJ275">_xlfn.IFS(AI275="Monthly",VLOOKUP($O275,PM执行时间!$A:$E,2,0),AI275="Quarterly",VLOOKUP($O275,PM执行时间!$A:$E,3,0),AI275="Semi-an",VLOOKUP($O275,PM执行时间!$A:$E,4,0),AI275="Annual",VLOOKUP($O275,PM执行时间!$A:$E,5,0),AI275="","")</f>
        <v/>
      </c>
      <c r="AK275" s="17" t="s">
        <v>223</v>
      </c>
      <c r="AL275" s="5" cm="1">
        <f t="array" ref="AL275">_xlfn.IFS(AK275="Monthly",VLOOKUP($O275,PM执行时间!$A:$E,2,0),AK275="Quarterly",VLOOKUP($O275,PM执行时间!$A:$E,3,0),AK275="Semi-an",VLOOKUP($O275,PM执行时间!$A:$E,4,0),AK275="Annual",VLOOKUP($O275,PM执行时间!$A:$E,5,0),AK275="","")</f>
        <v>1</v>
      </c>
      <c r="AM275" s="5"/>
      <c r="AN275" s="5" t="str" cm="1">
        <f t="array" ref="AN275">_xlfn.IFS(AM275="Monthly",VLOOKUP($O275,PM执行时间!$A:$E,2,0),AM275="Quarterly",VLOOKUP($O275,PM执行时间!$A:$E,3,0),AM275="Semi-an",VLOOKUP($O275,PM执行时间!$A:$E,4,0),AM275="Annual",VLOOKUP($O275,PM执行时间!$A:$E,5,0),AM275="","")</f>
        <v/>
      </c>
      <c r="AO275" s="19">
        <v>44866</v>
      </c>
      <c r="AP275" s="18"/>
    </row>
    <row r="276" spans="1:42" s="14" customFormat="1" ht="25.15" customHeight="1" x14ac:dyDescent="0.2">
      <c r="A276" s="2">
        <v>274</v>
      </c>
      <c r="B276" s="2">
        <f>SUBTOTAL(3,G$3:G276)+0</f>
        <v>273</v>
      </c>
      <c r="C276" s="2"/>
      <c r="D276" s="5">
        <v>1101</v>
      </c>
      <c r="E276" s="35" t="s">
        <v>274</v>
      </c>
      <c r="F276" s="77" t="s">
        <v>1214</v>
      </c>
      <c r="G276" s="77" t="s">
        <v>255</v>
      </c>
      <c r="H276" s="77">
        <v>233185</v>
      </c>
      <c r="I276" s="77">
        <v>2021.1</v>
      </c>
      <c r="J276" s="79" t="s">
        <v>1058</v>
      </c>
      <c r="K276" s="4" t="s">
        <v>19</v>
      </c>
      <c r="L276" s="77" t="s">
        <v>57</v>
      </c>
      <c r="M276" s="24">
        <v>44166</v>
      </c>
      <c r="N276" s="133" t="s">
        <v>22</v>
      </c>
      <c r="O276" s="5" t="s">
        <v>272</v>
      </c>
      <c r="P276" s="5" t="s">
        <v>1227</v>
      </c>
      <c r="Q276" s="5"/>
      <c r="R276" s="5" t="str" cm="1">
        <f t="array" ref="R276">_xlfn.IFS(Q276="Monthly",VLOOKUP($O276,PM执行时间!$A:$E,2,0),Q276="Quarterly",VLOOKUP($O276,PM执行时间!$A:$E,3,0),Q276="Semi-an",VLOOKUP($O276,PM执行时间!$A:$E,4,0),Q276="Annual",VLOOKUP($O276,PM执行时间!$A:$E,5,0),Q276="","")</f>
        <v/>
      </c>
      <c r="S276" s="5"/>
      <c r="T276" s="5" t="str" cm="1">
        <f t="array" ref="T276">_xlfn.IFS(S276="Monthly",VLOOKUP($O276,PM执行时间!$A:$E,2,0),S276="Quarterly",VLOOKUP($O276,PM执行时间!$A:$E,3,0),S276="Semi-an",VLOOKUP($O276,PM执行时间!$A:$E,4,0),S276="Annual",VLOOKUP($O276,PM执行时间!$A:$E,5,0),S276="","")</f>
        <v/>
      </c>
      <c r="U276" s="16" t="s">
        <v>24</v>
      </c>
      <c r="V276" s="5" cm="1">
        <f t="array" ref="V276">_xlfn.IFS(U276="Monthly",VLOOKUP($O276,PM执行时间!$A:$E,2,0),U276="Quarterly",VLOOKUP($O276,PM执行时间!$A:$E,3,0),U276="Semi-an",VLOOKUP($O276,PM执行时间!$A:$E,4,0),U276="Annual",VLOOKUP($O276,PM执行时间!$A:$E,5,0),U276="","")</f>
        <v>1.1599999999999999</v>
      </c>
      <c r="W276" s="5"/>
      <c r="X276" s="5" t="str" cm="1">
        <f t="array" ref="X276">_xlfn.IFS(W276="Monthly",VLOOKUP($O276,PM执行时间!$A:$E,2,0),W276="Quarterly",VLOOKUP($O276,PM执行时间!$A:$E,3,0),W276="Semi-an",VLOOKUP($O276,PM执行时间!$A:$E,4,0),W276="Annual",VLOOKUP($O276,PM执行时间!$A:$E,5,0),W276="","")</f>
        <v/>
      </c>
      <c r="Y276" s="5"/>
      <c r="Z276" s="5" t="str" cm="1">
        <f t="array" ref="Z276">_xlfn.IFS(Y276="Monthly",VLOOKUP($O276,PM执行时间!$A:$E,2,0),Y276="Quarterly",VLOOKUP($O276,PM执行时间!$A:$E,3,0),Y276="Semi-an",VLOOKUP($O276,PM执行时间!$A:$E,4,0),Y276="Annual",VLOOKUP($O276,PM执行时间!$A:$E,5,0),Y276="","")</f>
        <v/>
      </c>
      <c r="AA276" s="16" t="s">
        <v>24</v>
      </c>
      <c r="AB276" s="5" cm="1">
        <f t="array" ref="AB276">_xlfn.IFS(AA276="Monthly",VLOOKUP($O276,PM执行时间!$A:$E,2,0),AA276="Quarterly",VLOOKUP($O276,PM执行时间!$A:$E,3,0),AA276="Semi-an",VLOOKUP($O276,PM执行时间!$A:$E,4,0),AA276="Annual",VLOOKUP($O276,PM执行时间!$A:$E,5,0),AA276="","")</f>
        <v>1.1599999999999999</v>
      </c>
      <c r="AC276" s="5"/>
      <c r="AD276" s="5" t="str" cm="1">
        <f t="array" ref="AD276">_xlfn.IFS(AC276="Monthly",VLOOKUP($O276,PM执行时间!$A:$E,2,0),AC276="Quarterly",VLOOKUP($O276,PM执行时间!$A:$E,3,0),AC276="Semi-an",VLOOKUP($O276,PM执行时间!$A:$E,4,0),AC276="Annual",VLOOKUP($O276,PM执行时间!$A:$E,5,0),AC276="","")</f>
        <v/>
      </c>
      <c r="AE276" s="5"/>
      <c r="AF276" s="5" t="str" cm="1">
        <f t="array" ref="AF276">_xlfn.IFS(AE276="Monthly",VLOOKUP($O276,PM执行时间!$A:$E,2,0),AE276="Quarterly",VLOOKUP($O276,PM执行时间!$A:$E,3,0),AE276="Semi-an",VLOOKUP($O276,PM执行时间!$A:$E,4,0),AE276="Annual",VLOOKUP($O276,PM执行时间!$A:$E,5,0),AE276="","")</f>
        <v/>
      </c>
      <c r="AG276" s="16" t="s">
        <v>24</v>
      </c>
      <c r="AH276" s="5" cm="1">
        <f t="array" ref="AH276">_xlfn.IFS(AG276="Monthly",VLOOKUP($O276,PM执行时间!$A:$E,2,0),AG276="Quarterly",VLOOKUP($O276,PM执行时间!$A:$E,3,0),AG276="Semi-an",VLOOKUP($O276,PM执行时间!$A:$E,4,0),AG276="Annual",VLOOKUP($O276,PM执行时间!$A:$E,5,0),AG276="","")</f>
        <v>1.1599999999999999</v>
      </c>
      <c r="AI276" s="5"/>
      <c r="AJ276" s="5" t="str" cm="1">
        <f t="array" ref="AJ276">_xlfn.IFS(AI276="Monthly",VLOOKUP($O276,PM执行时间!$A:$E,2,0),AI276="Quarterly",VLOOKUP($O276,PM执行时间!$A:$E,3,0),AI276="Semi-an",VLOOKUP($O276,PM执行时间!$A:$E,4,0),AI276="Annual",VLOOKUP($O276,PM执行时间!$A:$E,5,0),AI276="","")</f>
        <v/>
      </c>
      <c r="AK276" s="5"/>
      <c r="AL276" s="5" t="str" cm="1">
        <f t="array" ref="AL276">_xlfn.IFS(AK276="Monthly",VLOOKUP($O276,PM执行时间!$A:$E,2,0),AK276="Quarterly",VLOOKUP($O276,PM执行时间!$A:$E,3,0),AK276="Semi-an",VLOOKUP($O276,PM执行时间!$A:$E,4,0),AK276="Annual",VLOOKUP($O276,PM执行时间!$A:$E,5,0),AK276="","")</f>
        <v/>
      </c>
      <c r="AM276" s="17" t="s">
        <v>223</v>
      </c>
      <c r="AN276" s="5" cm="1">
        <f t="array" ref="AN276">_xlfn.IFS(AM276="Monthly",VLOOKUP($O276,PM执行时间!$A:$E,2,0),AM276="Quarterly",VLOOKUP($O276,PM执行时间!$A:$E,3,0),AM276="Semi-an",VLOOKUP($O276,PM执行时间!$A:$E,4,0),AM276="Annual",VLOOKUP($O276,PM执行时间!$A:$E,5,0),AM276="","")</f>
        <v>1.91</v>
      </c>
      <c r="AO276" s="19">
        <v>44896</v>
      </c>
      <c r="AP276" s="18"/>
    </row>
    <row r="277" spans="1:42" s="14" customFormat="1" ht="25.15" customHeight="1" x14ac:dyDescent="0.15">
      <c r="A277" s="2">
        <v>275</v>
      </c>
      <c r="B277" s="2">
        <f>SUBTOTAL(3,G$3:G277)+0</f>
        <v>274</v>
      </c>
      <c r="C277" s="5"/>
      <c r="D277" s="5">
        <v>1102</v>
      </c>
      <c r="E277" s="77" t="s">
        <v>27</v>
      </c>
      <c r="F277" s="77" t="s">
        <v>440</v>
      </c>
      <c r="G277" s="77" t="s">
        <v>246</v>
      </c>
      <c r="H277" s="95" t="s">
        <v>441</v>
      </c>
      <c r="I277" s="77">
        <v>2021.2</v>
      </c>
      <c r="J277" s="79" t="s">
        <v>1058</v>
      </c>
      <c r="K277" s="4" t="s">
        <v>19</v>
      </c>
      <c r="L277" s="77" t="s">
        <v>30</v>
      </c>
      <c r="M277" s="7">
        <v>2020.12</v>
      </c>
      <c r="N277" s="77" t="s">
        <v>31</v>
      </c>
      <c r="O277" s="5" t="s">
        <v>163</v>
      </c>
      <c r="P277" s="5" t="s">
        <v>1108</v>
      </c>
      <c r="Q277" s="26" t="s">
        <v>164</v>
      </c>
      <c r="R277" s="5" cm="1">
        <f t="array" ref="R277">_xlfn.IFS(Q277="Monthly",VLOOKUP($O277,PM执行时间!$A:$E,2,0),Q277="Quarterly",VLOOKUP($O277,PM执行时间!$A:$E,3,0),Q277="Semi-an",VLOOKUP($O277,PM执行时间!$A:$E,4,0),Q277="Annual",VLOOKUP($O277,PM执行时间!$A:$E,5,0),Q277="","")</f>
        <v>0.83</v>
      </c>
      <c r="S277" s="26" t="s">
        <v>164</v>
      </c>
      <c r="T277" s="5" cm="1">
        <f t="array" ref="T277">_xlfn.IFS(S277="Monthly",VLOOKUP($O277,PM执行时间!$A:$E,2,0),S277="Quarterly",VLOOKUP($O277,PM执行时间!$A:$E,3,0),S277="Semi-an",VLOOKUP($O277,PM执行时间!$A:$E,4,0),S277="Annual",VLOOKUP($O277,PM执行时间!$A:$E,5,0),S277="","")</f>
        <v>0.83</v>
      </c>
      <c r="U277" s="26" t="s">
        <v>164</v>
      </c>
      <c r="V277" s="5" cm="1">
        <f t="array" ref="V277">_xlfn.IFS(U277="Monthly",VLOOKUP($O277,PM执行时间!$A:$E,2,0),U277="Quarterly",VLOOKUP($O277,PM执行时间!$A:$E,3,0),U277="Semi-an",VLOOKUP($O277,PM执行时间!$A:$E,4,0),U277="Annual",VLOOKUP($O277,PM执行时间!$A:$E,5,0),U277="","")</f>
        <v>0.83</v>
      </c>
      <c r="W277" s="17" t="s">
        <v>33</v>
      </c>
      <c r="X277" s="5" cm="1">
        <f t="array" ref="X277">_xlfn.IFS(W277="Monthly",VLOOKUP($O277,PM执行时间!$A:$E,2,0),W277="Quarterly",VLOOKUP($O277,PM执行时间!$A:$E,3,0),W277="Semi-an",VLOOKUP($O277,PM执行时间!$A:$E,4,0),W277="Annual",VLOOKUP($O277,PM执行时间!$A:$E,5,0),W277="","")</f>
        <v>2.58</v>
      </c>
      <c r="Y277" s="26" t="s">
        <v>164</v>
      </c>
      <c r="Z277" s="5" cm="1">
        <f t="array" ref="Z277">_xlfn.IFS(Y277="Monthly",VLOOKUP($O277,PM执行时间!$A:$E,2,0),Y277="Quarterly",VLOOKUP($O277,PM执行时间!$A:$E,3,0),Y277="Semi-an",VLOOKUP($O277,PM执行时间!$A:$E,4,0),Y277="Annual",VLOOKUP($O277,PM执行时间!$A:$E,5,0),Y277="","")</f>
        <v>0.83</v>
      </c>
      <c r="AA277" s="26" t="s">
        <v>164</v>
      </c>
      <c r="AB277" s="5" cm="1">
        <f t="array" ref="AB277">_xlfn.IFS(AA277="Monthly",VLOOKUP($O277,PM执行时间!$A:$E,2,0),AA277="Quarterly",VLOOKUP($O277,PM执行时间!$A:$E,3,0),AA277="Semi-an",VLOOKUP($O277,PM执行时间!$A:$E,4,0),AA277="Annual",VLOOKUP($O277,PM执行时间!$A:$E,5,0),AA277="","")</f>
        <v>0.83</v>
      </c>
      <c r="AC277" s="26" t="s">
        <v>164</v>
      </c>
      <c r="AD277" s="5" cm="1">
        <f t="array" ref="AD277">_xlfn.IFS(AC277="Monthly",VLOOKUP($O277,PM执行时间!$A:$E,2,0),AC277="Quarterly",VLOOKUP($O277,PM执行时间!$A:$E,3,0),AC277="Semi-an",VLOOKUP($O277,PM执行时间!$A:$E,4,0),AC277="Annual",VLOOKUP($O277,PM执行时间!$A:$E,5,0),AC277="","")</f>
        <v>0.83</v>
      </c>
      <c r="AE277" s="26" t="s">
        <v>164</v>
      </c>
      <c r="AF277" s="5" cm="1">
        <f t="array" ref="AF277">_xlfn.IFS(AE277="Monthly",VLOOKUP($O277,PM执行时间!$A:$E,2,0),AE277="Quarterly",VLOOKUP($O277,PM执行时间!$A:$E,3,0),AE277="Semi-an",VLOOKUP($O277,PM执行时间!$A:$E,4,0),AE277="Annual",VLOOKUP($O277,PM执行时间!$A:$E,5,0),AE277="","")</f>
        <v>0.83</v>
      </c>
      <c r="AG277" s="26" t="s">
        <v>164</v>
      </c>
      <c r="AH277" s="5" cm="1">
        <f t="array" ref="AH277">_xlfn.IFS(AG277="Monthly",VLOOKUP($O277,PM执行时间!$A:$E,2,0),AG277="Quarterly",VLOOKUP($O277,PM执行时间!$A:$E,3,0),AG277="Semi-an",VLOOKUP($O277,PM执行时间!$A:$E,4,0),AG277="Annual",VLOOKUP($O277,PM执行时间!$A:$E,5,0),AG277="","")</f>
        <v>0.83</v>
      </c>
      <c r="AI277" s="20" t="s">
        <v>25</v>
      </c>
      <c r="AJ277" s="5" cm="1">
        <f t="array" ref="AJ277">_xlfn.IFS(AI277="Monthly",VLOOKUP($O277,PM执行时间!$A:$E,2,0),AI277="Quarterly",VLOOKUP($O277,PM执行时间!$A:$E,3,0),AI277="Semi-an",VLOOKUP($O277,PM执行时间!$A:$E,4,0),AI277="Annual",VLOOKUP($O277,PM执行时间!$A:$E,5,0),AI277="","")</f>
        <v>1.08</v>
      </c>
      <c r="AK277" s="26" t="s">
        <v>164</v>
      </c>
      <c r="AL277" s="5" cm="1">
        <f t="array" ref="AL277">_xlfn.IFS(AK277="Monthly",VLOOKUP($O277,PM执行时间!$A:$E,2,0),AK277="Quarterly",VLOOKUP($O277,PM执行时间!$A:$E,3,0),AK277="Semi-an",VLOOKUP($O277,PM执行时间!$A:$E,4,0),AK277="Annual",VLOOKUP($O277,PM执行时间!$A:$E,5,0),AK277="","")</f>
        <v>0.83</v>
      </c>
      <c r="AM277" s="26" t="s">
        <v>164</v>
      </c>
      <c r="AN277" s="5" cm="1">
        <f t="array" ref="AN277">_xlfn.IFS(AM277="Monthly",VLOOKUP($O277,PM执行时间!$A:$E,2,0),AM277="Quarterly",VLOOKUP($O277,PM执行时间!$A:$E,3,0),AM277="Semi-an",VLOOKUP($O277,PM执行时间!$A:$E,4,0),AM277="Annual",VLOOKUP($O277,PM执行时间!$A:$E,5,0),AM277="","")</f>
        <v>0.83</v>
      </c>
      <c r="AO277" s="19">
        <v>44652</v>
      </c>
      <c r="AP277" s="5"/>
    </row>
    <row r="278" spans="1:42" s="14" customFormat="1" ht="25.15" customHeight="1" x14ac:dyDescent="0.2">
      <c r="A278" s="2">
        <v>276</v>
      </c>
      <c r="B278" s="2">
        <f>SUBTOTAL(3,G$3:G278)+0</f>
        <v>275</v>
      </c>
      <c r="C278" s="2"/>
      <c r="D278" s="5">
        <v>1103</v>
      </c>
      <c r="E278" s="77" t="s">
        <v>27</v>
      </c>
      <c r="F278" s="77" t="s">
        <v>28</v>
      </c>
      <c r="G278" s="77" t="s">
        <v>29</v>
      </c>
      <c r="H278" s="77">
        <v>246</v>
      </c>
      <c r="I278" s="77">
        <v>2021.3</v>
      </c>
      <c r="J278" s="79" t="s">
        <v>1058</v>
      </c>
      <c r="K278" s="4" t="s">
        <v>19</v>
      </c>
      <c r="L278" s="77" t="s">
        <v>30</v>
      </c>
      <c r="M278" s="24" t="s">
        <v>54</v>
      </c>
      <c r="N278" s="134" t="s">
        <v>1117</v>
      </c>
      <c r="O278" s="5" t="s">
        <v>35</v>
      </c>
      <c r="P278" s="5" t="s">
        <v>1226</v>
      </c>
      <c r="Q278" s="5"/>
      <c r="R278" s="5" t="str" cm="1">
        <f t="array" ref="R278">_xlfn.IFS(Q278="Monthly",VLOOKUP($O278,PM执行时间!$A:$E,2,0),Q278="Quarterly",VLOOKUP($O278,PM执行时间!$A:$E,3,0),Q278="Semi-an",VLOOKUP($O278,PM执行时间!$A:$E,4,0),Q278="Annual",VLOOKUP($O278,PM执行时间!$A:$E,5,0),Q278="","")</f>
        <v/>
      </c>
      <c r="S278" s="5"/>
      <c r="T278" s="5" t="str" cm="1">
        <f t="array" ref="T278">_xlfn.IFS(S278="Monthly",VLOOKUP($O278,PM执行时间!$A:$E,2,0),S278="Quarterly",VLOOKUP($O278,PM执行时间!$A:$E,3,0),S278="Semi-an",VLOOKUP($O278,PM执行时间!$A:$E,4,0),S278="Annual",VLOOKUP($O278,PM执行时间!$A:$E,5,0),S278="","")</f>
        <v/>
      </c>
      <c r="U278" s="16" t="s">
        <v>24</v>
      </c>
      <c r="V278" s="5" cm="1">
        <f t="array" ref="V278">_xlfn.IFS(U278="Monthly",VLOOKUP($O278,PM执行时间!$A:$E,2,0),U278="Quarterly",VLOOKUP($O278,PM执行时间!$A:$E,3,0),U278="Semi-an",VLOOKUP($O278,PM执行时间!$A:$E,4,0),U278="Annual",VLOOKUP($O278,PM执行时间!$A:$E,5,0),U278="","")</f>
        <v>1</v>
      </c>
      <c r="W278" s="5"/>
      <c r="X278" s="5" t="str" cm="1">
        <f t="array" ref="X278">_xlfn.IFS(W278="Monthly",VLOOKUP($O278,PM执行时间!$A:$E,2,0),W278="Quarterly",VLOOKUP($O278,PM执行时间!$A:$E,3,0),W278="Semi-an",VLOOKUP($O278,PM执行时间!$A:$E,4,0),W278="Annual",VLOOKUP($O278,PM执行时间!$A:$E,5,0),W278="","")</f>
        <v/>
      </c>
      <c r="Y278" s="5"/>
      <c r="Z278" s="5" t="str" cm="1">
        <f t="array" ref="Z278">_xlfn.IFS(Y278="Monthly",VLOOKUP($O278,PM执行时间!$A:$E,2,0),Y278="Quarterly",VLOOKUP($O278,PM执行时间!$A:$E,3,0),Y278="Semi-an",VLOOKUP($O278,PM执行时间!$A:$E,4,0),Y278="Annual",VLOOKUP($O278,PM执行时间!$A:$E,5,0),Y278="","")</f>
        <v/>
      </c>
      <c r="AA278" s="17" t="s">
        <v>33</v>
      </c>
      <c r="AB278" s="5" cm="1">
        <f t="array" ref="AB278">_xlfn.IFS(AA278="Monthly",VLOOKUP($O278,PM执行时间!$A:$E,2,0),AA278="Quarterly",VLOOKUP($O278,PM执行时间!$A:$E,3,0),AA278="Semi-an",VLOOKUP($O278,PM执行时间!$A:$E,4,0),AA278="Annual",VLOOKUP($O278,PM执行时间!$A:$E,5,0),AA278="","")</f>
        <v>1.67</v>
      </c>
      <c r="AC278" s="5"/>
      <c r="AD278" s="5" t="str" cm="1">
        <f t="array" ref="AD278">_xlfn.IFS(AC278="Monthly",VLOOKUP($O278,PM执行时间!$A:$E,2,0),AC278="Quarterly",VLOOKUP($O278,PM执行时间!$A:$E,3,0),AC278="Semi-an",VLOOKUP($O278,PM执行时间!$A:$E,4,0),AC278="Annual",VLOOKUP($O278,PM执行时间!$A:$E,5,0),AC278="","")</f>
        <v/>
      </c>
      <c r="AE278" s="5"/>
      <c r="AF278" s="5" t="str" cm="1">
        <f t="array" ref="AF278">_xlfn.IFS(AE278="Monthly",VLOOKUP($O278,PM执行时间!$A:$E,2,0),AE278="Quarterly",VLOOKUP($O278,PM执行时间!$A:$E,3,0),AE278="Semi-an",VLOOKUP($O278,PM执行时间!$A:$E,4,0),AE278="Annual",VLOOKUP($O278,PM执行时间!$A:$E,5,0),AE278="","")</f>
        <v/>
      </c>
      <c r="AG278" s="16" t="s">
        <v>24</v>
      </c>
      <c r="AH278" s="5" cm="1">
        <f t="array" ref="AH278">_xlfn.IFS(AG278="Monthly",VLOOKUP($O278,PM执行时间!$A:$E,2,0),AG278="Quarterly",VLOOKUP($O278,PM执行时间!$A:$E,3,0),AG278="Semi-an",VLOOKUP($O278,PM执行时间!$A:$E,4,0),AG278="Annual",VLOOKUP($O278,PM执行时间!$A:$E,5,0),AG278="","")</f>
        <v>1</v>
      </c>
      <c r="AI278" s="5"/>
      <c r="AJ278" s="5" t="str" cm="1">
        <f t="array" ref="AJ278">_xlfn.IFS(AI278="Monthly",VLOOKUP($O278,PM执行时间!$A:$E,2,0),AI278="Quarterly",VLOOKUP($O278,PM执行时间!$A:$E,3,0),AI278="Semi-an",VLOOKUP($O278,PM执行时间!$A:$E,4,0),AI278="Annual",VLOOKUP($O278,PM执行时间!$A:$E,5,0),AI278="","")</f>
        <v/>
      </c>
      <c r="AK278" s="5"/>
      <c r="AL278" s="5" t="str" cm="1">
        <f t="array" ref="AL278">_xlfn.IFS(AK278="Monthly",VLOOKUP($O278,PM执行时间!$A:$E,2,0),AK278="Quarterly",VLOOKUP($O278,PM执行时间!$A:$E,3,0),AK278="Semi-an",VLOOKUP($O278,PM执行时间!$A:$E,4,0),AK278="Annual",VLOOKUP($O278,PM执行时间!$A:$E,5,0),AK278="","")</f>
        <v/>
      </c>
      <c r="AM278" s="20" t="s">
        <v>25</v>
      </c>
      <c r="AN278" s="5" cm="1">
        <f t="array" ref="AN278">_xlfn.IFS(AM278="Monthly",VLOOKUP($O278,PM执行时间!$A:$E,2,0),AM278="Quarterly",VLOOKUP($O278,PM执行时间!$A:$E,3,0),AM278="Semi-an",VLOOKUP($O278,PM执行时间!$A:$E,4,0),AM278="Annual",VLOOKUP($O278,PM执行时间!$A:$E,5,0),AM278="","")</f>
        <v>1.42</v>
      </c>
      <c r="AO278" s="19">
        <v>44713</v>
      </c>
      <c r="AP278" s="18"/>
    </row>
    <row r="279" spans="1:42" s="14" customFormat="1" ht="25.15" customHeight="1" x14ac:dyDescent="0.15">
      <c r="A279" s="2">
        <v>277</v>
      </c>
      <c r="B279" s="2">
        <f>SUBTOTAL(3,G$3:G279)+0</f>
        <v>276</v>
      </c>
      <c r="C279" s="2"/>
      <c r="D279" s="5">
        <v>1104</v>
      </c>
      <c r="E279" s="77" t="s">
        <v>185</v>
      </c>
      <c r="F279" s="77" t="s">
        <v>186</v>
      </c>
      <c r="G279" s="77" t="s">
        <v>189</v>
      </c>
      <c r="H279" s="95" t="s">
        <v>190</v>
      </c>
      <c r="I279" s="77">
        <v>2021.2</v>
      </c>
      <c r="J279" s="79" t="s">
        <v>1075</v>
      </c>
      <c r="K279" s="4" t="s">
        <v>19</v>
      </c>
      <c r="L279" s="77" t="s">
        <v>123</v>
      </c>
      <c r="M279" s="24" t="s">
        <v>54</v>
      </c>
      <c r="N279" s="77" t="s">
        <v>1117</v>
      </c>
      <c r="O279" s="5" t="s">
        <v>184</v>
      </c>
      <c r="P279" s="5" t="s">
        <v>39</v>
      </c>
      <c r="Q279" s="5"/>
      <c r="R279" s="5" t="str" cm="1">
        <f t="array" ref="R279">_xlfn.IFS(Q279="Monthly",VLOOKUP($O279,PM执行时间!$A:$E,2,0),Q279="Quarterly",VLOOKUP($O279,PM执行时间!$A:$E,3,0),Q279="Semi-an",VLOOKUP($O279,PM执行时间!$A:$E,4,0),Q279="Annual",VLOOKUP($O279,PM执行时间!$A:$E,5,0),Q279="","")</f>
        <v/>
      </c>
      <c r="S279" s="5"/>
      <c r="T279" s="5" t="str" cm="1">
        <f t="array" ref="T279">_xlfn.IFS(S279="Monthly",VLOOKUP($O279,PM执行时间!$A:$E,2,0),S279="Quarterly",VLOOKUP($O279,PM执行时间!$A:$E,3,0),S279="Semi-an",VLOOKUP($O279,PM执行时间!$A:$E,4,0),S279="Annual",VLOOKUP($O279,PM执行时间!$A:$E,5,0),S279="","")</f>
        <v/>
      </c>
      <c r="U279" s="5"/>
      <c r="V279" s="5" t="str" cm="1">
        <f t="array" ref="V279">_xlfn.IFS(U279="Monthly",VLOOKUP($O279,PM执行时间!$A:$E,2,0),U279="Quarterly",VLOOKUP($O279,PM执行时间!$A:$E,3,0),U279="Semi-an",VLOOKUP($O279,PM执行时间!$A:$E,4,0),U279="Annual",VLOOKUP($O279,PM执行时间!$A:$E,5,0),U279="","")</f>
        <v/>
      </c>
      <c r="W279" s="5"/>
      <c r="X279" s="5" t="str" cm="1">
        <f t="array" ref="X279">_xlfn.IFS(W279="Monthly",VLOOKUP($O279,PM执行时间!$A:$E,2,0),W279="Quarterly",VLOOKUP($O279,PM执行时间!$A:$E,3,0),W279="Semi-an",VLOOKUP($O279,PM执行时间!$A:$E,4,0),W279="Annual",VLOOKUP($O279,PM执行时间!$A:$E,5,0),W279="","")</f>
        <v/>
      </c>
      <c r="Y279" s="5"/>
      <c r="Z279" s="5" t="str" cm="1">
        <f t="array" ref="Z279">_xlfn.IFS(Y279="Monthly",VLOOKUP($O279,PM执行时间!$A:$E,2,0),Y279="Quarterly",VLOOKUP($O279,PM执行时间!$A:$E,3,0),Y279="Semi-an",VLOOKUP($O279,PM执行时间!$A:$E,4,0),Y279="Annual",VLOOKUP($O279,PM执行时间!$A:$E,5,0),Y279="","")</f>
        <v/>
      </c>
      <c r="AA279" s="5"/>
      <c r="AB279" s="5" t="str" cm="1">
        <f t="array" ref="AB279">_xlfn.IFS(AA279="Monthly",VLOOKUP($O279,PM执行时间!$A:$E,2,0),AA279="Quarterly",VLOOKUP($O279,PM执行时间!$A:$E,3,0),AA279="Semi-an",VLOOKUP($O279,PM执行时间!$A:$E,4,0),AA279="Annual",VLOOKUP($O279,PM执行时间!$A:$E,5,0),AA279="","")</f>
        <v/>
      </c>
      <c r="AC279" s="5"/>
      <c r="AD279" s="5" t="str" cm="1">
        <f t="array" ref="AD279">_xlfn.IFS(AC279="Monthly",VLOOKUP($O279,PM执行时间!$A:$E,2,0),AC279="Quarterly",VLOOKUP($O279,PM执行时间!$A:$E,3,0),AC279="Semi-an",VLOOKUP($O279,PM执行时间!$A:$E,4,0),AC279="Annual",VLOOKUP($O279,PM执行时间!$A:$E,5,0),AC279="","")</f>
        <v/>
      </c>
      <c r="AE279" s="5"/>
      <c r="AF279" s="5" t="str" cm="1">
        <f t="array" ref="AF279">_xlfn.IFS(AE279="Monthly",VLOOKUP($O279,PM执行时间!$A:$E,2,0),AE279="Quarterly",VLOOKUP($O279,PM执行时间!$A:$E,3,0),AE279="Semi-an",VLOOKUP($O279,PM执行时间!$A:$E,4,0),AE279="Annual",VLOOKUP($O279,PM执行时间!$A:$E,5,0),AE279="","")</f>
        <v/>
      </c>
      <c r="AG279" s="17" t="s">
        <v>33</v>
      </c>
      <c r="AH279" s="5" cm="1">
        <f t="array" ref="AH279">_xlfn.IFS(AG279="Monthly",VLOOKUP($O279,PM执行时间!$A:$E,2,0),AG279="Quarterly",VLOOKUP($O279,PM执行时间!$A:$E,3,0),AG279="Semi-an",VLOOKUP($O279,PM执行时间!$A:$E,4,0),AG279="Annual",VLOOKUP($O279,PM执行时间!$A:$E,5,0),AG279="","")</f>
        <v>1</v>
      </c>
      <c r="AI279" s="5"/>
      <c r="AJ279" s="5" t="str" cm="1">
        <f t="array" ref="AJ279">_xlfn.IFS(AI279="Monthly",VLOOKUP($O279,PM执行时间!$A:$E,2,0),AI279="Quarterly",VLOOKUP($O279,PM执行时间!$A:$E,3,0),AI279="Semi-an",VLOOKUP($O279,PM执行时间!$A:$E,4,0),AI279="Annual",VLOOKUP($O279,PM执行时间!$A:$E,5,0),AI279="","")</f>
        <v/>
      </c>
      <c r="AK279" s="5"/>
      <c r="AL279" s="5" t="str" cm="1">
        <f t="array" ref="AL279">_xlfn.IFS(AK279="Monthly",VLOOKUP($O279,PM执行时间!$A:$E,2,0),AK279="Quarterly",VLOOKUP($O279,PM执行时间!$A:$E,3,0),AK279="Semi-an",VLOOKUP($O279,PM执行时间!$A:$E,4,0),AK279="Annual",VLOOKUP($O279,PM执行时间!$A:$E,5,0),AK279="","")</f>
        <v/>
      </c>
      <c r="AM279" s="5"/>
      <c r="AN279" s="5" t="str" cm="1">
        <f t="array" ref="AN279">_xlfn.IFS(AM279="Monthly",VLOOKUP($O279,PM执行时间!$A:$E,2,0),AM279="Quarterly",VLOOKUP($O279,PM执行时间!$A:$E,3,0),AM279="Semi-an",VLOOKUP($O279,PM执行时间!$A:$E,4,0),AM279="Annual",VLOOKUP($O279,PM执行时间!$A:$E,5,0),AM279="","")</f>
        <v/>
      </c>
      <c r="AO279" s="19">
        <v>44805</v>
      </c>
      <c r="AP279" s="5"/>
    </row>
    <row r="280" spans="1:42" s="14" customFormat="1" ht="25.15" customHeight="1" x14ac:dyDescent="0.2">
      <c r="A280" s="2">
        <v>278</v>
      </c>
      <c r="B280" s="2">
        <f>SUBTOTAL(3,G$3:G280)+0</f>
        <v>277</v>
      </c>
      <c r="C280" s="2"/>
      <c r="D280" s="5">
        <v>1107</v>
      </c>
      <c r="E280" s="77" t="s">
        <v>260</v>
      </c>
      <c r="F280" s="77" t="s">
        <v>267</v>
      </c>
      <c r="G280" s="79" t="s">
        <v>262</v>
      </c>
      <c r="H280" s="77">
        <v>2012758</v>
      </c>
      <c r="I280" s="77">
        <v>2021.3</v>
      </c>
      <c r="J280" s="79" t="s">
        <v>1058</v>
      </c>
      <c r="K280" s="4" t="s">
        <v>19</v>
      </c>
      <c r="L280" s="77" t="s">
        <v>50</v>
      </c>
      <c r="M280" s="25" t="s">
        <v>54</v>
      </c>
      <c r="N280" s="77" t="s">
        <v>31</v>
      </c>
      <c r="O280" s="5" t="s">
        <v>1211</v>
      </c>
      <c r="P280" s="5" t="s">
        <v>39</v>
      </c>
      <c r="Q280" s="5"/>
      <c r="R280" s="5" t="str" cm="1">
        <f t="array" ref="R280">_xlfn.IFS(Q280="Monthly",VLOOKUP($O280,PM执行时间!$A:$E,2,0),Q280="Quarterly",VLOOKUP($O280,PM执行时间!$A:$E,3,0),Q280="Semi-an",VLOOKUP($O280,PM执行时间!$A:$E,4,0),Q280="Annual",VLOOKUP($O280,PM执行时间!$A:$E,5,0),Q280="","")</f>
        <v/>
      </c>
      <c r="S280" s="5"/>
      <c r="T280" s="5" t="str" cm="1">
        <f t="array" ref="T280">_xlfn.IFS(S280="Monthly",VLOOKUP($O280,PM执行时间!$A:$E,2,0),S280="Quarterly",VLOOKUP($O280,PM执行时间!$A:$E,3,0),S280="Semi-an",VLOOKUP($O280,PM执行时间!$A:$E,4,0),S280="Annual",VLOOKUP($O280,PM执行时间!$A:$E,5,0),S280="","")</f>
        <v/>
      </c>
      <c r="U280" s="5"/>
      <c r="V280" s="5" t="str" cm="1">
        <f t="array" ref="V280">_xlfn.IFS(U280="Monthly",VLOOKUP($O280,PM执行时间!$A:$E,2,0),U280="Quarterly",VLOOKUP($O280,PM执行时间!$A:$E,3,0),U280="Semi-an",VLOOKUP($O280,PM执行时间!$A:$E,4,0),U280="Annual",VLOOKUP($O280,PM执行时间!$A:$E,5,0),U280="","")</f>
        <v/>
      </c>
      <c r="W280" s="5"/>
      <c r="X280" s="5" t="str" cm="1">
        <f t="array" ref="X280">_xlfn.IFS(W280="Monthly",VLOOKUP($O280,PM执行时间!$A:$E,2,0),W280="Quarterly",VLOOKUP($O280,PM执行时间!$A:$E,3,0),W280="Semi-an",VLOOKUP($O280,PM执行时间!$A:$E,4,0),W280="Annual",VLOOKUP($O280,PM执行时间!$A:$E,5,0),W280="","")</f>
        <v/>
      </c>
      <c r="Y280" s="5"/>
      <c r="Z280" s="5" t="str" cm="1">
        <f t="array" ref="Z280">_xlfn.IFS(Y280="Monthly",VLOOKUP($O280,PM执行时间!$A:$E,2,0),Y280="Quarterly",VLOOKUP($O280,PM执行时间!$A:$E,3,0),Y280="Semi-an",VLOOKUP($O280,PM执行时间!$A:$E,4,0),Y280="Annual",VLOOKUP($O280,PM执行时间!$A:$E,5,0),Y280="","")</f>
        <v/>
      </c>
      <c r="AA280" s="5"/>
      <c r="AB280" s="5" t="str" cm="1">
        <f t="array" ref="AB280">_xlfn.IFS(AA280="Monthly",VLOOKUP($O280,PM执行时间!$A:$E,2,0),AA280="Quarterly",VLOOKUP($O280,PM执行时间!$A:$E,3,0),AA280="Semi-an",VLOOKUP($O280,PM执行时间!$A:$E,4,0),AA280="Annual",VLOOKUP($O280,PM执行时间!$A:$E,5,0),AA280="","")</f>
        <v/>
      </c>
      <c r="AC280" s="5"/>
      <c r="AD280" s="5" t="str" cm="1">
        <f t="array" ref="AD280">_xlfn.IFS(AC280="Monthly",VLOOKUP($O280,PM执行时间!$A:$E,2,0),AC280="Quarterly",VLOOKUP($O280,PM执行时间!$A:$E,3,0),AC280="Semi-an",VLOOKUP($O280,PM执行时间!$A:$E,4,0),AC280="Annual",VLOOKUP($O280,PM执行时间!$A:$E,5,0),AC280="","")</f>
        <v/>
      </c>
      <c r="AE280" s="5"/>
      <c r="AF280" s="5" t="str" cm="1">
        <f t="array" ref="AF280">_xlfn.IFS(AE280="Monthly",VLOOKUP($O280,PM执行时间!$A:$E,2,0),AE280="Quarterly",VLOOKUP($O280,PM执行时间!$A:$E,3,0),AE280="Semi-an",VLOOKUP($O280,PM执行时间!$A:$E,4,0),AE280="Annual",VLOOKUP($O280,PM执行时间!$A:$E,5,0),AE280="","")</f>
        <v/>
      </c>
      <c r="AG280" s="5"/>
      <c r="AH280" s="5" t="str" cm="1">
        <f t="array" ref="AH280">_xlfn.IFS(AG280="Monthly",VLOOKUP($O280,PM执行时间!$A:$E,2,0),AG280="Quarterly",VLOOKUP($O280,PM执行时间!$A:$E,3,0),AG280="Semi-an",VLOOKUP($O280,PM执行时间!$A:$E,4,0),AG280="Annual",VLOOKUP($O280,PM执行时间!$A:$E,5,0),AG280="","")</f>
        <v/>
      </c>
      <c r="AI280" s="5"/>
      <c r="AJ280" s="5" t="str" cm="1">
        <f t="array" ref="AJ280">_xlfn.IFS(AI280="Monthly",VLOOKUP($O280,PM执行时间!$A:$E,2,0),AI280="Quarterly",VLOOKUP($O280,PM执行时间!$A:$E,3,0),AI280="Semi-an",VLOOKUP($O280,PM执行时间!$A:$E,4,0),AI280="Annual",VLOOKUP($O280,PM执行时间!$A:$E,5,0),AI280="","")</f>
        <v/>
      </c>
      <c r="AK280" s="17" t="s">
        <v>33</v>
      </c>
      <c r="AL280" s="5" cm="1">
        <f t="array" ref="AL280">_xlfn.IFS(AK280="Monthly",VLOOKUP($O280,PM执行时间!$A:$E,2,0),AK280="Quarterly",VLOOKUP($O280,PM执行时间!$A:$E,3,0),AK280="Semi-an",VLOOKUP($O280,PM执行时间!$A:$E,4,0),AK280="Annual",VLOOKUP($O280,PM执行时间!$A:$E,5,0),AK280="","")</f>
        <v>1</v>
      </c>
      <c r="AM280" s="5"/>
      <c r="AN280" s="5" t="str" cm="1">
        <f t="array" ref="AN280">_xlfn.IFS(AM280="Monthly",VLOOKUP($O280,PM执行时间!$A:$E,2,0),AM280="Quarterly",VLOOKUP($O280,PM执行时间!$A:$E,3,0),AM280="Semi-an",VLOOKUP($O280,PM执行时间!$A:$E,4,0),AM280="Annual",VLOOKUP($O280,PM执行时间!$A:$E,5,0),AM280="","")</f>
        <v/>
      </c>
      <c r="AO280" s="19">
        <v>44866</v>
      </c>
      <c r="AP280" s="18"/>
    </row>
    <row r="281" spans="1:42" s="14" customFormat="1" ht="25.15" customHeight="1" x14ac:dyDescent="0.2">
      <c r="A281" s="2">
        <v>279</v>
      </c>
      <c r="B281" s="2">
        <f>SUBTOTAL(3,G$3:G281)+0</f>
        <v>278</v>
      </c>
      <c r="C281" s="2"/>
      <c r="D281" s="5">
        <v>1113</v>
      </c>
      <c r="E281" s="77" t="s">
        <v>27</v>
      </c>
      <c r="F281" s="77" t="s">
        <v>28</v>
      </c>
      <c r="G281" s="77" t="s">
        <v>29</v>
      </c>
      <c r="H281" s="77">
        <v>248</v>
      </c>
      <c r="I281" s="77">
        <v>2021.4</v>
      </c>
      <c r="J281" s="79" t="s">
        <v>1058</v>
      </c>
      <c r="K281" s="4" t="s">
        <v>19</v>
      </c>
      <c r="L281" s="77" t="s">
        <v>30</v>
      </c>
      <c r="M281" s="25" t="s">
        <v>54</v>
      </c>
      <c r="N281" s="77" t="s">
        <v>1117</v>
      </c>
      <c r="O281" s="5" t="s">
        <v>35</v>
      </c>
      <c r="P281" s="5" t="s">
        <v>1226</v>
      </c>
      <c r="Q281" s="5"/>
      <c r="R281" s="5" t="str" cm="1">
        <f t="array" ref="R281">_xlfn.IFS(Q281="Monthly",VLOOKUP($O281,PM执行时间!$A:$E,2,0),Q281="Quarterly",VLOOKUP($O281,PM执行时间!$A:$E,3,0),Q281="Semi-an",VLOOKUP($O281,PM执行时间!$A:$E,4,0),Q281="Annual",VLOOKUP($O281,PM执行时间!$A:$E,5,0),Q281="","")</f>
        <v/>
      </c>
      <c r="S281" s="5"/>
      <c r="T281" s="5" t="str" cm="1">
        <f t="array" ref="T281">_xlfn.IFS(S281="Monthly",VLOOKUP($O281,PM执行时间!$A:$E,2,0),S281="Quarterly",VLOOKUP($O281,PM执行时间!$A:$E,3,0),S281="Semi-an",VLOOKUP($O281,PM执行时间!$A:$E,4,0),S281="Annual",VLOOKUP($O281,PM执行时间!$A:$E,5,0),S281="","")</f>
        <v/>
      </c>
      <c r="U281" s="16" t="s">
        <v>24</v>
      </c>
      <c r="V281" s="5" cm="1">
        <f t="array" ref="V281">_xlfn.IFS(U281="Monthly",VLOOKUP($O281,PM执行时间!$A:$E,2,0),U281="Quarterly",VLOOKUP($O281,PM执行时间!$A:$E,3,0),U281="Semi-an",VLOOKUP($O281,PM执行时间!$A:$E,4,0),U281="Annual",VLOOKUP($O281,PM执行时间!$A:$E,5,0),U281="","")</f>
        <v>1</v>
      </c>
      <c r="W281" s="5"/>
      <c r="X281" s="5" t="str" cm="1">
        <f t="array" ref="X281">_xlfn.IFS(W281="Monthly",VLOOKUP($O281,PM执行时间!$A:$E,2,0),W281="Quarterly",VLOOKUP($O281,PM执行时间!$A:$E,3,0),W281="Semi-an",VLOOKUP($O281,PM执行时间!$A:$E,4,0),W281="Annual",VLOOKUP($O281,PM执行时间!$A:$E,5,0),W281="","")</f>
        <v/>
      </c>
      <c r="Y281" s="5"/>
      <c r="Z281" s="5" t="str" cm="1">
        <f t="array" ref="Z281">_xlfn.IFS(Y281="Monthly",VLOOKUP($O281,PM执行时间!$A:$E,2,0),Y281="Quarterly",VLOOKUP($O281,PM执行时间!$A:$E,3,0),Y281="Semi-an",VLOOKUP($O281,PM执行时间!$A:$E,4,0),Y281="Annual",VLOOKUP($O281,PM执行时间!$A:$E,5,0),Y281="","")</f>
        <v/>
      </c>
      <c r="AA281" s="17" t="s">
        <v>33</v>
      </c>
      <c r="AB281" s="5" cm="1">
        <f t="array" ref="AB281">_xlfn.IFS(AA281="Monthly",VLOOKUP($O281,PM执行时间!$A:$E,2,0),AA281="Quarterly",VLOOKUP($O281,PM执行时间!$A:$E,3,0),AA281="Semi-an",VLOOKUP($O281,PM执行时间!$A:$E,4,0),AA281="Annual",VLOOKUP($O281,PM执行时间!$A:$E,5,0),AA281="","")</f>
        <v>1.67</v>
      </c>
      <c r="AC281" s="5"/>
      <c r="AD281" s="5" t="str" cm="1">
        <f t="array" ref="AD281">_xlfn.IFS(AC281="Monthly",VLOOKUP($O281,PM执行时间!$A:$E,2,0),AC281="Quarterly",VLOOKUP($O281,PM执行时间!$A:$E,3,0),AC281="Semi-an",VLOOKUP($O281,PM执行时间!$A:$E,4,0),AC281="Annual",VLOOKUP($O281,PM执行时间!$A:$E,5,0),AC281="","")</f>
        <v/>
      </c>
      <c r="AE281" s="5"/>
      <c r="AF281" s="5" t="str" cm="1">
        <f t="array" ref="AF281">_xlfn.IFS(AE281="Monthly",VLOOKUP($O281,PM执行时间!$A:$E,2,0),AE281="Quarterly",VLOOKUP($O281,PM执行时间!$A:$E,3,0),AE281="Semi-an",VLOOKUP($O281,PM执行时间!$A:$E,4,0),AE281="Annual",VLOOKUP($O281,PM执行时间!$A:$E,5,0),AE281="","")</f>
        <v/>
      </c>
      <c r="AG281" s="16" t="s">
        <v>24</v>
      </c>
      <c r="AH281" s="5" cm="1">
        <f t="array" ref="AH281">_xlfn.IFS(AG281="Monthly",VLOOKUP($O281,PM执行时间!$A:$E,2,0),AG281="Quarterly",VLOOKUP($O281,PM执行时间!$A:$E,3,0),AG281="Semi-an",VLOOKUP($O281,PM执行时间!$A:$E,4,0),AG281="Annual",VLOOKUP($O281,PM执行时间!$A:$E,5,0),AG281="","")</f>
        <v>1</v>
      </c>
      <c r="AI281" s="5"/>
      <c r="AJ281" s="5" t="str" cm="1">
        <f t="array" ref="AJ281">_xlfn.IFS(AI281="Monthly",VLOOKUP($O281,PM执行时间!$A:$E,2,0),AI281="Quarterly",VLOOKUP($O281,PM执行时间!$A:$E,3,0),AI281="Semi-an",VLOOKUP($O281,PM执行时间!$A:$E,4,0),AI281="Annual",VLOOKUP($O281,PM执行时间!$A:$E,5,0),AI281="","")</f>
        <v/>
      </c>
      <c r="AK281" s="5"/>
      <c r="AL281" s="5" t="str" cm="1">
        <f t="array" ref="AL281">_xlfn.IFS(AK281="Monthly",VLOOKUP($O281,PM执行时间!$A:$E,2,0),AK281="Quarterly",VLOOKUP($O281,PM执行时间!$A:$E,3,0),AK281="Semi-an",VLOOKUP($O281,PM执行时间!$A:$E,4,0),AK281="Annual",VLOOKUP($O281,PM执行时间!$A:$E,5,0),AK281="","")</f>
        <v/>
      </c>
      <c r="AM281" s="20" t="s">
        <v>25</v>
      </c>
      <c r="AN281" s="5" cm="1">
        <f t="array" ref="AN281">_xlfn.IFS(AM281="Monthly",VLOOKUP($O281,PM执行时间!$A:$E,2,0),AM281="Quarterly",VLOOKUP($O281,PM执行时间!$A:$E,3,0),AM281="Semi-an",VLOOKUP($O281,PM执行时间!$A:$E,4,0),AM281="Annual",VLOOKUP($O281,PM执行时间!$A:$E,5,0),AM281="","")</f>
        <v>1.42</v>
      </c>
      <c r="AO281" s="19">
        <v>44713</v>
      </c>
      <c r="AP281" s="18"/>
    </row>
    <row r="282" spans="1:42" s="14" customFormat="1" ht="25.15" customHeight="1" x14ac:dyDescent="0.15">
      <c r="A282" s="2">
        <v>280</v>
      </c>
      <c r="B282" s="2">
        <f>SUBTOTAL(3,G$3:G282)+0</f>
        <v>279</v>
      </c>
      <c r="C282" s="2"/>
      <c r="D282" s="5">
        <v>1116</v>
      </c>
      <c r="E282" s="77" t="s">
        <v>484</v>
      </c>
      <c r="F282" s="77" t="s">
        <v>485</v>
      </c>
      <c r="G282" s="77" t="s">
        <v>255</v>
      </c>
      <c r="H282" s="77">
        <v>234378</v>
      </c>
      <c r="I282" s="77">
        <v>2021.5</v>
      </c>
      <c r="J282" s="79" t="s">
        <v>1058</v>
      </c>
      <c r="K282" s="4" t="s">
        <v>19</v>
      </c>
      <c r="L282" s="77" t="s">
        <v>289</v>
      </c>
      <c r="M282" s="24">
        <v>44256</v>
      </c>
      <c r="N282" s="77" t="s">
        <v>31</v>
      </c>
      <c r="O282" s="5" t="s">
        <v>486</v>
      </c>
      <c r="P282" s="5" t="s">
        <v>39</v>
      </c>
      <c r="Q282" s="5"/>
      <c r="R282" s="5" t="str" cm="1">
        <f t="array" ref="R282">_xlfn.IFS(Q282="Monthly",VLOOKUP($O282,PM执行时间!$A:$E,2,0),Q282="Quarterly",VLOOKUP($O282,PM执行时间!$A:$E,3,0),Q282="Semi-an",VLOOKUP($O282,PM执行时间!$A:$E,4,0),Q282="Annual",VLOOKUP($O282,PM执行时间!$A:$E,5,0),Q282="","")</f>
        <v/>
      </c>
      <c r="S282" s="5"/>
      <c r="T282" s="5" t="str" cm="1">
        <f t="array" ref="T282">_xlfn.IFS(S282="Monthly",VLOOKUP($O282,PM执行时间!$A:$E,2,0),S282="Quarterly",VLOOKUP($O282,PM执行时间!$A:$E,3,0),S282="Semi-an",VLOOKUP($O282,PM执行时间!$A:$E,4,0),S282="Annual",VLOOKUP($O282,PM执行时间!$A:$E,5,0),S282="","")</f>
        <v/>
      </c>
      <c r="U282" s="5"/>
      <c r="V282" s="5" t="str" cm="1">
        <f t="array" ref="V282">_xlfn.IFS(U282="Monthly",VLOOKUP($O282,PM执行时间!$A:$E,2,0),U282="Quarterly",VLOOKUP($O282,PM执行时间!$A:$E,3,0),U282="Semi-an",VLOOKUP($O282,PM执行时间!$A:$E,4,0),U282="Annual",VLOOKUP($O282,PM执行时间!$A:$E,5,0),U282="","")</f>
        <v/>
      </c>
      <c r="W282" s="5"/>
      <c r="X282" s="5" t="str" cm="1">
        <f t="array" ref="X282">_xlfn.IFS(W282="Monthly",VLOOKUP($O282,PM执行时间!$A:$E,2,0),W282="Quarterly",VLOOKUP($O282,PM执行时间!$A:$E,3,0),W282="Semi-an",VLOOKUP($O282,PM执行时间!$A:$E,4,0),W282="Annual",VLOOKUP($O282,PM执行时间!$A:$E,5,0),W282="","")</f>
        <v/>
      </c>
      <c r="Y282" s="5"/>
      <c r="Z282" s="5" t="str" cm="1">
        <f t="array" ref="Z282">_xlfn.IFS(Y282="Monthly",VLOOKUP($O282,PM执行时间!$A:$E,2,0),Y282="Quarterly",VLOOKUP($O282,PM执行时间!$A:$E,3,0),Y282="Semi-an",VLOOKUP($O282,PM执行时间!$A:$E,4,0),Y282="Annual",VLOOKUP($O282,PM执行时间!$A:$E,5,0),Y282="","")</f>
        <v/>
      </c>
      <c r="AA282" s="5"/>
      <c r="AB282" s="5" t="str" cm="1">
        <f t="array" ref="AB282">_xlfn.IFS(AA282="Monthly",VLOOKUP($O282,PM执行时间!$A:$E,2,0),AA282="Quarterly",VLOOKUP($O282,PM执行时间!$A:$E,3,0),AA282="Semi-an",VLOOKUP($O282,PM执行时间!$A:$E,4,0),AA282="Annual",VLOOKUP($O282,PM执行时间!$A:$E,5,0),AA282="","")</f>
        <v/>
      </c>
      <c r="AC282" s="5"/>
      <c r="AD282" s="5" t="str" cm="1">
        <f t="array" ref="AD282">_xlfn.IFS(AC282="Monthly",VLOOKUP($O282,PM执行时间!$A:$E,2,0),AC282="Quarterly",VLOOKUP($O282,PM执行时间!$A:$E,3,0),AC282="Semi-an",VLOOKUP($O282,PM执行时间!$A:$E,4,0),AC282="Annual",VLOOKUP($O282,PM执行时间!$A:$E,5,0),AC282="","")</f>
        <v/>
      </c>
      <c r="AE282" s="5"/>
      <c r="AF282" s="5" t="str" cm="1">
        <f t="array" ref="AF282">_xlfn.IFS(AE282="Monthly",VLOOKUP($O282,PM执行时间!$A:$E,2,0),AE282="Quarterly",VLOOKUP($O282,PM执行时间!$A:$E,3,0),AE282="Semi-an",VLOOKUP($O282,PM执行时间!$A:$E,4,0),AE282="Annual",VLOOKUP($O282,PM执行时间!$A:$E,5,0),AE282="","")</f>
        <v/>
      </c>
      <c r="AG282" s="5"/>
      <c r="AH282" s="5" t="str" cm="1">
        <f t="array" ref="AH282">_xlfn.IFS(AG282="Monthly",VLOOKUP($O282,PM执行时间!$A:$E,2,0),AG282="Quarterly",VLOOKUP($O282,PM执行时间!$A:$E,3,0),AG282="Semi-an",VLOOKUP($O282,PM执行时间!$A:$E,4,0),AG282="Annual",VLOOKUP($O282,PM执行时间!$A:$E,5,0),AG282="","")</f>
        <v/>
      </c>
      <c r="AI282" s="17" t="s">
        <v>33</v>
      </c>
      <c r="AJ282" s="5" cm="1">
        <f t="array" ref="AJ282">_xlfn.IFS(AI282="Monthly",VLOOKUP($O282,PM执行时间!$A:$E,2,0),AI282="Quarterly",VLOOKUP($O282,PM执行时间!$A:$E,3,0),AI282="Semi-an",VLOOKUP($O282,PM执行时间!$A:$E,4,0),AI282="Annual",VLOOKUP($O282,PM执行时间!$A:$E,5,0),AI282="","")</f>
        <v>2</v>
      </c>
      <c r="AK282" s="5"/>
      <c r="AL282" s="5" t="str" cm="1">
        <f t="array" ref="AL282">_xlfn.IFS(AK282="Monthly",VLOOKUP($O282,PM执行时间!$A:$E,2,0),AK282="Quarterly",VLOOKUP($O282,PM执行时间!$A:$E,3,0),AK282="Semi-an",VLOOKUP($O282,PM执行时间!$A:$E,4,0),AK282="Annual",VLOOKUP($O282,PM执行时间!$A:$E,5,0),AK282="","")</f>
        <v/>
      </c>
      <c r="AM282" s="5"/>
      <c r="AN282" s="5" t="str" cm="1">
        <f t="array" ref="AN282">_xlfn.IFS(AM282="Monthly",VLOOKUP($O282,PM执行时间!$A:$E,2,0),AM282="Quarterly",VLOOKUP($O282,PM执行时间!$A:$E,3,0),AM282="Semi-an",VLOOKUP($O282,PM执行时间!$A:$E,4,0),AM282="Annual",VLOOKUP($O282,PM执行时间!$A:$E,5,0),AM282="","")</f>
        <v/>
      </c>
      <c r="AO282" s="19">
        <v>44835</v>
      </c>
      <c r="AP282" s="5"/>
    </row>
    <row r="283" spans="1:42" s="14" customFormat="1" ht="25.15" customHeight="1" x14ac:dyDescent="0.2">
      <c r="A283" s="2">
        <v>281</v>
      </c>
      <c r="B283" s="2">
        <f>SUBTOTAL(3,G$3:G283)+0</f>
        <v>280</v>
      </c>
      <c r="C283" s="2"/>
      <c r="D283" s="5">
        <v>1119</v>
      </c>
      <c r="E283" s="77" t="s">
        <v>17</v>
      </c>
      <c r="F283" s="77" t="s">
        <v>1214</v>
      </c>
      <c r="G283" s="77" t="s">
        <v>255</v>
      </c>
      <c r="H283" s="77">
        <v>234583</v>
      </c>
      <c r="I283" s="77">
        <v>2021.5</v>
      </c>
      <c r="J283" s="79" t="s">
        <v>1058</v>
      </c>
      <c r="K283" s="4" t="s">
        <v>19</v>
      </c>
      <c r="L283" s="77" t="s">
        <v>57</v>
      </c>
      <c r="M283" s="24">
        <v>44287</v>
      </c>
      <c r="N283" s="77" t="s">
        <v>22</v>
      </c>
      <c r="O283" s="5" t="s">
        <v>272</v>
      </c>
      <c r="P283" s="5" t="s">
        <v>1227</v>
      </c>
      <c r="Q283" s="5"/>
      <c r="R283" s="5" t="str" cm="1">
        <f t="array" ref="R283">_xlfn.IFS(Q283="Monthly",VLOOKUP($O283,PM执行时间!$A:$E,2,0),Q283="Quarterly",VLOOKUP($O283,PM执行时间!$A:$E,3,0),Q283="Semi-an",VLOOKUP($O283,PM执行时间!$A:$E,4,0),Q283="Annual",VLOOKUP($O283,PM执行时间!$A:$E,5,0),Q283="","")</f>
        <v/>
      </c>
      <c r="S283" s="5"/>
      <c r="T283" s="5" t="str" cm="1">
        <f t="array" ref="T283">_xlfn.IFS(S283="Monthly",VLOOKUP($O283,PM执行时间!$A:$E,2,0),S283="Quarterly",VLOOKUP($O283,PM执行时间!$A:$E,3,0),S283="Semi-an",VLOOKUP($O283,PM执行时间!$A:$E,4,0),S283="Annual",VLOOKUP($O283,PM执行时间!$A:$E,5,0),S283="","")</f>
        <v/>
      </c>
      <c r="U283" s="16" t="s">
        <v>24</v>
      </c>
      <c r="V283" s="5" cm="1">
        <f t="array" ref="V283">_xlfn.IFS(U283="Monthly",VLOOKUP($O283,PM执行时间!$A:$E,2,0),U283="Quarterly",VLOOKUP($O283,PM执行时间!$A:$E,3,0),U283="Semi-an",VLOOKUP($O283,PM执行时间!$A:$E,4,0),U283="Annual",VLOOKUP($O283,PM执行时间!$A:$E,5,0),U283="","")</f>
        <v>1.1599999999999999</v>
      </c>
      <c r="W283" s="5"/>
      <c r="X283" s="5" t="str" cm="1">
        <f t="array" ref="X283">_xlfn.IFS(W283="Monthly",VLOOKUP($O283,PM执行时间!$A:$E,2,0),W283="Quarterly",VLOOKUP($O283,PM执行时间!$A:$E,3,0),W283="Semi-an",VLOOKUP($O283,PM执行时间!$A:$E,4,0),W283="Annual",VLOOKUP($O283,PM执行时间!$A:$E,5,0),W283="","")</f>
        <v/>
      </c>
      <c r="Y283" s="5"/>
      <c r="Z283" s="5" t="str" cm="1">
        <f t="array" ref="Z283">_xlfn.IFS(Y283="Monthly",VLOOKUP($O283,PM执行时间!$A:$E,2,0),Y283="Quarterly",VLOOKUP($O283,PM执行时间!$A:$E,3,0),Y283="Semi-an",VLOOKUP($O283,PM执行时间!$A:$E,4,0),Y283="Annual",VLOOKUP($O283,PM执行时间!$A:$E,5,0),Y283="","")</f>
        <v/>
      </c>
      <c r="AA283" s="16" t="s">
        <v>24</v>
      </c>
      <c r="AB283" s="5" cm="1">
        <f t="array" ref="AB283">_xlfn.IFS(AA283="Monthly",VLOOKUP($O283,PM执行时间!$A:$E,2,0),AA283="Quarterly",VLOOKUP($O283,PM执行时间!$A:$E,3,0),AA283="Semi-an",VLOOKUP($O283,PM执行时间!$A:$E,4,0),AA283="Annual",VLOOKUP($O283,PM执行时间!$A:$E,5,0),AA283="","")</f>
        <v>1.1599999999999999</v>
      </c>
      <c r="AC283" s="5"/>
      <c r="AD283" s="5" t="str" cm="1">
        <f t="array" ref="AD283">_xlfn.IFS(AC283="Monthly",VLOOKUP($O283,PM执行时间!$A:$E,2,0),AC283="Quarterly",VLOOKUP($O283,PM执行时间!$A:$E,3,0),AC283="Semi-an",VLOOKUP($O283,PM执行时间!$A:$E,4,0),AC283="Annual",VLOOKUP($O283,PM执行时间!$A:$E,5,0),AC283="","")</f>
        <v/>
      </c>
      <c r="AE283" s="5"/>
      <c r="AF283" s="5" t="str" cm="1">
        <f t="array" ref="AF283">_xlfn.IFS(AE283="Monthly",VLOOKUP($O283,PM执行时间!$A:$E,2,0),AE283="Quarterly",VLOOKUP($O283,PM执行时间!$A:$E,3,0),AE283="Semi-an",VLOOKUP($O283,PM执行时间!$A:$E,4,0),AE283="Annual",VLOOKUP($O283,PM执行时间!$A:$E,5,0),AE283="","")</f>
        <v/>
      </c>
      <c r="AG283" s="16" t="s">
        <v>24</v>
      </c>
      <c r="AH283" s="5" cm="1">
        <f t="array" ref="AH283">_xlfn.IFS(AG283="Monthly",VLOOKUP($O283,PM执行时间!$A:$E,2,0),AG283="Quarterly",VLOOKUP($O283,PM执行时间!$A:$E,3,0),AG283="Semi-an",VLOOKUP($O283,PM执行时间!$A:$E,4,0),AG283="Annual",VLOOKUP($O283,PM执行时间!$A:$E,5,0),AG283="","")</f>
        <v>1.1599999999999999</v>
      </c>
      <c r="AI283" s="5"/>
      <c r="AJ283" s="5" t="str" cm="1">
        <f t="array" ref="AJ283">_xlfn.IFS(AI283="Monthly",VLOOKUP($O283,PM执行时间!$A:$E,2,0),AI283="Quarterly",VLOOKUP($O283,PM执行时间!$A:$E,3,0),AI283="Semi-an",VLOOKUP($O283,PM执行时间!$A:$E,4,0),AI283="Annual",VLOOKUP($O283,PM执行时间!$A:$E,5,0),AI283="","")</f>
        <v/>
      </c>
      <c r="AK283" s="5"/>
      <c r="AL283" s="5" t="str" cm="1">
        <f t="array" ref="AL283">_xlfn.IFS(AK283="Monthly",VLOOKUP($O283,PM执行时间!$A:$E,2,0),AK283="Quarterly",VLOOKUP($O283,PM执行时间!$A:$E,3,0),AK283="Semi-an",VLOOKUP($O283,PM执行时间!$A:$E,4,0),AK283="Annual",VLOOKUP($O283,PM执行时间!$A:$E,5,0),AK283="","")</f>
        <v/>
      </c>
      <c r="AM283" s="17" t="s">
        <v>223</v>
      </c>
      <c r="AN283" s="5" cm="1">
        <f t="array" ref="AN283">_xlfn.IFS(AM283="Monthly",VLOOKUP($O283,PM执行时间!$A:$E,2,0),AM283="Quarterly",VLOOKUP($O283,PM执行时间!$A:$E,3,0),AM283="Semi-an",VLOOKUP($O283,PM执行时间!$A:$E,4,0),AM283="Annual",VLOOKUP($O283,PM执行时间!$A:$E,5,0),AM283="","")</f>
        <v>1.91</v>
      </c>
      <c r="AO283" s="19">
        <v>44896</v>
      </c>
      <c r="AP283" s="18"/>
    </row>
    <row r="284" spans="1:42" s="14" customFormat="1" ht="25.15" customHeight="1" x14ac:dyDescent="0.2">
      <c r="A284" s="2">
        <v>282</v>
      </c>
      <c r="B284" s="2">
        <f>SUBTOTAL(3,G$3:G284)+0</f>
        <v>281</v>
      </c>
      <c r="C284" s="2"/>
      <c r="D284" s="5">
        <v>1120</v>
      </c>
      <c r="E284" s="77" t="s">
        <v>17</v>
      </c>
      <c r="F284" s="77" t="s">
        <v>1214</v>
      </c>
      <c r="G284" s="77" t="s">
        <v>255</v>
      </c>
      <c r="H284" s="77">
        <v>234768</v>
      </c>
      <c r="I284" s="77">
        <v>2021.5</v>
      </c>
      <c r="J284" s="79" t="s">
        <v>1058</v>
      </c>
      <c r="K284" s="4" t="s">
        <v>19</v>
      </c>
      <c r="L284" s="77" t="s">
        <v>57</v>
      </c>
      <c r="M284" s="24">
        <v>44317</v>
      </c>
      <c r="N284" s="77" t="s">
        <v>22</v>
      </c>
      <c r="O284" s="5" t="s">
        <v>272</v>
      </c>
      <c r="P284" s="5" t="s">
        <v>1227</v>
      </c>
      <c r="Q284" s="5"/>
      <c r="R284" s="5" t="str" cm="1">
        <f t="array" ref="R284">_xlfn.IFS(Q284="Monthly",VLOOKUP($O284,PM执行时间!$A:$E,2,0),Q284="Quarterly",VLOOKUP($O284,PM执行时间!$A:$E,3,0),Q284="Semi-an",VLOOKUP($O284,PM执行时间!$A:$E,4,0),Q284="Annual",VLOOKUP($O284,PM执行时间!$A:$E,5,0),Q284="","")</f>
        <v/>
      </c>
      <c r="S284" s="5"/>
      <c r="T284" s="5" t="str" cm="1">
        <f t="array" ref="T284">_xlfn.IFS(S284="Monthly",VLOOKUP($O284,PM执行时间!$A:$E,2,0),S284="Quarterly",VLOOKUP($O284,PM执行时间!$A:$E,3,0),S284="Semi-an",VLOOKUP($O284,PM执行时间!$A:$E,4,0),S284="Annual",VLOOKUP($O284,PM执行时间!$A:$E,5,0),S284="","")</f>
        <v/>
      </c>
      <c r="U284" s="16" t="s">
        <v>24</v>
      </c>
      <c r="V284" s="5" cm="1">
        <f t="array" ref="V284">_xlfn.IFS(U284="Monthly",VLOOKUP($O284,PM执行时间!$A:$E,2,0),U284="Quarterly",VLOOKUP($O284,PM执行时间!$A:$E,3,0),U284="Semi-an",VLOOKUP($O284,PM执行时间!$A:$E,4,0),U284="Annual",VLOOKUP($O284,PM执行时间!$A:$E,5,0),U284="","")</f>
        <v>1.1599999999999999</v>
      </c>
      <c r="W284" s="5"/>
      <c r="X284" s="5" t="str" cm="1">
        <f t="array" ref="X284">_xlfn.IFS(W284="Monthly",VLOOKUP($O284,PM执行时间!$A:$E,2,0),W284="Quarterly",VLOOKUP($O284,PM执行时间!$A:$E,3,0),W284="Semi-an",VLOOKUP($O284,PM执行时间!$A:$E,4,0),W284="Annual",VLOOKUP($O284,PM执行时间!$A:$E,5,0),W284="","")</f>
        <v/>
      </c>
      <c r="Y284" s="5"/>
      <c r="Z284" s="5" t="str" cm="1">
        <f t="array" ref="Z284">_xlfn.IFS(Y284="Monthly",VLOOKUP($O284,PM执行时间!$A:$E,2,0),Y284="Quarterly",VLOOKUP($O284,PM执行时间!$A:$E,3,0),Y284="Semi-an",VLOOKUP($O284,PM执行时间!$A:$E,4,0),Y284="Annual",VLOOKUP($O284,PM执行时间!$A:$E,5,0),Y284="","")</f>
        <v/>
      </c>
      <c r="AA284" s="16" t="s">
        <v>24</v>
      </c>
      <c r="AB284" s="5" cm="1">
        <f t="array" ref="AB284">_xlfn.IFS(AA284="Monthly",VLOOKUP($O284,PM执行时间!$A:$E,2,0),AA284="Quarterly",VLOOKUP($O284,PM执行时间!$A:$E,3,0),AA284="Semi-an",VLOOKUP($O284,PM执行时间!$A:$E,4,0),AA284="Annual",VLOOKUP($O284,PM执行时间!$A:$E,5,0),AA284="","")</f>
        <v>1.1599999999999999</v>
      </c>
      <c r="AC284" s="5"/>
      <c r="AD284" s="5" t="str" cm="1">
        <f t="array" ref="AD284">_xlfn.IFS(AC284="Monthly",VLOOKUP($O284,PM执行时间!$A:$E,2,0),AC284="Quarterly",VLOOKUP($O284,PM执行时间!$A:$E,3,0),AC284="Semi-an",VLOOKUP($O284,PM执行时间!$A:$E,4,0),AC284="Annual",VLOOKUP($O284,PM执行时间!$A:$E,5,0),AC284="","")</f>
        <v/>
      </c>
      <c r="AE284" s="5"/>
      <c r="AF284" s="5" t="str" cm="1">
        <f t="array" ref="AF284">_xlfn.IFS(AE284="Monthly",VLOOKUP($O284,PM执行时间!$A:$E,2,0),AE284="Quarterly",VLOOKUP($O284,PM执行时间!$A:$E,3,0),AE284="Semi-an",VLOOKUP($O284,PM执行时间!$A:$E,4,0),AE284="Annual",VLOOKUP($O284,PM执行时间!$A:$E,5,0),AE284="","")</f>
        <v/>
      </c>
      <c r="AG284" s="16" t="s">
        <v>24</v>
      </c>
      <c r="AH284" s="5" cm="1">
        <f t="array" ref="AH284">_xlfn.IFS(AG284="Monthly",VLOOKUP($O284,PM执行时间!$A:$E,2,0),AG284="Quarterly",VLOOKUP($O284,PM执行时间!$A:$E,3,0),AG284="Semi-an",VLOOKUP($O284,PM执行时间!$A:$E,4,0),AG284="Annual",VLOOKUP($O284,PM执行时间!$A:$E,5,0),AG284="","")</f>
        <v>1.1599999999999999</v>
      </c>
      <c r="AI284" s="5"/>
      <c r="AJ284" s="5" t="str" cm="1">
        <f t="array" ref="AJ284">_xlfn.IFS(AI284="Monthly",VLOOKUP($O284,PM执行时间!$A:$E,2,0),AI284="Quarterly",VLOOKUP($O284,PM执行时间!$A:$E,3,0),AI284="Semi-an",VLOOKUP($O284,PM执行时间!$A:$E,4,0),AI284="Annual",VLOOKUP($O284,PM执行时间!$A:$E,5,0),AI284="","")</f>
        <v/>
      </c>
      <c r="AK284" s="5"/>
      <c r="AL284" s="5" t="str" cm="1">
        <f t="array" ref="AL284">_xlfn.IFS(AK284="Monthly",VLOOKUP($O284,PM执行时间!$A:$E,2,0),AK284="Quarterly",VLOOKUP($O284,PM执行时间!$A:$E,3,0),AK284="Semi-an",VLOOKUP($O284,PM执行时间!$A:$E,4,0),AK284="Annual",VLOOKUP($O284,PM执行时间!$A:$E,5,0),AK284="","")</f>
        <v/>
      </c>
      <c r="AM284" s="17" t="s">
        <v>223</v>
      </c>
      <c r="AN284" s="5" cm="1">
        <f t="array" ref="AN284">_xlfn.IFS(AM284="Monthly",VLOOKUP($O284,PM执行时间!$A:$E,2,0),AM284="Quarterly",VLOOKUP($O284,PM执行时间!$A:$E,3,0),AM284="Semi-an",VLOOKUP($O284,PM执行时间!$A:$E,4,0),AM284="Annual",VLOOKUP($O284,PM执行时间!$A:$E,5,0),AM284="","")</f>
        <v>1.91</v>
      </c>
      <c r="AO284" s="19">
        <v>44896</v>
      </c>
      <c r="AP284" s="18"/>
    </row>
    <row r="285" spans="1:42" s="14" customFormat="1" ht="25.15" customHeight="1" x14ac:dyDescent="0.2">
      <c r="A285" s="2">
        <v>283</v>
      </c>
      <c r="B285" s="2">
        <f>SUBTOTAL(3,G$3:G285)+0</f>
        <v>282</v>
      </c>
      <c r="C285" s="2"/>
      <c r="D285" s="5">
        <v>1124</v>
      </c>
      <c r="E285" s="77" t="s">
        <v>260</v>
      </c>
      <c r="F285" s="77" t="s">
        <v>268</v>
      </c>
      <c r="G285" s="77" t="s">
        <v>262</v>
      </c>
      <c r="H285" s="95" t="s">
        <v>269</v>
      </c>
      <c r="I285" s="77">
        <v>2021.4</v>
      </c>
      <c r="J285" s="79" t="s">
        <v>1058</v>
      </c>
      <c r="K285" s="4" t="s">
        <v>19</v>
      </c>
      <c r="L285" s="77" t="s">
        <v>270</v>
      </c>
      <c r="M285" s="24" t="s">
        <v>54</v>
      </c>
      <c r="N285" s="77" t="s">
        <v>31</v>
      </c>
      <c r="O285" s="5" t="s">
        <v>1361</v>
      </c>
      <c r="P285" s="5" t="s">
        <v>39</v>
      </c>
      <c r="Q285" s="27"/>
      <c r="R285" s="5" t="str" cm="1">
        <f t="array" ref="R285">_xlfn.IFS(Q285="Monthly",VLOOKUP($O285,PM执行时间!$A:$E,2,0),Q285="Quarterly",VLOOKUP($O285,PM执行时间!$A:$E,3,0),Q285="Semi-an",VLOOKUP($O285,PM执行时间!$A:$E,4,0),Q285="Annual",VLOOKUP($O285,PM执行时间!$A:$E,5,0),Q285="","")</f>
        <v/>
      </c>
      <c r="S285" s="27"/>
      <c r="T285" s="5" t="str" cm="1">
        <f t="array" ref="T285">_xlfn.IFS(S285="Monthly",VLOOKUP($O285,PM执行时间!$A:$E,2,0),S285="Quarterly",VLOOKUP($O285,PM执行时间!$A:$E,3,0),S285="Semi-an",VLOOKUP($O285,PM执行时间!$A:$E,4,0),S285="Annual",VLOOKUP($O285,PM执行时间!$A:$E,5,0),S285="","")</f>
        <v/>
      </c>
      <c r="U285" s="27"/>
      <c r="V285" s="5" t="str" cm="1">
        <f t="array" ref="V285">_xlfn.IFS(U285="Monthly",VLOOKUP($O285,PM执行时间!$A:$E,2,0),U285="Quarterly",VLOOKUP($O285,PM执行时间!$A:$E,3,0),U285="Semi-an",VLOOKUP($O285,PM执行时间!$A:$E,4,0),U285="Annual",VLOOKUP($O285,PM执行时间!$A:$E,5,0),U285="","")</f>
        <v/>
      </c>
      <c r="W285" s="27"/>
      <c r="X285" s="5" t="str" cm="1">
        <f t="array" ref="X285">_xlfn.IFS(W285="Monthly",VLOOKUP($O285,PM执行时间!$A:$E,2,0),W285="Quarterly",VLOOKUP($O285,PM执行时间!$A:$E,3,0),W285="Semi-an",VLOOKUP($O285,PM执行时间!$A:$E,4,0),W285="Annual",VLOOKUP($O285,PM执行时间!$A:$E,5,0),W285="","")</f>
        <v/>
      </c>
      <c r="Y285" s="27"/>
      <c r="Z285" s="5" t="str" cm="1">
        <f t="array" ref="Z285">_xlfn.IFS(Y285="Monthly",VLOOKUP($O285,PM执行时间!$A:$E,2,0),Y285="Quarterly",VLOOKUP($O285,PM执行时间!$A:$E,3,0),Y285="Semi-an",VLOOKUP($O285,PM执行时间!$A:$E,4,0),Y285="Annual",VLOOKUP($O285,PM执行时间!$A:$E,5,0),Y285="","")</f>
        <v/>
      </c>
      <c r="AA285" s="27"/>
      <c r="AB285" s="5" t="str" cm="1">
        <f t="array" ref="AB285">_xlfn.IFS(AA285="Monthly",VLOOKUP($O285,PM执行时间!$A:$E,2,0),AA285="Quarterly",VLOOKUP($O285,PM执行时间!$A:$E,3,0),AA285="Semi-an",VLOOKUP($O285,PM执行时间!$A:$E,4,0),AA285="Annual",VLOOKUP($O285,PM执行时间!$A:$E,5,0),AA285="","")</f>
        <v/>
      </c>
      <c r="AC285" s="27"/>
      <c r="AD285" s="5" t="str" cm="1">
        <f t="array" ref="AD285">_xlfn.IFS(AC285="Monthly",VLOOKUP($O285,PM执行时间!$A:$E,2,0),AC285="Quarterly",VLOOKUP($O285,PM执行时间!$A:$E,3,0),AC285="Semi-an",VLOOKUP($O285,PM执行时间!$A:$E,4,0),AC285="Annual",VLOOKUP($O285,PM执行时间!$A:$E,5,0),AC285="","")</f>
        <v/>
      </c>
      <c r="AE285" s="27"/>
      <c r="AF285" s="5" t="str" cm="1">
        <f t="array" ref="AF285">_xlfn.IFS(AE285="Monthly",VLOOKUP($O285,PM执行时间!$A:$E,2,0),AE285="Quarterly",VLOOKUP($O285,PM执行时间!$A:$E,3,0),AE285="Semi-an",VLOOKUP($O285,PM执行时间!$A:$E,4,0),AE285="Annual",VLOOKUP($O285,PM执行时间!$A:$E,5,0),AE285="","")</f>
        <v/>
      </c>
      <c r="AG285" s="27"/>
      <c r="AH285" s="5" t="str" cm="1">
        <f t="array" ref="AH285">_xlfn.IFS(AG285="Monthly",VLOOKUP($O285,PM执行时间!$A:$E,2,0),AG285="Quarterly",VLOOKUP($O285,PM执行时间!$A:$E,3,0),AG285="Semi-an",VLOOKUP($O285,PM执行时间!$A:$E,4,0),AG285="Annual",VLOOKUP($O285,PM执行时间!$A:$E,5,0),AG285="","")</f>
        <v/>
      </c>
      <c r="AI285" s="27"/>
      <c r="AJ285" s="5" t="str" cm="1">
        <f t="array" ref="AJ285">_xlfn.IFS(AI285="Monthly",VLOOKUP($O285,PM执行时间!$A:$E,2,0),AI285="Quarterly",VLOOKUP($O285,PM执行时间!$A:$E,3,0),AI285="Semi-an",VLOOKUP($O285,PM执行时间!$A:$E,4,0),AI285="Annual",VLOOKUP($O285,PM执行时间!$A:$E,5,0),AI285="","")</f>
        <v/>
      </c>
      <c r="AK285" s="27"/>
      <c r="AL285" s="5" t="str" cm="1">
        <f t="array" ref="AL285">_xlfn.IFS(AK285="Monthly",VLOOKUP($O285,PM执行时间!$A:$E,2,0),AK285="Quarterly",VLOOKUP($O285,PM执行时间!$A:$E,3,0),AK285="Semi-an",VLOOKUP($O285,PM执行时间!$A:$E,4,0),AK285="Annual",VLOOKUP($O285,PM执行时间!$A:$E,5,0),AK285="","")</f>
        <v/>
      </c>
      <c r="AM285" s="17" t="s">
        <v>223</v>
      </c>
      <c r="AN285" s="5" cm="1">
        <f t="array" ref="AN285">_xlfn.IFS(AM285="Monthly",VLOOKUP($O285,PM执行时间!$A:$E,2,0),AM285="Quarterly",VLOOKUP($O285,PM执行时间!$A:$E,3,0),AM285="Semi-an",VLOOKUP($O285,PM执行时间!$A:$E,4,0),AM285="Annual",VLOOKUP($O285,PM执行时间!$A:$E,5,0),AM285="","")</f>
        <v>1</v>
      </c>
      <c r="AO285" s="19">
        <v>44896</v>
      </c>
      <c r="AP285" s="18"/>
    </row>
    <row r="286" spans="1:42" s="14" customFormat="1" ht="25.15" customHeight="1" x14ac:dyDescent="0.2">
      <c r="A286" s="2">
        <v>284</v>
      </c>
      <c r="B286" s="2">
        <f>SUBTOTAL(3,G$3:G286)+0</f>
        <v>283</v>
      </c>
      <c r="C286" s="2"/>
      <c r="D286" s="5">
        <v>1134</v>
      </c>
      <c r="E286" s="77" t="s">
        <v>17</v>
      </c>
      <c r="F286" s="77" t="s">
        <v>1214</v>
      </c>
      <c r="G286" s="77" t="s">
        <v>255</v>
      </c>
      <c r="H286" s="77">
        <v>235387</v>
      </c>
      <c r="I286" s="77">
        <v>2021.6</v>
      </c>
      <c r="J286" s="79" t="s">
        <v>1058</v>
      </c>
      <c r="K286" s="4" t="s">
        <v>19</v>
      </c>
      <c r="L286" s="77" t="s">
        <v>57</v>
      </c>
      <c r="M286" s="24">
        <v>44348</v>
      </c>
      <c r="N286" s="77" t="s">
        <v>22</v>
      </c>
      <c r="O286" s="5" t="s">
        <v>272</v>
      </c>
      <c r="P286" s="5" t="s">
        <v>1227</v>
      </c>
      <c r="Q286" s="5"/>
      <c r="R286" s="5" t="str" cm="1">
        <f t="array" ref="R286">_xlfn.IFS(Q286="Monthly",VLOOKUP($O286,PM执行时间!$A:$E,2,0),Q286="Quarterly",VLOOKUP($O286,PM执行时间!$A:$E,3,0),Q286="Semi-an",VLOOKUP($O286,PM执行时间!$A:$E,4,0),Q286="Annual",VLOOKUP($O286,PM执行时间!$A:$E,5,0),Q286="","")</f>
        <v/>
      </c>
      <c r="S286" s="5"/>
      <c r="T286" s="5" t="str" cm="1">
        <f t="array" ref="T286">_xlfn.IFS(S286="Monthly",VLOOKUP($O286,PM执行时间!$A:$E,2,0),S286="Quarterly",VLOOKUP($O286,PM执行时间!$A:$E,3,0),S286="Semi-an",VLOOKUP($O286,PM执行时间!$A:$E,4,0),S286="Annual",VLOOKUP($O286,PM执行时间!$A:$E,5,0),S286="","")</f>
        <v/>
      </c>
      <c r="U286" s="16" t="s">
        <v>24</v>
      </c>
      <c r="V286" s="5" cm="1">
        <f t="array" ref="V286">_xlfn.IFS(U286="Monthly",VLOOKUP($O286,PM执行时间!$A:$E,2,0),U286="Quarterly",VLOOKUP($O286,PM执行时间!$A:$E,3,0),U286="Semi-an",VLOOKUP($O286,PM执行时间!$A:$E,4,0),U286="Annual",VLOOKUP($O286,PM执行时间!$A:$E,5,0),U286="","")</f>
        <v>1.1599999999999999</v>
      </c>
      <c r="W286" s="5"/>
      <c r="X286" s="5" t="str" cm="1">
        <f t="array" ref="X286">_xlfn.IFS(W286="Monthly",VLOOKUP($O286,PM执行时间!$A:$E,2,0),W286="Quarterly",VLOOKUP($O286,PM执行时间!$A:$E,3,0),W286="Semi-an",VLOOKUP($O286,PM执行时间!$A:$E,4,0),W286="Annual",VLOOKUP($O286,PM执行时间!$A:$E,5,0),W286="","")</f>
        <v/>
      </c>
      <c r="Y286" s="5"/>
      <c r="Z286" s="5" t="str" cm="1">
        <f t="array" ref="Z286">_xlfn.IFS(Y286="Monthly",VLOOKUP($O286,PM执行时间!$A:$E,2,0),Y286="Quarterly",VLOOKUP($O286,PM执行时间!$A:$E,3,0),Y286="Semi-an",VLOOKUP($O286,PM执行时间!$A:$E,4,0),Y286="Annual",VLOOKUP($O286,PM执行时间!$A:$E,5,0),Y286="","")</f>
        <v/>
      </c>
      <c r="AA286" s="16" t="s">
        <v>24</v>
      </c>
      <c r="AB286" s="5" cm="1">
        <f t="array" ref="AB286">_xlfn.IFS(AA286="Monthly",VLOOKUP($O286,PM执行时间!$A:$E,2,0),AA286="Quarterly",VLOOKUP($O286,PM执行时间!$A:$E,3,0),AA286="Semi-an",VLOOKUP($O286,PM执行时间!$A:$E,4,0),AA286="Annual",VLOOKUP($O286,PM执行时间!$A:$E,5,0),AA286="","")</f>
        <v>1.1599999999999999</v>
      </c>
      <c r="AC286" s="5"/>
      <c r="AD286" s="5" t="str" cm="1">
        <f t="array" ref="AD286">_xlfn.IFS(AC286="Monthly",VLOOKUP($O286,PM执行时间!$A:$E,2,0),AC286="Quarterly",VLOOKUP($O286,PM执行时间!$A:$E,3,0),AC286="Semi-an",VLOOKUP($O286,PM执行时间!$A:$E,4,0),AC286="Annual",VLOOKUP($O286,PM执行时间!$A:$E,5,0),AC286="","")</f>
        <v/>
      </c>
      <c r="AE286" s="5"/>
      <c r="AF286" s="5" t="str" cm="1">
        <f t="array" ref="AF286">_xlfn.IFS(AE286="Monthly",VLOOKUP($O286,PM执行时间!$A:$E,2,0),AE286="Quarterly",VLOOKUP($O286,PM执行时间!$A:$E,3,0),AE286="Semi-an",VLOOKUP($O286,PM执行时间!$A:$E,4,0),AE286="Annual",VLOOKUP($O286,PM执行时间!$A:$E,5,0),AE286="","")</f>
        <v/>
      </c>
      <c r="AG286" s="16" t="s">
        <v>24</v>
      </c>
      <c r="AH286" s="5" cm="1">
        <f t="array" ref="AH286">_xlfn.IFS(AG286="Monthly",VLOOKUP($O286,PM执行时间!$A:$E,2,0),AG286="Quarterly",VLOOKUP($O286,PM执行时间!$A:$E,3,0),AG286="Semi-an",VLOOKUP($O286,PM执行时间!$A:$E,4,0),AG286="Annual",VLOOKUP($O286,PM执行时间!$A:$E,5,0),AG286="","")</f>
        <v>1.1599999999999999</v>
      </c>
      <c r="AI286" s="5"/>
      <c r="AJ286" s="5" t="str" cm="1">
        <f t="array" ref="AJ286">_xlfn.IFS(AI286="Monthly",VLOOKUP($O286,PM执行时间!$A:$E,2,0),AI286="Quarterly",VLOOKUP($O286,PM执行时间!$A:$E,3,0),AI286="Semi-an",VLOOKUP($O286,PM执行时间!$A:$E,4,0),AI286="Annual",VLOOKUP($O286,PM执行时间!$A:$E,5,0),AI286="","")</f>
        <v/>
      </c>
      <c r="AK286" s="5"/>
      <c r="AL286" s="5" t="str" cm="1">
        <f t="array" ref="AL286">_xlfn.IFS(AK286="Monthly",VLOOKUP($O286,PM执行时间!$A:$E,2,0),AK286="Quarterly",VLOOKUP($O286,PM执行时间!$A:$E,3,0),AK286="Semi-an",VLOOKUP($O286,PM执行时间!$A:$E,4,0),AK286="Annual",VLOOKUP($O286,PM执行时间!$A:$E,5,0),AK286="","")</f>
        <v/>
      </c>
      <c r="AM286" s="17" t="s">
        <v>223</v>
      </c>
      <c r="AN286" s="5" cm="1">
        <f t="array" ref="AN286">_xlfn.IFS(AM286="Monthly",VLOOKUP($O286,PM执行时间!$A:$E,2,0),AM286="Quarterly",VLOOKUP($O286,PM执行时间!$A:$E,3,0),AM286="Semi-an",VLOOKUP($O286,PM执行时间!$A:$E,4,0),AM286="Annual",VLOOKUP($O286,PM执行时间!$A:$E,5,0),AM286="","")</f>
        <v>1.91</v>
      </c>
      <c r="AO286" s="19">
        <v>44896</v>
      </c>
      <c r="AP286" s="18"/>
    </row>
    <row r="287" spans="1:42" s="14" customFormat="1" ht="25.15" customHeight="1" x14ac:dyDescent="0.2">
      <c r="A287" s="2">
        <v>285</v>
      </c>
      <c r="B287" s="2">
        <f>SUBTOTAL(3,G$3:G287)+0</f>
        <v>284</v>
      </c>
      <c r="C287" s="2"/>
      <c r="D287" s="5">
        <v>1135</v>
      </c>
      <c r="E287" s="77" t="s">
        <v>17</v>
      </c>
      <c r="F287" s="77" t="s">
        <v>1214</v>
      </c>
      <c r="G287" s="77" t="s">
        <v>255</v>
      </c>
      <c r="H287" s="77">
        <v>235388</v>
      </c>
      <c r="I287" s="77">
        <v>2021.6</v>
      </c>
      <c r="J287" s="79" t="s">
        <v>1058</v>
      </c>
      <c r="K287" s="4" t="s">
        <v>19</v>
      </c>
      <c r="L287" s="77" t="s">
        <v>57</v>
      </c>
      <c r="M287" s="24">
        <v>44348</v>
      </c>
      <c r="N287" s="77" t="s">
        <v>22</v>
      </c>
      <c r="O287" s="5" t="s">
        <v>272</v>
      </c>
      <c r="P287" s="5" t="s">
        <v>1227</v>
      </c>
      <c r="Q287" s="5"/>
      <c r="R287" s="5" t="str" cm="1">
        <f t="array" ref="R287">_xlfn.IFS(Q287="Monthly",VLOOKUP($O287,PM执行时间!$A:$E,2,0),Q287="Quarterly",VLOOKUP($O287,PM执行时间!$A:$E,3,0),Q287="Semi-an",VLOOKUP($O287,PM执行时间!$A:$E,4,0),Q287="Annual",VLOOKUP($O287,PM执行时间!$A:$E,5,0),Q287="","")</f>
        <v/>
      </c>
      <c r="S287" s="5"/>
      <c r="T287" s="5" t="str" cm="1">
        <f t="array" ref="T287">_xlfn.IFS(S287="Monthly",VLOOKUP($O287,PM执行时间!$A:$E,2,0),S287="Quarterly",VLOOKUP($O287,PM执行时间!$A:$E,3,0),S287="Semi-an",VLOOKUP($O287,PM执行时间!$A:$E,4,0),S287="Annual",VLOOKUP($O287,PM执行时间!$A:$E,5,0),S287="","")</f>
        <v/>
      </c>
      <c r="U287" s="16" t="s">
        <v>24</v>
      </c>
      <c r="V287" s="5" cm="1">
        <f t="array" ref="V287">_xlfn.IFS(U287="Monthly",VLOOKUP($O287,PM执行时间!$A:$E,2,0),U287="Quarterly",VLOOKUP($O287,PM执行时间!$A:$E,3,0),U287="Semi-an",VLOOKUP($O287,PM执行时间!$A:$E,4,0),U287="Annual",VLOOKUP($O287,PM执行时间!$A:$E,5,0),U287="","")</f>
        <v>1.1599999999999999</v>
      </c>
      <c r="W287" s="5"/>
      <c r="X287" s="5" t="str" cm="1">
        <f t="array" ref="X287">_xlfn.IFS(W287="Monthly",VLOOKUP($O287,PM执行时间!$A:$E,2,0),W287="Quarterly",VLOOKUP($O287,PM执行时间!$A:$E,3,0),W287="Semi-an",VLOOKUP($O287,PM执行时间!$A:$E,4,0),W287="Annual",VLOOKUP($O287,PM执行时间!$A:$E,5,0),W287="","")</f>
        <v/>
      </c>
      <c r="Y287" s="5"/>
      <c r="Z287" s="5" t="str" cm="1">
        <f t="array" ref="Z287">_xlfn.IFS(Y287="Monthly",VLOOKUP($O287,PM执行时间!$A:$E,2,0),Y287="Quarterly",VLOOKUP($O287,PM执行时间!$A:$E,3,0),Y287="Semi-an",VLOOKUP($O287,PM执行时间!$A:$E,4,0),Y287="Annual",VLOOKUP($O287,PM执行时间!$A:$E,5,0),Y287="","")</f>
        <v/>
      </c>
      <c r="AA287" s="16" t="s">
        <v>24</v>
      </c>
      <c r="AB287" s="5" cm="1">
        <f t="array" ref="AB287">_xlfn.IFS(AA287="Monthly",VLOOKUP($O287,PM执行时间!$A:$E,2,0),AA287="Quarterly",VLOOKUP($O287,PM执行时间!$A:$E,3,0),AA287="Semi-an",VLOOKUP($O287,PM执行时间!$A:$E,4,0),AA287="Annual",VLOOKUP($O287,PM执行时间!$A:$E,5,0),AA287="","")</f>
        <v>1.1599999999999999</v>
      </c>
      <c r="AC287" s="5"/>
      <c r="AD287" s="5" t="str" cm="1">
        <f t="array" ref="AD287">_xlfn.IFS(AC287="Monthly",VLOOKUP($O287,PM执行时间!$A:$E,2,0),AC287="Quarterly",VLOOKUP($O287,PM执行时间!$A:$E,3,0),AC287="Semi-an",VLOOKUP($O287,PM执行时间!$A:$E,4,0),AC287="Annual",VLOOKUP($O287,PM执行时间!$A:$E,5,0),AC287="","")</f>
        <v/>
      </c>
      <c r="AE287" s="5"/>
      <c r="AF287" s="5" t="str" cm="1">
        <f t="array" ref="AF287">_xlfn.IFS(AE287="Monthly",VLOOKUP($O287,PM执行时间!$A:$E,2,0),AE287="Quarterly",VLOOKUP($O287,PM执行时间!$A:$E,3,0),AE287="Semi-an",VLOOKUP($O287,PM执行时间!$A:$E,4,0),AE287="Annual",VLOOKUP($O287,PM执行时间!$A:$E,5,0),AE287="","")</f>
        <v/>
      </c>
      <c r="AG287" s="16" t="s">
        <v>24</v>
      </c>
      <c r="AH287" s="5" cm="1">
        <f t="array" ref="AH287">_xlfn.IFS(AG287="Monthly",VLOOKUP($O287,PM执行时间!$A:$E,2,0),AG287="Quarterly",VLOOKUP($O287,PM执行时间!$A:$E,3,0),AG287="Semi-an",VLOOKUP($O287,PM执行时间!$A:$E,4,0),AG287="Annual",VLOOKUP($O287,PM执行时间!$A:$E,5,0),AG287="","")</f>
        <v>1.1599999999999999</v>
      </c>
      <c r="AI287" s="5"/>
      <c r="AJ287" s="5" t="str" cm="1">
        <f t="array" ref="AJ287">_xlfn.IFS(AI287="Monthly",VLOOKUP($O287,PM执行时间!$A:$E,2,0),AI287="Quarterly",VLOOKUP($O287,PM执行时间!$A:$E,3,0),AI287="Semi-an",VLOOKUP($O287,PM执行时间!$A:$E,4,0),AI287="Annual",VLOOKUP($O287,PM执行时间!$A:$E,5,0),AI287="","")</f>
        <v/>
      </c>
      <c r="AK287" s="5"/>
      <c r="AL287" s="5" t="str" cm="1">
        <f t="array" ref="AL287">_xlfn.IFS(AK287="Monthly",VLOOKUP($O287,PM执行时间!$A:$E,2,0),AK287="Quarterly",VLOOKUP($O287,PM执行时间!$A:$E,3,0),AK287="Semi-an",VLOOKUP($O287,PM执行时间!$A:$E,4,0),AK287="Annual",VLOOKUP($O287,PM执行时间!$A:$E,5,0),AK287="","")</f>
        <v/>
      </c>
      <c r="AM287" s="17" t="s">
        <v>223</v>
      </c>
      <c r="AN287" s="5" cm="1">
        <f t="array" ref="AN287">_xlfn.IFS(AM287="Monthly",VLOOKUP($O287,PM执行时间!$A:$E,2,0),AM287="Quarterly",VLOOKUP($O287,PM执行时间!$A:$E,3,0),AM287="Semi-an",VLOOKUP($O287,PM执行时间!$A:$E,4,0),AM287="Annual",VLOOKUP($O287,PM执行时间!$A:$E,5,0),AM287="","")</f>
        <v>1.91</v>
      </c>
      <c r="AO287" s="19">
        <v>44896</v>
      </c>
      <c r="AP287" s="18"/>
    </row>
    <row r="288" spans="1:42" s="14" customFormat="1" ht="25.15" customHeight="1" x14ac:dyDescent="0.2">
      <c r="A288" s="2">
        <v>286</v>
      </c>
      <c r="B288" s="2">
        <f>SUBTOTAL(3,G$3:G288)+0</f>
        <v>285</v>
      </c>
      <c r="C288" s="2"/>
      <c r="D288" s="5">
        <v>1136</v>
      </c>
      <c r="E288" s="77" t="s">
        <v>17</v>
      </c>
      <c r="F288" s="77" t="s">
        <v>1214</v>
      </c>
      <c r="G288" s="77" t="s">
        <v>255</v>
      </c>
      <c r="H288" s="77">
        <v>235760</v>
      </c>
      <c r="I288" s="77">
        <v>2021.6</v>
      </c>
      <c r="J288" s="79" t="s">
        <v>1058</v>
      </c>
      <c r="K288" s="4" t="s">
        <v>19</v>
      </c>
      <c r="L288" s="77" t="s">
        <v>57</v>
      </c>
      <c r="M288" s="24">
        <v>44348</v>
      </c>
      <c r="N288" s="133" t="s">
        <v>1053</v>
      </c>
      <c r="O288" s="5" t="s">
        <v>272</v>
      </c>
      <c r="P288" s="5" t="s">
        <v>1227</v>
      </c>
      <c r="Q288" s="5"/>
      <c r="R288" s="5" t="str" cm="1">
        <f t="array" ref="R288">_xlfn.IFS(Q288="Monthly",VLOOKUP($O288,PM执行时间!$A:$E,2,0),Q288="Quarterly",VLOOKUP($O288,PM执行时间!$A:$E,3,0),Q288="Semi-an",VLOOKUP($O288,PM执行时间!$A:$E,4,0),Q288="Annual",VLOOKUP($O288,PM执行时间!$A:$E,5,0),Q288="","")</f>
        <v/>
      </c>
      <c r="S288" s="5"/>
      <c r="T288" s="5" t="str" cm="1">
        <f t="array" ref="T288">_xlfn.IFS(S288="Monthly",VLOOKUP($O288,PM执行时间!$A:$E,2,0),S288="Quarterly",VLOOKUP($O288,PM执行时间!$A:$E,3,0),S288="Semi-an",VLOOKUP($O288,PM执行时间!$A:$E,4,0),S288="Annual",VLOOKUP($O288,PM执行时间!$A:$E,5,0),S288="","")</f>
        <v/>
      </c>
      <c r="U288" s="16" t="s">
        <v>24</v>
      </c>
      <c r="V288" s="5" cm="1">
        <f t="array" ref="V288">_xlfn.IFS(U288="Monthly",VLOOKUP($O288,PM执行时间!$A:$E,2,0),U288="Quarterly",VLOOKUP($O288,PM执行时间!$A:$E,3,0),U288="Semi-an",VLOOKUP($O288,PM执行时间!$A:$E,4,0),U288="Annual",VLOOKUP($O288,PM执行时间!$A:$E,5,0),U288="","")</f>
        <v>1.1599999999999999</v>
      </c>
      <c r="W288" s="5"/>
      <c r="X288" s="5" t="str" cm="1">
        <f t="array" ref="X288">_xlfn.IFS(W288="Monthly",VLOOKUP($O288,PM执行时间!$A:$E,2,0),W288="Quarterly",VLOOKUP($O288,PM执行时间!$A:$E,3,0),W288="Semi-an",VLOOKUP($O288,PM执行时间!$A:$E,4,0),W288="Annual",VLOOKUP($O288,PM执行时间!$A:$E,5,0),W288="","")</f>
        <v/>
      </c>
      <c r="Y288" s="5"/>
      <c r="Z288" s="5" t="str" cm="1">
        <f t="array" ref="Z288">_xlfn.IFS(Y288="Monthly",VLOOKUP($O288,PM执行时间!$A:$E,2,0),Y288="Quarterly",VLOOKUP($O288,PM执行时间!$A:$E,3,0),Y288="Semi-an",VLOOKUP($O288,PM执行时间!$A:$E,4,0),Y288="Annual",VLOOKUP($O288,PM执行时间!$A:$E,5,0),Y288="","")</f>
        <v/>
      </c>
      <c r="AA288" s="16" t="s">
        <v>24</v>
      </c>
      <c r="AB288" s="5" cm="1">
        <f t="array" ref="AB288">_xlfn.IFS(AA288="Monthly",VLOOKUP($O288,PM执行时间!$A:$E,2,0),AA288="Quarterly",VLOOKUP($O288,PM执行时间!$A:$E,3,0),AA288="Semi-an",VLOOKUP($O288,PM执行时间!$A:$E,4,0),AA288="Annual",VLOOKUP($O288,PM执行时间!$A:$E,5,0),AA288="","")</f>
        <v>1.1599999999999999</v>
      </c>
      <c r="AC288" s="5"/>
      <c r="AD288" s="5" t="str" cm="1">
        <f t="array" ref="AD288">_xlfn.IFS(AC288="Monthly",VLOOKUP($O288,PM执行时间!$A:$E,2,0),AC288="Quarterly",VLOOKUP($O288,PM执行时间!$A:$E,3,0),AC288="Semi-an",VLOOKUP($O288,PM执行时间!$A:$E,4,0),AC288="Annual",VLOOKUP($O288,PM执行时间!$A:$E,5,0),AC288="","")</f>
        <v/>
      </c>
      <c r="AE288" s="5"/>
      <c r="AF288" s="5" t="str" cm="1">
        <f t="array" ref="AF288">_xlfn.IFS(AE288="Monthly",VLOOKUP($O288,PM执行时间!$A:$E,2,0),AE288="Quarterly",VLOOKUP($O288,PM执行时间!$A:$E,3,0),AE288="Semi-an",VLOOKUP($O288,PM执行时间!$A:$E,4,0),AE288="Annual",VLOOKUP($O288,PM执行时间!$A:$E,5,0),AE288="","")</f>
        <v/>
      </c>
      <c r="AG288" s="16" t="s">
        <v>24</v>
      </c>
      <c r="AH288" s="5" cm="1">
        <f t="array" ref="AH288">_xlfn.IFS(AG288="Monthly",VLOOKUP($O288,PM执行时间!$A:$E,2,0),AG288="Quarterly",VLOOKUP($O288,PM执行时间!$A:$E,3,0),AG288="Semi-an",VLOOKUP($O288,PM执行时间!$A:$E,4,0),AG288="Annual",VLOOKUP($O288,PM执行时间!$A:$E,5,0),AG288="","")</f>
        <v>1.1599999999999999</v>
      </c>
      <c r="AI288" s="5"/>
      <c r="AJ288" s="5" t="str" cm="1">
        <f t="array" ref="AJ288">_xlfn.IFS(AI288="Monthly",VLOOKUP($O288,PM执行时间!$A:$E,2,0),AI288="Quarterly",VLOOKUP($O288,PM执行时间!$A:$E,3,0),AI288="Semi-an",VLOOKUP($O288,PM执行时间!$A:$E,4,0),AI288="Annual",VLOOKUP($O288,PM执行时间!$A:$E,5,0),AI288="","")</f>
        <v/>
      </c>
      <c r="AK288" s="5"/>
      <c r="AL288" s="5" t="str" cm="1">
        <f t="array" ref="AL288">_xlfn.IFS(AK288="Monthly",VLOOKUP($O288,PM执行时间!$A:$E,2,0),AK288="Quarterly",VLOOKUP($O288,PM执行时间!$A:$E,3,0),AK288="Semi-an",VLOOKUP($O288,PM执行时间!$A:$E,4,0),AK288="Annual",VLOOKUP($O288,PM执行时间!$A:$E,5,0),AK288="","")</f>
        <v/>
      </c>
      <c r="AM288" s="17" t="s">
        <v>223</v>
      </c>
      <c r="AN288" s="5" cm="1">
        <f t="array" ref="AN288">_xlfn.IFS(AM288="Monthly",VLOOKUP($O288,PM执行时间!$A:$E,2,0),AM288="Quarterly",VLOOKUP($O288,PM执行时间!$A:$E,3,0),AM288="Semi-an",VLOOKUP($O288,PM执行时间!$A:$E,4,0),AM288="Annual",VLOOKUP($O288,PM执行时间!$A:$E,5,0),AM288="","")</f>
        <v>1.91</v>
      </c>
      <c r="AO288" s="19">
        <v>44896</v>
      </c>
      <c r="AP288" s="18"/>
    </row>
    <row r="289" spans="1:42" s="14" customFormat="1" ht="25.15" customHeight="1" x14ac:dyDescent="0.15">
      <c r="A289" s="2">
        <v>287</v>
      </c>
      <c r="B289" s="2">
        <f>SUBTOTAL(3,G$3:G289)+0</f>
        <v>286</v>
      </c>
      <c r="C289" s="5"/>
      <c r="D289" s="5">
        <v>1139</v>
      </c>
      <c r="E289" s="77" t="s">
        <v>27</v>
      </c>
      <c r="F289" s="77" t="s">
        <v>296</v>
      </c>
      <c r="G289" s="77" t="s">
        <v>246</v>
      </c>
      <c r="H289" s="95" t="s">
        <v>450</v>
      </c>
      <c r="I289" s="77">
        <v>2021.8</v>
      </c>
      <c r="J289" s="79" t="s">
        <v>1058</v>
      </c>
      <c r="K289" s="4" t="s">
        <v>19</v>
      </c>
      <c r="L289" s="77" t="s">
        <v>30</v>
      </c>
      <c r="M289" s="7">
        <v>2021.5</v>
      </c>
      <c r="N289" s="77" t="s">
        <v>31</v>
      </c>
      <c r="O289" s="5" t="s">
        <v>163</v>
      </c>
      <c r="P289" s="5" t="s">
        <v>1108</v>
      </c>
      <c r="Q289" s="26" t="s">
        <v>164</v>
      </c>
      <c r="R289" s="5" cm="1">
        <f t="array" ref="R289">_xlfn.IFS(Q289="Monthly",VLOOKUP($O289,PM执行时间!$A:$E,2,0),Q289="Quarterly",VLOOKUP($O289,PM执行时间!$A:$E,3,0),Q289="Semi-an",VLOOKUP($O289,PM执行时间!$A:$E,4,0),Q289="Annual",VLOOKUP($O289,PM执行时间!$A:$E,5,0),Q289="","")</f>
        <v>0.83</v>
      </c>
      <c r="S289" s="26" t="s">
        <v>164</v>
      </c>
      <c r="T289" s="5" cm="1">
        <f t="array" ref="T289">_xlfn.IFS(S289="Monthly",VLOOKUP($O289,PM执行时间!$A:$E,2,0),S289="Quarterly",VLOOKUP($O289,PM执行时间!$A:$E,3,0),S289="Semi-an",VLOOKUP($O289,PM执行时间!$A:$E,4,0),S289="Annual",VLOOKUP($O289,PM执行时间!$A:$E,5,0),S289="","")</f>
        <v>0.83</v>
      </c>
      <c r="U289" s="26" t="s">
        <v>164</v>
      </c>
      <c r="V289" s="5" cm="1">
        <f t="array" ref="V289">_xlfn.IFS(U289="Monthly",VLOOKUP($O289,PM执行时间!$A:$E,2,0),U289="Quarterly",VLOOKUP($O289,PM执行时间!$A:$E,3,0),U289="Semi-an",VLOOKUP($O289,PM执行时间!$A:$E,4,0),U289="Annual",VLOOKUP($O289,PM执行时间!$A:$E,5,0),U289="","")</f>
        <v>0.83</v>
      </c>
      <c r="W289" s="17" t="s">
        <v>33</v>
      </c>
      <c r="X289" s="5" cm="1">
        <f t="array" ref="X289">_xlfn.IFS(W289="Monthly",VLOOKUP($O289,PM执行时间!$A:$E,2,0),W289="Quarterly",VLOOKUP($O289,PM执行时间!$A:$E,3,0),W289="Semi-an",VLOOKUP($O289,PM执行时间!$A:$E,4,0),W289="Annual",VLOOKUP($O289,PM执行时间!$A:$E,5,0),W289="","")</f>
        <v>2.58</v>
      </c>
      <c r="Y289" s="26" t="s">
        <v>164</v>
      </c>
      <c r="Z289" s="5" cm="1">
        <f t="array" ref="Z289">_xlfn.IFS(Y289="Monthly",VLOOKUP($O289,PM执行时间!$A:$E,2,0),Y289="Quarterly",VLOOKUP($O289,PM执行时间!$A:$E,3,0),Y289="Semi-an",VLOOKUP($O289,PM执行时间!$A:$E,4,0),Y289="Annual",VLOOKUP($O289,PM执行时间!$A:$E,5,0),Y289="","")</f>
        <v>0.83</v>
      </c>
      <c r="AA289" s="26" t="s">
        <v>164</v>
      </c>
      <c r="AB289" s="5" cm="1">
        <f t="array" ref="AB289">_xlfn.IFS(AA289="Monthly",VLOOKUP($O289,PM执行时间!$A:$E,2,0),AA289="Quarterly",VLOOKUP($O289,PM执行时间!$A:$E,3,0),AA289="Semi-an",VLOOKUP($O289,PM执行时间!$A:$E,4,0),AA289="Annual",VLOOKUP($O289,PM执行时间!$A:$E,5,0),AA289="","")</f>
        <v>0.83</v>
      </c>
      <c r="AC289" s="26" t="s">
        <v>164</v>
      </c>
      <c r="AD289" s="5" cm="1">
        <f t="array" ref="AD289">_xlfn.IFS(AC289="Monthly",VLOOKUP($O289,PM执行时间!$A:$E,2,0),AC289="Quarterly",VLOOKUP($O289,PM执行时间!$A:$E,3,0),AC289="Semi-an",VLOOKUP($O289,PM执行时间!$A:$E,4,0),AC289="Annual",VLOOKUP($O289,PM执行时间!$A:$E,5,0),AC289="","")</f>
        <v>0.83</v>
      </c>
      <c r="AE289" s="26" t="s">
        <v>164</v>
      </c>
      <c r="AF289" s="5" cm="1">
        <f t="array" ref="AF289">_xlfn.IFS(AE289="Monthly",VLOOKUP($O289,PM执行时间!$A:$E,2,0),AE289="Quarterly",VLOOKUP($O289,PM执行时间!$A:$E,3,0),AE289="Semi-an",VLOOKUP($O289,PM执行时间!$A:$E,4,0),AE289="Annual",VLOOKUP($O289,PM执行时间!$A:$E,5,0),AE289="","")</f>
        <v>0.83</v>
      </c>
      <c r="AG289" s="26" t="s">
        <v>164</v>
      </c>
      <c r="AH289" s="5" cm="1">
        <f t="array" ref="AH289">_xlfn.IFS(AG289="Monthly",VLOOKUP($O289,PM执行时间!$A:$E,2,0),AG289="Quarterly",VLOOKUP($O289,PM执行时间!$A:$E,3,0),AG289="Semi-an",VLOOKUP($O289,PM执行时间!$A:$E,4,0),AG289="Annual",VLOOKUP($O289,PM执行时间!$A:$E,5,0),AG289="","")</f>
        <v>0.83</v>
      </c>
      <c r="AI289" s="20" t="s">
        <v>25</v>
      </c>
      <c r="AJ289" s="5" cm="1">
        <f t="array" ref="AJ289">_xlfn.IFS(AI289="Monthly",VLOOKUP($O289,PM执行时间!$A:$E,2,0),AI289="Quarterly",VLOOKUP($O289,PM执行时间!$A:$E,3,0),AI289="Semi-an",VLOOKUP($O289,PM执行时间!$A:$E,4,0),AI289="Annual",VLOOKUP($O289,PM执行时间!$A:$E,5,0),AI289="","")</f>
        <v>1.08</v>
      </c>
      <c r="AK289" s="26" t="s">
        <v>164</v>
      </c>
      <c r="AL289" s="5" cm="1">
        <f t="array" ref="AL289">_xlfn.IFS(AK289="Monthly",VLOOKUP($O289,PM执行时间!$A:$E,2,0),AK289="Quarterly",VLOOKUP($O289,PM执行时间!$A:$E,3,0),AK289="Semi-an",VLOOKUP($O289,PM执行时间!$A:$E,4,0),AK289="Annual",VLOOKUP($O289,PM执行时间!$A:$E,5,0),AK289="","")</f>
        <v>0.83</v>
      </c>
      <c r="AM289" s="26" t="s">
        <v>164</v>
      </c>
      <c r="AN289" s="5" cm="1">
        <f t="array" ref="AN289">_xlfn.IFS(AM289="Monthly",VLOOKUP($O289,PM执行时间!$A:$E,2,0),AM289="Quarterly",VLOOKUP($O289,PM执行时间!$A:$E,3,0),AM289="Semi-an",VLOOKUP($O289,PM执行时间!$A:$E,4,0),AM289="Annual",VLOOKUP($O289,PM执行时间!$A:$E,5,0),AM289="","")</f>
        <v>0.83</v>
      </c>
      <c r="AO289" s="19">
        <v>44652</v>
      </c>
      <c r="AP289" s="5"/>
    </row>
    <row r="290" spans="1:42" s="14" customFormat="1" ht="25.15" customHeight="1" x14ac:dyDescent="0.15">
      <c r="A290" s="2">
        <v>288</v>
      </c>
      <c r="B290" s="2">
        <f>SUBTOTAL(3,G$3:G290)+0</f>
        <v>287</v>
      </c>
      <c r="C290" s="5"/>
      <c r="D290" s="5">
        <v>1140</v>
      </c>
      <c r="E290" s="77" t="s">
        <v>27</v>
      </c>
      <c r="F290" s="77" t="s">
        <v>451</v>
      </c>
      <c r="G290" s="77" t="s">
        <v>246</v>
      </c>
      <c r="H290" s="95" t="s">
        <v>452</v>
      </c>
      <c r="I290" s="77">
        <v>2021.8</v>
      </c>
      <c r="J290" s="79" t="s">
        <v>1058</v>
      </c>
      <c r="K290" s="4" t="s">
        <v>19</v>
      </c>
      <c r="L290" s="77" t="s">
        <v>30</v>
      </c>
      <c r="M290" s="7">
        <v>2021.7</v>
      </c>
      <c r="N290" s="77" t="s">
        <v>31</v>
      </c>
      <c r="O290" s="5" t="s">
        <v>163</v>
      </c>
      <c r="P290" s="5" t="s">
        <v>1108</v>
      </c>
      <c r="Q290" s="26" t="s">
        <v>164</v>
      </c>
      <c r="R290" s="5" cm="1">
        <f t="array" ref="R290">_xlfn.IFS(Q290="Monthly",VLOOKUP($O290,PM执行时间!$A:$E,2,0),Q290="Quarterly",VLOOKUP($O290,PM执行时间!$A:$E,3,0),Q290="Semi-an",VLOOKUP($O290,PM执行时间!$A:$E,4,0),Q290="Annual",VLOOKUP($O290,PM执行时间!$A:$E,5,0),Q290="","")</f>
        <v>0.83</v>
      </c>
      <c r="S290" s="26" t="s">
        <v>164</v>
      </c>
      <c r="T290" s="5" cm="1">
        <f t="array" ref="T290">_xlfn.IFS(S290="Monthly",VLOOKUP($O290,PM执行时间!$A:$E,2,0),S290="Quarterly",VLOOKUP($O290,PM执行时间!$A:$E,3,0),S290="Semi-an",VLOOKUP($O290,PM执行时间!$A:$E,4,0),S290="Annual",VLOOKUP($O290,PM执行时间!$A:$E,5,0),S290="","")</f>
        <v>0.83</v>
      </c>
      <c r="U290" s="26" t="s">
        <v>164</v>
      </c>
      <c r="V290" s="5" cm="1">
        <f t="array" ref="V290">_xlfn.IFS(U290="Monthly",VLOOKUP($O290,PM执行时间!$A:$E,2,0),U290="Quarterly",VLOOKUP($O290,PM执行时间!$A:$E,3,0),U290="Semi-an",VLOOKUP($O290,PM执行时间!$A:$E,4,0),U290="Annual",VLOOKUP($O290,PM执行时间!$A:$E,5,0),U290="","")</f>
        <v>0.83</v>
      </c>
      <c r="W290" s="17" t="s">
        <v>33</v>
      </c>
      <c r="X290" s="5" cm="1">
        <f t="array" ref="X290">_xlfn.IFS(W290="Monthly",VLOOKUP($O290,PM执行时间!$A:$E,2,0),W290="Quarterly",VLOOKUP($O290,PM执行时间!$A:$E,3,0),W290="Semi-an",VLOOKUP($O290,PM执行时间!$A:$E,4,0),W290="Annual",VLOOKUP($O290,PM执行时间!$A:$E,5,0),W290="","")</f>
        <v>2.58</v>
      </c>
      <c r="Y290" s="26" t="s">
        <v>164</v>
      </c>
      <c r="Z290" s="5" cm="1">
        <f t="array" ref="Z290">_xlfn.IFS(Y290="Monthly",VLOOKUP($O290,PM执行时间!$A:$E,2,0),Y290="Quarterly",VLOOKUP($O290,PM执行时间!$A:$E,3,0),Y290="Semi-an",VLOOKUP($O290,PM执行时间!$A:$E,4,0),Y290="Annual",VLOOKUP($O290,PM执行时间!$A:$E,5,0),Y290="","")</f>
        <v>0.83</v>
      </c>
      <c r="AA290" s="26" t="s">
        <v>164</v>
      </c>
      <c r="AB290" s="5" cm="1">
        <f t="array" ref="AB290">_xlfn.IFS(AA290="Monthly",VLOOKUP($O290,PM执行时间!$A:$E,2,0),AA290="Quarterly",VLOOKUP($O290,PM执行时间!$A:$E,3,0),AA290="Semi-an",VLOOKUP($O290,PM执行时间!$A:$E,4,0),AA290="Annual",VLOOKUP($O290,PM执行时间!$A:$E,5,0),AA290="","")</f>
        <v>0.83</v>
      </c>
      <c r="AC290" s="26" t="s">
        <v>164</v>
      </c>
      <c r="AD290" s="5" cm="1">
        <f t="array" ref="AD290">_xlfn.IFS(AC290="Monthly",VLOOKUP($O290,PM执行时间!$A:$E,2,0),AC290="Quarterly",VLOOKUP($O290,PM执行时间!$A:$E,3,0),AC290="Semi-an",VLOOKUP($O290,PM执行时间!$A:$E,4,0),AC290="Annual",VLOOKUP($O290,PM执行时间!$A:$E,5,0),AC290="","")</f>
        <v>0.83</v>
      </c>
      <c r="AE290" s="26" t="s">
        <v>164</v>
      </c>
      <c r="AF290" s="5" cm="1">
        <f t="array" ref="AF290">_xlfn.IFS(AE290="Monthly",VLOOKUP($O290,PM执行时间!$A:$E,2,0),AE290="Quarterly",VLOOKUP($O290,PM执行时间!$A:$E,3,0),AE290="Semi-an",VLOOKUP($O290,PM执行时间!$A:$E,4,0),AE290="Annual",VLOOKUP($O290,PM执行时间!$A:$E,5,0),AE290="","")</f>
        <v>0.83</v>
      </c>
      <c r="AG290" s="26" t="s">
        <v>164</v>
      </c>
      <c r="AH290" s="5" cm="1">
        <f t="array" ref="AH290">_xlfn.IFS(AG290="Monthly",VLOOKUP($O290,PM执行时间!$A:$E,2,0),AG290="Quarterly",VLOOKUP($O290,PM执行时间!$A:$E,3,0),AG290="Semi-an",VLOOKUP($O290,PM执行时间!$A:$E,4,0),AG290="Annual",VLOOKUP($O290,PM执行时间!$A:$E,5,0),AG290="","")</f>
        <v>0.83</v>
      </c>
      <c r="AI290" s="20" t="s">
        <v>25</v>
      </c>
      <c r="AJ290" s="5" cm="1">
        <f t="array" ref="AJ290">_xlfn.IFS(AI290="Monthly",VLOOKUP($O290,PM执行时间!$A:$E,2,0),AI290="Quarterly",VLOOKUP($O290,PM执行时间!$A:$E,3,0),AI290="Semi-an",VLOOKUP($O290,PM执行时间!$A:$E,4,0),AI290="Annual",VLOOKUP($O290,PM执行时间!$A:$E,5,0),AI290="","")</f>
        <v>1.08</v>
      </c>
      <c r="AK290" s="26" t="s">
        <v>164</v>
      </c>
      <c r="AL290" s="5" cm="1">
        <f t="array" ref="AL290">_xlfn.IFS(AK290="Monthly",VLOOKUP($O290,PM执行时间!$A:$E,2,0),AK290="Quarterly",VLOOKUP($O290,PM执行时间!$A:$E,3,0),AK290="Semi-an",VLOOKUP($O290,PM执行时间!$A:$E,4,0),AK290="Annual",VLOOKUP($O290,PM执行时间!$A:$E,5,0),AK290="","")</f>
        <v>0.83</v>
      </c>
      <c r="AM290" s="26" t="s">
        <v>164</v>
      </c>
      <c r="AN290" s="5" cm="1">
        <f t="array" ref="AN290">_xlfn.IFS(AM290="Monthly",VLOOKUP($O290,PM执行时间!$A:$E,2,0),AM290="Quarterly",VLOOKUP($O290,PM执行时间!$A:$E,3,0),AM290="Semi-an",VLOOKUP($O290,PM执行时间!$A:$E,4,0),AM290="Annual",VLOOKUP($O290,PM执行时间!$A:$E,5,0),AM290="","")</f>
        <v>0.83</v>
      </c>
      <c r="AO290" s="19">
        <v>44652</v>
      </c>
      <c r="AP290" s="5"/>
    </row>
    <row r="291" spans="1:42" s="14" customFormat="1" ht="25.15" customHeight="1" x14ac:dyDescent="0.15">
      <c r="A291" s="2">
        <v>289</v>
      </c>
      <c r="B291" s="2">
        <f>SUBTOTAL(3,G$3:G291)+0</f>
        <v>288</v>
      </c>
      <c r="C291" s="5"/>
      <c r="D291" s="5">
        <v>1141</v>
      </c>
      <c r="E291" s="77" t="s">
        <v>27</v>
      </c>
      <c r="F291" s="77" t="s">
        <v>440</v>
      </c>
      <c r="G291" s="77" t="s">
        <v>246</v>
      </c>
      <c r="H291" s="95" t="s">
        <v>453</v>
      </c>
      <c r="I291" s="77">
        <v>2021.8</v>
      </c>
      <c r="J291" s="79" t="s">
        <v>1058</v>
      </c>
      <c r="K291" s="4" t="s">
        <v>19</v>
      </c>
      <c r="L291" s="77" t="s">
        <v>30</v>
      </c>
      <c r="M291" s="7">
        <v>2021.7</v>
      </c>
      <c r="N291" s="77" t="s">
        <v>31</v>
      </c>
      <c r="O291" s="5" t="s">
        <v>163</v>
      </c>
      <c r="P291" s="5" t="s">
        <v>1108</v>
      </c>
      <c r="Q291" s="26" t="s">
        <v>164</v>
      </c>
      <c r="R291" s="5" cm="1">
        <f t="array" ref="R291">_xlfn.IFS(Q291="Monthly",VLOOKUP($O291,PM执行时间!$A:$E,2,0),Q291="Quarterly",VLOOKUP($O291,PM执行时间!$A:$E,3,0),Q291="Semi-an",VLOOKUP($O291,PM执行时间!$A:$E,4,0),Q291="Annual",VLOOKUP($O291,PM执行时间!$A:$E,5,0),Q291="","")</f>
        <v>0.83</v>
      </c>
      <c r="S291" s="26" t="s">
        <v>164</v>
      </c>
      <c r="T291" s="5" cm="1">
        <f t="array" ref="T291">_xlfn.IFS(S291="Monthly",VLOOKUP($O291,PM执行时间!$A:$E,2,0),S291="Quarterly",VLOOKUP($O291,PM执行时间!$A:$E,3,0),S291="Semi-an",VLOOKUP($O291,PM执行时间!$A:$E,4,0),S291="Annual",VLOOKUP($O291,PM执行时间!$A:$E,5,0),S291="","")</f>
        <v>0.83</v>
      </c>
      <c r="U291" s="26" t="s">
        <v>164</v>
      </c>
      <c r="V291" s="5" cm="1">
        <f t="array" ref="V291">_xlfn.IFS(U291="Monthly",VLOOKUP($O291,PM执行时间!$A:$E,2,0),U291="Quarterly",VLOOKUP($O291,PM执行时间!$A:$E,3,0),U291="Semi-an",VLOOKUP($O291,PM执行时间!$A:$E,4,0),U291="Annual",VLOOKUP($O291,PM执行时间!$A:$E,5,0),U291="","")</f>
        <v>0.83</v>
      </c>
      <c r="W291" s="17" t="s">
        <v>33</v>
      </c>
      <c r="X291" s="5" cm="1">
        <f t="array" ref="X291">_xlfn.IFS(W291="Monthly",VLOOKUP($O291,PM执行时间!$A:$E,2,0),W291="Quarterly",VLOOKUP($O291,PM执行时间!$A:$E,3,0),W291="Semi-an",VLOOKUP($O291,PM执行时间!$A:$E,4,0),W291="Annual",VLOOKUP($O291,PM执行时间!$A:$E,5,0),W291="","")</f>
        <v>2.58</v>
      </c>
      <c r="Y291" s="26" t="s">
        <v>164</v>
      </c>
      <c r="Z291" s="5" cm="1">
        <f t="array" ref="Z291">_xlfn.IFS(Y291="Monthly",VLOOKUP($O291,PM执行时间!$A:$E,2,0),Y291="Quarterly",VLOOKUP($O291,PM执行时间!$A:$E,3,0),Y291="Semi-an",VLOOKUP($O291,PM执行时间!$A:$E,4,0),Y291="Annual",VLOOKUP($O291,PM执行时间!$A:$E,5,0),Y291="","")</f>
        <v>0.83</v>
      </c>
      <c r="AA291" s="26" t="s">
        <v>164</v>
      </c>
      <c r="AB291" s="5" cm="1">
        <f t="array" ref="AB291">_xlfn.IFS(AA291="Monthly",VLOOKUP($O291,PM执行时间!$A:$E,2,0),AA291="Quarterly",VLOOKUP($O291,PM执行时间!$A:$E,3,0),AA291="Semi-an",VLOOKUP($O291,PM执行时间!$A:$E,4,0),AA291="Annual",VLOOKUP($O291,PM执行时间!$A:$E,5,0),AA291="","")</f>
        <v>0.83</v>
      </c>
      <c r="AC291" s="26" t="s">
        <v>164</v>
      </c>
      <c r="AD291" s="5" cm="1">
        <f t="array" ref="AD291">_xlfn.IFS(AC291="Monthly",VLOOKUP($O291,PM执行时间!$A:$E,2,0),AC291="Quarterly",VLOOKUP($O291,PM执行时间!$A:$E,3,0),AC291="Semi-an",VLOOKUP($O291,PM执行时间!$A:$E,4,0),AC291="Annual",VLOOKUP($O291,PM执行时间!$A:$E,5,0),AC291="","")</f>
        <v>0.83</v>
      </c>
      <c r="AE291" s="26" t="s">
        <v>164</v>
      </c>
      <c r="AF291" s="5" cm="1">
        <f t="array" ref="AF291">_xlfn.IFS(AE291="Monthly",VLOOKUP($O291,PM执行时间!$A:$E,2,0),AE291="Quarterly",VLOOKUP($O291,PM执行时间!$A:$E,3,0),AE291="Semi-an",VLOOKUP($O291,PM执行时间!$A:$E,4,0),AE291="Annual",VLOOKUP($O291,PM执行时间!$A:$E,5,0),AE291="","")</f>
        <v>0.83</v>
      </c>
      <c r="AG291" s="26" t="s">
        <v>164</v>
      </c>
      <c r="AH291" s="5" cm="1">
        <f t="array" ref="AH291">_xlfn.IFS(AG291="Monthly",VLOOKUP($O291,PM执行时间!$A:$E,2,0),AG291="Quarterly",VLOOKUP($O291,PM执行时间!$A:$E,3,0),AG291="Semi-an",VLOOKUP($O291,PM执行时间!$A:$E,4,0),AG291="Annual",VLOOKUP($O291,PM执行时间!$A:$E,5,0),AG291="","")</f>
        <v>0.83</v>
      </c>
      <c r="AI291" s="20" t="s">
        <v>25</v>
      </c>
      <c r="AJ291" s="5" cm="1">
        <f t="array" ref="AJ291">_xlfn.IFS(AI291="Monthly",VLOOKUP($O291,PM执行时间!$A:$E,2,0),AI291="Quarterly",VLOOKUP($O291,PM执行时间!$A:$E,3,0),AI291="Semi-an",VLOOKUP($O291,PM执行时间!$A:$E,4,0),AI291="Annual",VLOOKUP($O291,PM执行时间!$A:$E,5,0),AI291="","")</f>
        <v>1.08</v>
      </c>
      <c r="AK291" s="26" t="s">
        <v>164</v>
      </c>
      <c r="AL291" s="5" cm="1">
        <f t="array" ref="AL291">_xlfn.IFS(AK291="Monthly",VLOOKUP($O291,PM执行时间!$A:$E,2,0),AK291="Quarterly",VLOOKUP($O291,PM执行时间!$A:$E,3,0),AK291="Semi-an",VLOOKUP($O291,PM执行时间!$A:$E,4,0),AK291="Annual",VLOOKUP($O291,PM执行时间!$A:$E,5,0),AK291="","")</f>
        <v>0.83</v>
      </c>
      <c r="AM291" s="26" t="s">
        <v>164</v>
      </c>
      <c r="AN291" s="5" cm="1">
        <f t="array" ref="AN291">_xlfn.IFS(AM291="Monthly",VLOOKUP($O291,PM执行时间!$A:$E,2,0),AM291="Quarterly",VLOOKUP($O291,PM执行时间!$A:$E,3,0),AM291="Semi-an",VLOOKUP($O291,PM执行时间!$A:$E,4,0),AM291="Annual",VLOOKUP($O291,PM执行时间!$A:$E,5,0),AM291="","")</f>
        <v>0.83</v>
      </c>
      <c r="AO291" s="19">
        <v>44652</v>
      </c>
      <c r="AP291" s="5"/>
    </row>
    <row r="292" spans="1:42" s="14" customFormat="1" ht="25.15" customHeight="1" x14ac:dyDescent="0.15">
      <c r="A292" s="2">
        <v>290</v>
      </c>
      <c r="B292" s="2">
        <f>SUBTOTAL(3,G$3:G292)+0</f>
        <v>289</v>
      </c>
      <c r="C292" s="5"/>
      <c r="D292" s="5">
        <v>1142</v>
      </c>
      <c r="E292" s="77" t="s">
        <v>27</v>
      </c>
      <c r="F292" s="77" t="s">
        <v>440</v>
      </c>
      <c r="G292" s="77" t="s">
        <v>246</v>
      </c>
      <c r="H292" s="95" t="s">
        <v>454</v>
      </c>
      <c r="I292" s="77">
        <v>2021.8</v>
      </c>
      <c r="J292" s="79" t="s">
        <v>1058</v>
      </c>
      <c r="K292" s="4" t="s">
        <v>19</v>
      </c>
      <c r="L292" s="77" t="s">
        <v>30</v>
      </c>
      <c r="M292" s="7">
        <v>2021.7</v>
      </c>
      <c r="N292" s="77" t="s">
        <v>31</v>
      </c>
      <c r="O292" s="5" t="s">
        <v>163</v>
      </c>
      <c r="P292" s="5" t="s">
        <v>1108</v>
      </c>
      <c r="Q292" s="26" t="s">
        <v>164</v>
      </c>
      <c r="R292" s="5" cm="1">
        <f t="array" ref="R292">_xlfn.IFS(Q292="Monthly",VLOOKUP($O292,PM执行时间!$A:$E,2,0),Q292="Quarterly",VLOOKUP($O292,PM执行时间!$A:$E,3,0),Q292="Semi-an",VLOOKUP($O292,PM执行时间!$A:$E,4,0),Q292="Annual",VLOOKUP($O292,PM执行时间!$A:$E,5,0),Q292="","")</f>
        <v>0.83</v>
      </c>
      <c r="S292" s="26" t="s">
        <v>164</v>
      </c>
      <c r="T292" s="5" cm="1">
        <f t="array" ref="T292">_xlfn.IFS(S292="Monthly",VLOOKUP($O292,PM执行时间!$A:$E,2,0),S292="Quarterly",VLOOKUP($O292,PM执行时间!$A:$E,3,0),S292="Semi-an",VLOOKUP($O292,PM执行时间!$A:$E,4,0),S292="Annual",VLOOKUP($O292,PM执行时间!$A:$E,5,0),S292="","")</f>
        <v>0.83</v>
      </c>
      <c r="U292" s="26" t="s">
        <v>164</v>
      </c>
      <c r="V292" s="5" cm="1">
        <f t="array" ref="V292">_xlfn.IFS(U292="Monthly",VLOOKUP($O292,PM执行时间!$A:$E,2,0),U292="Quarterly",VLOOKUP($O292,PM执行时间!$A:$E,3,0),U292="Semi-an",VLOOKUP($O292,PM执行时间!$A:$E,4,0),U292="Annual",VLOOKUP($O292,PM执行时间!$A:$E,5,0),U292="","")</f>
        <v>0.83</v>
      </c>
      <c r="W292" s="17" t="s">
        <v>33</v>
      </c>
      <c r="X292" s="5" cm="1">
        <f t="array" ref="X292">_xlfn.IFS(W292="Monthly",VLOOKUP($O292,PM执行时间!$A:$E,2,0),W292="Quarterly",VLOOKUP($O292,PM执行时间!$A:$E,3,0),W292="Semi-an",VLOOKUP($O292,PM执行时间!$A:$E,4,0),W292="Annual",VLOOKUP($O292,PM执行时间!$A:$E,5,0),W292="","")</f>
        <v>2.58</v>
      </c>
      <c r="Y292" s="26" t="s">
        <v>164</v>
      </c>
      <c r="Z292" s="5" cm="1">
        <f t="array" ref="Z292">_xlfn.IFS(Y292="Monthly",VLOOKUP($O292,PM执行时间!$A:$E,2,0),Y292="Quarterly",VLOOKUP($O292,PM执行时间!$A:$E,3,0),Y292="Semi-an",VLOOKUP($O292,PM执行时间!$A:$E,4,0),Y292="Annual",VLOOKUP($O292,PM执行时间!$A:$E,5,0),Y292="","")</f>
        <v>0.83</v>
      </c>
      <c r="AA292" s="26" t="s">
        <v>164</v>
      </c>
      <c r="AB292" s="5" cm="1">
        <f t="array" ref="AB292">_xlfn.IFS(AA292="Monthly",VLOOKUP($O292,PM执行时间!$A:$E,2,0),AA292="Quarterly",VLOOKUP($O292,PM执行时间!$A:$E,3,0),AA292="Semi-an",VLOOKUP($O292,PM执行时间!$A:$E,4,0),AA292="Annual",VLOOKUP($O292,PM执行时间!$A:$E,5,0),AA292="","")</f>
        <v>0.83</v>
      </c>
      <c r="AC292" s="26" t="s">
        <v>164</v>
      </c>
      <c r="AD292" s="5" cm="1">
        <f t="array" ref="AD292">_xlfn.IFS(AC292="Monthly",VLOOKUP($O292,PM执行时间!$A:$E,2,0),AC292="Quarterly",VLOOKUP($O292,PM执行时间!$A:$E,3,0),AC292="Semi-an",VLOOKUP($O292,PM执行时间!$A:$E,4,0),AC292="Annual",VLOOKUP($O292,PM执行时间!$A:$E,5,0),AC292="","")</f>
        <v>0.83</v>
      </c>
      <c r="AE292" s="26" t="s">
        <v>164</v>
      </c>
      <c r="AF292" s="5" cm="1">
        <f t="array" ref="AF292">_xlfn.IFS(AE292="Monthly",VLOOKUP($O292,PM执行时间!$A:$E,2,0),AE292="Quarterly",VLOOKUP($O292,PM执行时间!$A:$E,3,0),AE292="Semi-an",VLOOKUP($O292,PM执行时间!$A:$E,4,0),AE292="Annual",VLOOKUP($O292,PM执行时间!$A:$E,5,0),AE292="","")</f>
        <v>0.83</v>
      </c>
      <c r="AG292" s="26" t="s">
        <v>164</v>
      </c>
      <c r="AH292" s="5" cm="1">
        <f t="array" ref="AH292">_xlfn.IFS(AG292="Monthly",VLOOKUP($O292,PM执行时间!$A:$E,2,0),AG292="Quarterly",VLOOKUP($O292,PM执行时间!$A:$E,3,0),AG292="Semi-an",VLOOKUP($O292,PM执行时间!$A:$E,4,0),AG292="Annual",VLOOKUP($O292,PM执行时间!$A:$E,5,0),AG292="","")</f>
        <v>0.83</v>
      </c>
      <c r="AI292" s="20" t="s">
        <v>25</v>
      </c>
      <c r="AJ292" s="5" cm="1">
        <f t="array" ref="AJ292">_xlfn.IFS(AI292="Monthly",VLOOKUP($O292,PM执行时间!$A:$E,2,0),AI292="Quarterly",VLOOKUP($O292,PM执行时间!$A:$E,3,0),AI292="Semi-an",VLOOKUP($O292,PM执行时间!$A:$E,4,0),AI292="Annual",VLOOKUP($O292,PM执行时间!$A:$E,5,0),AI292="","")</f>
        <v>1.08</v>
      </c>
      <c r="AK292" s="26" t="s">
        <v>164</v>
      </c>
      <c r="AL292" s="5" cm="1">
        <f t="array" ref="AL292">_xlfn.IFS(AK292="Monthly",VLOOKUP($O292,PM执行时间!$A:$E,2,0),AK292="Quarterly",VLOOKUP($O292,PM执行时间!$A:$E,3,0),AK292="Semi-an",VLOOKUP($O292,PM执行时间!$A:$E,4,0),AK292="Annual",VLOOKUP($O292,PM执行时间!$A:$E,5,0),AK292="","")</f>
        <v>0.83</v>
      </c>
      <c r="AM292" s="26" t="s">
        <v>164</v>
      </c>
      <c r="AN292" s="5" cm="1">
        <f t="array" ref="AN292">_xlfn.IFS(AM292="Monthly",VLOOKUP($O292,PM执行时间!$A:$E,2,0),AM292="Quarterly",VLOOKUP($O292,PM执行时间!$A:$E,3,0),AM292="Semi-an",VLOOKUP($O292,PM执行时间!$A:$E,4,0),AM292="Annual",VLOOKUP($O292,PM执行时间!$A:$E,5,0),AM292="","")</f>
        <v>0.83</v>
      </c>
      <c r="AO292" s="19">
        <v>44652</v>
      </c>
      <c r="AP292" s="5"/>
    </row>
    <row r="293" spans="1:42" s="14" customFormat="1" ht="25.15" customHeight="1" x14ac:dyDescent="0.15">
      <c r="A293" s="2">
        <v>291</v>
      </c>
      <c r="B293" s="2">
        <f>SUBTOTAL(3,G$3:G293)+0</f>
        <v>290</v>
      </c>
      <c r="C293" s="5"/>
      <c r="D293" s="5">
        <v>1143</v>
      </c>
      <c r="E293" s="77" t="s">
        <v>27</v>
      </c>
      <c r="F293" s="77" t="s">
        <v>440</v>
      </c>
      <c r="G293" s="77" t="s">
        <v>246</v>
      </c>
      <c r="H293" s="95" t="s">
        <v>455</v>
      </c>
      <c r="I293" s="77">
        <v>2021.8</v>
      </c>
      <c r="J293" s="79" t="s">
        <v>1058</v>
      </c>
      <c r="K293" s="4" t="s">
        <v>19</v>
      </c>
      <c r="L293" s="77" t="s">
        <v>30</v>
      </c>
      <c r="M293" s="7">
        <v>2021.7</v>
      </c>
      <c r="N293" s="77" t="s">
        <v>31</v>
      </c>
      <c r="O293" s="5" t="s">
        <v>163</v>
      </c>
      <c r="P293" s="5" t="s">
        <v>1108</v>
      </c>
      <c r="Q293" s="26" t="s">
        <v>164</v>
      </c>
      <c r="R293" s="5" cm="1">
        <f t="array" ref="R293">_xlfn.IFS(Q293="Monthly",VLOOKUP($O293,PM执行时间!$A:$E,2,0),Q293="Quarterly",VLOOKUP($O293,PM执行时间!$A:$E,3,0),Q293="Semi-an",VLOOKUP($O293,PM执行时间!$A:$E,4,0),Q293="Annual",VLOOKUP($O293,PM执行时间!$A:$E,5,0),Q293="","")</f>
        <v>0.83</v>
      </c>
      <c r="S293" s="26" t="s">
        <v>164</v>
      </c>
      <c r="T293" s="5" cm="1">
        <f t="array" ref="T293">_xlfn.IFS(S293="Monthly",VLOOKUP($O293,PM执行时间!$A:$E,2,0),S293="Quarterly",VLOOKUP($O293,PM执行时间!$A:$E,3,0),S293="Semi-an",VLOOKUP($O293,PM执行时间!$A:$E,4,0),S293="Annual",VLOOKUP($O293,PM执行时间!$A:$E,5,0),S293="","")</f>
        <v>0.83</v>
      </c>
      <c r="U293" s="26" t="s">
        <v>164</v>
      </c>
      <c r="V293" s="5" cm="1">
        <f t="array" ref="V293">_xlfn.IFS(U293="Monthly",VLOOKUP($O293,PM执行时间!$A:$E,2,0),U293="Quarterly",VLOOKUP($O293,PM执行时间!$A:$E,3,0),U293="Semi-an",VLOOKUP($O293,PM执行时间!$A:$E,4,0),U293="Annual",VLOOKUP($O293,PM执行时间!$A:$E,5,0),U293="","")</f>
        <v>0.83</v>
      </c>
      <c r="W293" s="17" t="s">
        <v>33</v>
      </c>
      <c r="X293" s="5" cm="1">
        <f t="array" ref="X293">_xlfn.IFS(W293="Monthly",VLOOKUP($O293,PM执行时间!$A:$E,2,0),W293="Quarterly",VLOOKUP($O293,PM执行时间!$A:$E,3,0),W293="Semi-an",VLOOKUP($O293,PM执行时间!$A:$E,4,0),W293="Annual",VLOOKUP($O293,PM执行时间!$A:$E,5,0),W293="","")</f>
        <v>2.58</v>
      </c>
      <c r="Y293" s="26" t="s">
        <v>164</v>
      </c>
      <c r="Z293" s="5" cm="1">
        <f t="array" ref="Z293">_xlfn.IFS(Y293="Monthly",VLOOKUP($O293,PM执行时间!$A:$E,2,0),Y293="Quarterly",VLOOKUP($O293,PM执行时间!$A:$E,3,0),Y293="Semi-an",VLOOKUP($O293,PM执行时间!$A:$E,4,0),Y293="Annual",VLOOKUP($O293,PM执行时间!$A:$E,5,0),Y293="","")</f>
        <v>0.83</v>
      </c>
      <c r="AA293" s="26" t="s">
        <v>164</v>
      </c>
      <c r="AB293" s="5" cm="1">
        <f t="array" ref="AB293">_xlfn.IFS(AA293="Monthly",VLOOKUP($O293,PM执行时间!$A:$E,2,0),AA293="Quarterly",VLOOKUP($O293,PM执行时间!$A:$E,3,0),AA293="Semi-an",VLOOKUP($O293,PM执行时间!$A:$E,4,0),AA293="Annual",VLOOKUP($O293,PM执行时间!$A:$E,5,0),AA293="","")</f>
        <v>0.83</v>
      </c>
      <c r="AC293" s="26" t="s">
        <v>164</v>
      </c>
      <c r="AD293" s="5" cm="1">
        <f t="array" ref="AD293">_xlfn.IFS(AC293="Monthly",VLOOKUP($O293,PM执行时间!$A:$E,2,0),AC293="Quarterly",VLOOKUP($O293,PM执行时间!$A:$E,3,0),AC293="Semi-an",VLOOKUP($O293,PM执行时间!$A:$E,4,0),AC293="Annual",VLOOKUP($O293,PM执行时间!$A:$E,5,0),AC293="","")</f>
        <v>0.83</v>
      </c>
      <c r="AE293" s="26" t="s">
        <v>164</v>
      </c>
      <c r="AF293" s="5" cm="1">
        <f t="array" ref="AF293">_xlfn.IFS(AE293="Monthly",VLOOKUP($O293,PM执行时间!$A:$E,2,0),AE293="Quarterly",VLOOKUP($O293,PM执行时间!$A:$E,3,0),AE293="Semi-an",VLOOKUP($O293,PM执行时间!$A:$E,4,0),AE293="Annual",VLOOKUP($O293,PM执行时间!$A:$E,5,0),AE293="","")</f>
        <v>0.83</v>
      </c>
      <c r="AG293" s="26" t="s">
        <v>164</v>
      </c>
      <c r="AH293" s="5" cm="1">
        <f t="array" ref="AH293">_xlfn.IFS(AG293="Monthly",VLOOKUP($O293,PM执行时间!$A:$E,2,0),AG293="Quarterly",VLOOKUP($O293,PM执行时间!$A:$E,3,0),AG293="Semi-an",VLOOKUP($O293,PM执行时间!$A:$E,4,0),AG293="Annual",VLOOKUP($O293,PM执行时间!$A:$E,5,0),AG293="","")</f>
        <v>0.83</v>
      </c>
      <c r="AI293" s="20" t="s">
        <v>25</v>
      </c>
      <c r="AJ293" s="5" cm="1">
        <f t="array" ref="AJ293">_xlfn.IFS(AI293="Monthly",VLOOKUP($O293,PM执行时间!$A:$E,2,0),AI293="Quarterly",VLOOKUP($O293,PM执行时间!$A:$E,3,0),AI293="Semi-an",VLOOKUP($O293,PM执行时间!$A:$E,4,0),AI293="Annual",VLOOKUP($O293,PM执行时间!$A:$E,5,0),AI293="","")</f>
        <v>1.08</v>
      </c>
      <c r="AK293" s="26" t="s">
        <v>164</v>
      </c>
      <c r="AL293" s="5" cm="1">
        <f t="array" ref="AL293">_xlfn.IFS(AK293="Monthly",VLOOKUP($O293,PM执行时间!$A:$E,2,0),AK293="Quarterly",VLOOKUP($O293,PM执行时间!$A:$E,3,0),AK293="Semi-an",VLOOKUP($O293,PM执行时间!$A:$E,4,0),AK293="Annual",VLOOKUP($O293,PM执行时间!$A:$E,5,0),AK293="","")</f>
        <v>0.83</v>
      </c>
      <c r="AM293" s="26" t="s">
        <v>164</v>
      </c>
      <c r="AN293" s="5" cm="1">
        <f t="array" ref="AN293">_xlfn.IFS(AM293="Monthly",VLOOKUP($O293,PM执行时间!$A:$E,2,0),AM293="Quarterly",VLOOKUP($O293,PM执行时间!$A:$E,3,0),AM293="Semi-an",VLOOKUP($O293,PM执行时间!$A:$E,4,0),AM293="Annual",VLOOKUP($O293,PM执行时间!$A:$E,5,0),AM293="","")</f>
        <v>0.83</v>
      </c>
      <c r="AO293" s="19">
        <v>44652</v>
      </c>
      <c r="AP293" s="5"/>
    </row>
    <row r="294" spans="1:42" s="14" customFormat="1" ht="25.15" customHeight="1" x14ac:dyDescent="0.15">
      <c r="A294" s="2">
        <v>292</v>
      </c>
      <c r="B294" s="2">
        <f>SUBTOTAL(3,G$3:G294)+0</f>
        <v>291</v>
      </c>
      <c r="C294" s="5"/>
      <c r="D294" s="5">
        <v>1144</v>
      </c>
      <c r="E294" s="77" t="s">
        <v>27</v>
      </c>
      <c r="F294" s="77" t="s">
        <v>440</v>
      </c>
      <c r="G294" s="77" t="s">
        <v>246</v>
      </c>
      <c r="H294" s="95" t="s">
        <v>456</v>
      </c>
      <c r="I294" s="77">
        <v>2021.8</v>
      </c>
      <c r="J294" s="79" t="s">
        <v>1058</v>
      </c>
      <c r="K294" s="4" t="s">
        <v>19</v>
      </c>
      <c r="L294" s="77" t="s">
        <v>30</v>
      </c>
      <c r="M294" s="7">
        <v>2021.7</v>
      </c>
      <c r="N294" s="77" t="s">
        <v>31</v>
      </c>
      <c r="O294" s="5" t="s">
        <v>163</v>
      </c>
      <c r="P294" s="5" t="s">
        <v>1108</v>
      </c>
      <c r="Q294" s="26" t="s">
        <v>164</v>
      </c>
      <c r="R294" s="5" cm="1">
        <f t="array" ref="R294">_xlfn.IFS(Q294="Monthly",VLOOKUP($O294,PM执行时间!$A:$E,2,0),Q294="Quarterly",VLOOKUP($O294,PM执行时间!$A:$E,3,0),Q294="Semi-an",VLOOKUP($O294,PM执行时间!$A:$E,4,0),Q294="Annual",VLOOKUP($O294,PM执行时间!$A:$E,5,0),Q294="","")</f>
        <v>0.83</v>
      </c>
      <c r="S294" s="26" t="s">
        <v>164</v>
      </c>
      <c r="T294" s="5" cm="1">
        <f t="array" ref="T294">_xlfn.IFS(S294="Monthly",VLOOKUP($O294,PM执行时间!$A:$E,2,0),S294="Quarterly",VLOOKUP($O294,PM执行时间!$A:$E,3,0),S294="Semi-an",VLOOKUP($O294,PM执行时间!$A:$E,4,0),S294="Annual",VLOOKUP($O294,PM执行时间!$A:$E,5,0),S294="","")</f>
        <v>0.83</v>
      </c>
      <c r="U294" s="26" t="s">
        <v>164</v>
      </c>
      <c r="V294" s="5" cm="1">
        <f t="array" ref="V294">_xlfn.IFS(U294="Monthly",VLOOKUP($O294,PM执行时间!$A:$E,2,0),U294="Quarterly",VLOOKUP($O294,PM执行时间!$A:$E,3,0),U294="Semi-an",VLOOKUP($O294,PM执行时间!$A:$E,4,0),U294="Annual",VLOOKUP($O294,PM执行时间!$A:$E,5,0),U294="","")</f>
        <v>0.83</v>
      </c>
      <c r="W294" s="17" t="s">
        <v>33</v>
      </c>
      <c r="X294" s="5" cm="1">
        <f t="array" ref="X294">_xlfn.IFS(W294="Monthly",VLOOKUP($O294,PM执行时间!$A:$E,2,0),W294="Quarterly",VLOOKUP($O294,PM执行时间!$A:$E,3,0),W294="Semi-an",VLOOKUP($O294,PM执行时间!$A:$E,4,0),W294="Annual",VLOOKUP($O294,PM执行时间!$A:$E,5,0),W294="","")</f>
        <v>2.58</v>
      </c>
      <c r="Y294" s="26" t="s">
        <v>164</v>
      </c>
      <c r="Z294" s="5" cm="1">
        <f t="array" ref="Z294">_xlfn.IFS(Y294="Monthly",VLOOKUP($O294,PM执行时间!$A:$E,2,0),Y294="Quarterly",VLOOKUP($O294,PM执行时间!$A:$E,3,0),Y294="Semi-an",VLOOKUP($O294,PM执行时间!$A:$E,4,0),Y294="Annual",VLOOKUP($O294,PM执行时间!$A:$E,5,0),Y294="","")</f>
        <v>0.83</v>
      </c>
      <c r="AA294" s="26" t="s">
        <v>164</v>
      </c>
      <c r="AB294" s="5" cm="1">
        <f t="array" ref="AB294">_xlfn.IFS(AA294="Monthly",VLOOKUP($O294,PM执行时间!$A:$E,2,0),AA294="Quarterly",VLOOKUP($O294,PM执行时间!$A:$E,3,0),AA294="Semi-an",VLOOKUP($O294,PM执行时间!$A:$E,4,0),AA294="Annual",VLOOKUP($O294,PM执行时间!$A:$E,5,0),AA294="","")</f>
        <v>0.83</v>
      </c>
      <c r="AC294" s="26" t="s">
        <v>164</v>
      </c>
      <c r="AD294" s="5" cm="1">
        <f t="array" ref="AD294">_xlfn.IFS(AC294="Monthly",VLOOKUP($O294,PM执行时间!$A:$E,2,0),AC294="Quarterly",VLOOKUP($O294,PM执行时间!$A:$E,3,0),AC294="Semi-an",VLOOKUP($O294,PM执行时间!$A:$E,4,0),AC294="Annual",VLOOKUP($O294,PM执行时间!$A:$E,5,0),AC294="","")</f>
        <v>0.83</v>
      </c>
      <c r="AE294" s="26" t="s">
        <v>164</v>
      </c>
      <c r="AF294" s="5" cm="1">
        <f t="array" ref="AF294">_xlfn.IFS(AE294="Monthly",VLOOKUP($O294,PM执行时间!$A:$E,2,0),AE294="Quarterly",VLOOKUP($O294,PM执行时间!$A:$E,3,0),AE294="Semi-an",VLOOKUP($O294,PM执行时间!$A:$E,4,0),AE294="Annual",VLOOKUP($O294,PM执行时间!$A:$E,5,0),AE294="","")</f>
        <v>0.83</v>
      </c>
      <c r="AG294" s="26" t="s">
        <v>164</v>
      </c>
      <c r="AH294" s="5" cm="1">
        <f t="array" ref="AH294">_xlfn.IFS(AG294="Monthly",VLOOKUP($O294,PM执行时间!$A:$E,2,0),AG294="Quarterly",VLOOKUP($O294,PM执行时间!$A:$E,3,0),AG294="Semi-an",VLOOKUP($O294,PM执行时间!$A:$E,4,0),AG294="Annual",VLOOKUP($O294,PM执行时间!$A:$E,5,0),AG294="","")</f>
        <v>0.83</v>
      </c>
      <c r="AI294" s="20" t="s">
        <v>25</v>
      </c>
      <c r="AJ294" s="5" cm="1">
        <f t="array" ref="AJ294">_xlfn.IFS(AI294="Monthly",VLOOKUP($O294,PM执行时间!$A:$E,2,0),AI294="Quarterly",VLOOKUP($O294,PM执行时间!$A:$E,3,0),AI294="Semi-an",VLOOKUP($O294,PM执行时间!$A:$E,4,0),AI294="Annual",VLOOKUP($O294,PM执行时间!$A:$E,5,0),AI294="","")</f>
        <v>1.08</v>
      </c>
      <c r="AK294" s="26" t="s">
        <v>164</v>
      </c>
      <c r="AL294" s="5" cm="1">
        <f t="array" ref="AL294">_xlfn.IFS(AK294="Monthly",VLOOKUP($O294,PM执行时间!$A:$E,2,0),AK294="Quarterly",VLOOKUP($O294,PM执行时间!$A:$E,3,0),AK294="Semi-an",VLOOKUP($O294,PM执行时间!$A:$E,4,0),AK294="Annual",VLOOKUP($O294,PM执行时间!$A:$E,5,0),AK294="","")</f>
        <v>0.83</v>
      </c>
      <c r="AM294" s="26" t="s">
        <v>164</v>
      </c>
      <c r="AN294" s="5" cm="1">
        <f t="array" ref="AN294">_xlfn.IFS(AM294="Monthly",VLOOKUP($O294,PM执行时间!$A:$E,2,0),AM294="Quarterly",VLOOKUP($O294,PM执行时间!$A:$E,3,0),AM294="Semi-an",VLOOKUP($O294,PM执行时间!$A:$E,4,0),AM294="Annual",VLOOKUP($O294,PM执行时间!$A:$E,5,0),AM294="","")</f>
        <v>0.83</v>
      </c>
      <c r="AO294" s="19">
        <v>44652</v>
      </c>
      <c r="AP294" s="5"/>
    </row>
    <row r="295" spans="1:42" s="14" customFormat="1" ht="25.15" customHeight="1" x14ac:dyDescent="0.15">
      <c r="A295" s="2">
        <v>293</v>
      </c>
      <c r="B295" s="2">
        <f>SUBTOTAL(3,G$3:G295)+0</f>
        <v>292</v>
      </c>
      <c r="C295" s="5"/>
      <c r="D295" s="5">
        <v>1149</v>
      </c>
      <c r="E295" s="77" t="s">
        <v>27</v>
      </c>
      <c r="F295" s="77" t="s">
        <v>457</v>
      </c>
      <c r="G295" s="35" t="s">
        <v>246</v>
      </c>
      <c r="H295" s="95" t="s">
        <v>458</v>
      </c>
      <c r="I295" s="77">
        <v>2021.11</v>
      </c>
      <c r="J295" s="79" t="s">
        <v>1058</v>
      </c>
      <c r="K295" s="4" t="s">
        <v>19</v>
      </c>
      <c r="L295" s="77" t="s">
        <v>30</v>
      </c>
      <c r="M295" s="7">
        <v>2021.8</v>
      </c>
      <c r="N295" s="77" t="s">
        <v>31</v>
      </c>
      <c r="O295" s="5" t="s">
        <v>163</v>
      </c>
      <c r="P295" s="5" t="s">
        <v>1108</v>
      </c>
      <c r="Q295" s="26" t="s">
        <v>164</v>
      </c>
      <c r="R295" s="5" cm="1">
        <f t="array" ref="R295">_xlfn.IFS(Q295="Monthly",VLOOKUP($O295,PM执行时间!$A:$E,2,0),Q295="Quarterly",VLOOKUP($O295,PM执行时间!$A:$E,3,0),Q295="Semi-an",VLOOKUP($O295,PM执行时间!$A:$E,4,0),Q295="Annual",VLOOKUP($O295,PM执行时间!$A:$E,5,0),Q295="","")</f>
        <v>0.83</v>
      </c>
      <c r="S295" s="26" t="s">
        <v>164</v>
      </c>
      <c r="T295" s="5" cm="1">
        <f t="array" ref="T295">_xlfn.IFS(S295="Monthly",VLOOKUP($O295,PM执行时间!$A:$E,2,0),S295="Quarterly",VLOOKUP($O295,PM执行时间!$A:$E,3,0),S295="Semi-an",VLOOKUP($O295,PM执行时间!$A:$E,4,0),S295="Annual",VLOOKUP($O295,PM执行时间!$A:$E,5,0),S295="","")</f>
        <v>0.83</v>
      </c>
      <c r="U295" s="26" t="s">
        <v>164</v>
      </c>
      <c r="V295" s="5" cm="1">
        <f t="array" ref="V295">_xlfn.IFS(U295="Monthly",VLOOKUP($O295,PM执行时间!$A:$E,2,0),U295="Quarterly",VLOOKUP($O295,PM执行时间!$A:$E,3,0),U295="Semi-an",VLOOKUP($O295,PM执行时间!$A:$E,4,0),U295="Annual",VLOOKUP($O295,PM执行时间!$A:$E,5,0),U295="","")</f>
        <v>0.83</v>
      </c>
      <c r="W295" s="17" t="s">
        <v>33</v>
      </c>
      <c r="X295" s="5" cm="1">
        <f t="array" ref="X295">_xlfn.IFS(W295="Monthly",VLOOKUP($O295,PM执行时间!$A:$E,2,0),W295="Quarterly",VLOOKUP($O295,PM执行时间!$A:$E,3,0),W295="Semi-an",VLOOKUP($O295,PM执行时间!$A:$E,4,0),W295="Annual",VLOOKUP($O295,PM执行时间!$A:$E,5,0),W295="","")</f>
        <v>2.58</v>
      </c>
      <c r="Y295" s="26" t="s">
        <v>164</v>
      </c>
      <c r="Z295" s="5" cm="1">
        <f t="array" ref="Z295">_xlfn.IFS(Y295="Monthly",VLOOKUP($O295,PM执行时间!$A:$E,2,0),Y295="Quarterly",VLOOKUP($O295,PM执行时间!$A:$E,3,0),Y295="Semi-an",VLOOKUP($O295,PM执行时间!$A:$E,4,0),Y295="Annual",VLOOKUP($O295,PM执行时间!$A:$E,5,0),Y295="","")</f>
        <v>0.83</v>
      </c>
      <c r="AA295" s="26" t="s">
        <v>164</v>
      </c>
      <c r="AB295" s="5" cm="1">
        <f t="array" ref="AB295">_xlfn.IFS(AA295="Monthly",VLOOKUP($O295,PM执行时间!$A:$E,2,0),AA295="Quarterly",VLOOKUP($O295,PM执行时间!$A:$E,3,0),AA295="Semi-an",VLOOKUP($O295,PM执行时间!$A:$E,4,0),AA295="Annual",VLOOKUP($O295,PM执行时间!$A:$E,5,0),AA295="","")</f>
        <v>0.83</v>
      </c>
      <c r="AC295" s="26" t="s">
        <v>164</v>
      </c>
      <c r="AD295" s="5" cm="1">
        <f t="array" ref="AD295">_xlfn.IFS(AC295="Monthly",VLOOKUP($O295,PM执行时间!$A:$E,2,0),AC295="Quarterly",VLOOKUP($O295,PM执行时间!$A:$E,3,0),AC295="Semi-an",VLOOKUP($O295,PM执行时间!$A:$E,4,0),AC295="Annual",VLOOKUP($O295,PM执行时间!$A:$E,5,0),AC295="","")</f>
        <v>0.83</v>
      </c>
      <c r="AE295" s="26" t="s">
        <v>164</v>
      </c>
      <c r="AF295" s="5" cm="1">
        <f t="array" ref="AF295">_xlfn.IFS(AE295="Monthly",VLOOKUP($O295,PM执行时间!$A:$E,2,0),AE295="Quarterly",VLOOKUP($O295,PM执行时间!$A:$E,3,0),AE295="Semi-an",VLOOKUP($O295,PM执行时间!$A:$E,4,0),AE295="Annual",VLOOKUP($O295,PM执行时间!$A:$E,5,0),AE295="","")</f>
        <v>0.83</v>
      </c>
      <c r="AG295" s="26" t="s">
        <v>164</v>
      </c>
      <c r="AH295" s="5" cm="1">
        <f t="array" ref="AH295">_xlfn.IFS(AG295="Monthly",VLOOKUP($O295,PM执行时间!$A:$E,2,0),AG295="Quarterly",VLOOKUP($O295,PM执行时间!$A:$E,3,0),AG295="Semi-an",VLOOKUP($O295,PM执行时间!$A:$E,4,0),AG295="Annual",VLOOKUP($O295,PM执行时间!$A:$E,5,0),AG295="","")</f>
        <v>0.83</v>
      </c>
      <c r="AI295" s="20" t="s">
        <v>25</v>
      </c>
      <c r="AJ295" s="5" cm="1">
        <f t="array" ref="AJ295">_xlfn.IFS(AI295="Monthly",VLOOKUP($O295,PM执行时间!$A:$E,2,0),AI295="Quarterly",VLOOKUP($O295,PM执行时间!$A:$E,3,0),AI295="Semi-an",VLOOKUP($O295,PM执行时间!$A:$E,4,0),AI295="Annual",VLOOKUP($O295,PM执行时间!$A:$E,5,0),AI295="","")</f>
        <v>1.08</v>
      </c>
      <c r="AK295" s="26" t="s">
        <v>164</v>
      </c>
      <c r="AL295" s="5" cm="1">
        <f t="array" ref="AL295">_xlfn.IFS(AK295="Monthly",VLOOKUP($O295,PM执行时间!$A:$E,2,0),AK295="Quarterly",VLOOKUP($O295,PM执行时间!$A:$E,3,0),AK295="Semi-an",VLOOKUP($O295,PM执行时间!$A:$E,4,0),AK295="Annual",VLOOKUP($O295,PM执行时间!$A:$E,5,0),AK295="","")</f>
        <v>0.83</v>
      </c>
      <c r="AM295" s="26" t="s">
        <v>164</v>
      </c>
      <c r="AN295" s="5" cm="1">
        <f t="array" ref="AN295">_xlfn.IFS(AM295="Monthly",VLOOKUP($O295,PM执行时间!$A:$E,2,0),AM295="Quarterly",VLOOKUP($O295,PM执行时间!$A:$E,3,0),AM295="Semi-an",VLOOKUP($O295,PM执行时间!$A:$E,4,0),AM295="Annual",VLOOKUP($O295,PM执行时间!$A:$E,5,0),AM295="","")</f>
        <v>0.83</v>
      </c>
      <c r="AO295" s="19">
        <v>44652</v>
      </c>
      <c r="AP295" s="5"/>
    </row>
    <row r="296" spans="1:42" s="14" customFormat="1" ht="25.15" customHeight="1" x14ac:dyDescent="0.15">
      <c r="A296" s="2">
        <v>294</v>
      </c>
      <c r="B296" s="2">
        <f>SUBTOTAL(3,G$3:G296)+0</f>
        <v>293</v>
      </c>
      <c r="C296" s="5"/>
      <c r="D296" s="5">
        <v>1150</v>
      </c>
      <c r="E296" s="77" t="s">
        <v>27</v>
      </c>
      <c r="F296" s="77" t="s">
        <v>457</v>
      </c>
      <c r="G296" s="35" t="s">
        <v>246</v>
      </c>
      <c r="H296" s="95" t="s">
        <v>459</v>
      </c>
      <c r="I296" s="77">
        <v>2021.11</v>
      </c>
      <c r="J296" s="79" t="s">
        <v>1058</v>
      </c>
      <c r="K296" s="4" t="s">
        <v>19</v>
      </c>
      <c r="L296" s="77" t="s">
        <v>30</v>
      </c>
      <c r="M296" s="7">
        <v>2021.8</v>
      </c>
      <c r="N296" s="77" t="s">
        <v>31</v>
      </c>
      <c r="O296" s="5" t="s">
        <v>163</v>
      </c>
      <c r="P296" s="5" t="s">
        <v>1108</v>
      </c>
      <c r="Q296" s="26" t="s">
        <v>164</v>
      </c>
      <c r="R296" s="5" cm="1">
        <f t="array" ref="R296">_xlfn.IFS(Q296="Monthly",VLOOKUP($O296,PM执行时间!$A:$E,2,0),Q296="Quarterly",VLOOKUP($O296,PM执行时间!$A:$E,3,0),Q296="Semi-an",VLOOKUP($O296,PM执行时间!$A:$E,4,0),Q296="Annual",VLOOKUP($O296,PM执行时间!$A:$E,5,0),Q296="","")</f>
        <v>0.83</v>
      </c>
      <c r="S296" s="26" t="s">
        <v>164</v>
      </c>
      <c r="T296" s="5" cm="1">
        <f t="array" ref="T296">_xlfn.IFS(S296="Monthly",VLOOKUP($O296,PM执行时间!$A:$E,2,0),S296="Quarterly",VLOOKUP($O296,PM执行时间!$A:$E,3,0),S296="Semi-an",VLOOKUP($O296,PM执行时间!$A:$E,4,0),S296="Annual",VLOOKUP($O296,PM执行时间!$A:$E,5,0),S296="","")</f>
        <v>0.83</v>
      </c>
      <c r="U296" s="26" t="s">
        <v>164</v>
      </c>
      <c r="V296" s="5" cm="1">
        <f t="array" ref="V296">_xlfn.IFS(U296="Monthly",VLOOKUP($O296,PM执行时间!$A:$E,2,0),U296="Quarterly",VLOOKUP($O296,PM执行时间!$A:$E,3,0),U296="Semi-an",VLOOKUP($O296,PM执行时间!$A:$E,4,0),U296="Annual",VLOOKUP($O296,PM执行时间!$A:$E,5,0),U296="","")</f>
        <v>0.83</v>
      </c>
      <c r="W296" s="17" t="s">
        <v>33</v>
      </c>
      <c r="X296" s="5" cm="1">
        <f t="array" ref="X296">_xlfn.IFS(W296="Monthly",VLOOKUP($O296,PM执行时间!$A:$E,2,0),W296="Quarterly",VLOOKUP($O296,PM执行时间!$A:$E,3,0),W296="Semi-an",VLOOKUP($O296,PM执行时间!$A:$E,4,0),W296="Annual",VLOOKUP($O296,PM执行时间!$A:$E,5,0),W296="","")</f>
        <v>2.58</v>
      </c>
      <c r="Y296" s="26" t="s">
        <v>164</v>
      </c>
      <c r="Z296" s="5" cm="1">
        <f t="array" ref="Z296">_xlfn.IFS(Y296="Monthly",VLOOKUP($O296,PM执行时间!$A:$E,2,0),Y296="Quarterly",VLOOKUP($O296,PM执行时间!$A:$E,3,0),Y296="Semi-an",VLOOKUP($O296,PM执行时间!$A:$E,4,0),Y296="Annual",VLOOKUP($O296,PM执行时间!$A:$E,5,0),Y296="","")</f>
        <v>0.83</v>
      </c>
      <c r="AA296" s="26" t="s">
        <v>164</v>
      </c>
      <c r="AB296" s="5" cm="1">
        <f t="array" ref="AB296">_xlfn.IFS(AA296="Monthly",VLOOKUP($O296,PM执行时间!$A:$E,2,0),AA296="Quarterly",VLOOKUP($O296,PM执行时间!$A:$E,3,0),AA296="Semi-an",VLOOKUP($O296,PM执行时间!$A:$E,4,0),AA296="Annual",VLOOKUP($O296,PM执行时间!$A:$E,5,0),AA296="","")</f>
        <v>0.83</v>
      </c>
      <c r="AC296" s="26" t="s">
        <v>164</v>
      </c>
      <c r="AD296" s="5" cm="1">
        <f t="array" ref="AD296">_xlfn.IFS(AC296="Monthly",VLOOKUP($O296,PM执行时间!$A:$E,2,0),AC296="Quarterly",VLOOKUP($O296,PM执行时间!$A:$E,3,0),AC296="Semi-an",VLOOKUP($O296,PM执行时间!$A:$E,4,0),AC296="Annual",VLOOKUP($O296,PM执行时间!$A:$E,5,0),AC296="","")</f>
        <v>0.83</v>
      </c>
      <c r="AE296" s="26" t="s">
        <v>164</v>
      </c>
      <c r="AF296" s="5" cm="1">
        <f t="array" ref="AF296">_xlfn.IFS(AE296="Monthly",VLOOKUP($O296,PM执行时间!$A:$E,2,0),AE296="Quarterly",VLOOKUP($O296,PM执行时间!$A:$E,3,0),AE296="Semi-an",VLOOKUP($O296,PM执行时间!$A:$E,4,0),AE296="Annual",VLOOKUP($O296,PM执行时间!$A:$E,5,0),AE296="","")</f>
        <v>0.83</v>
      </c>
      <c r="AG296" s="26" t="s">
        <v>164</v>
      </c>
      <c r="AH296" s="5" cm="1">
        <f t="array" ref="AH296">_xlfn.IFS(AG296="Monthly",VLOOKUP($O296,PM执行时间!$A:$E,2,0),AG296="Quarterly",VLOOKUP($O296,PM执行时间!$A:$E,3,0),AG296="Semi-an",VLOOKUP($O296,PM执行时间!$A:$E,4,0),AG296="Annual",VLOOKUP($O296,PM执行时间!$A:$E,5,0),AG296="","")</f>
        <v>0.83</v>
      </c>
      <c r="AI296" s="20" t="s">
        <v>25</v>
      </c>
      <c r="AJ296" s="5" cm="1">
        <f t="array" ref="AJ296">_xlfn.IFS(AI296="Monthly",VLOOKUP($O296,PM执行时间!$A:$E,2,0),AI296="Quarterly",VLOOKUP($O296,PM执行时间!$A:$E,3,0),AI296="Semi-an",VLOOKUP($O296,PM执行时间!$A:$E,4,0),AI296="Annual",VLOOKUP($O296,PM执行时间!$A:$E,5,0),AI296="","")</f>
        <v>1.08</v>
      </c>
      <c r="AK296" s="26" t="s">
        <v>164</v>
      </c>
      <c r="AL296" s="5" cm="1">
        <f t="array" ref="AL296">_xlfn.IFS(AK296="Monthly",VLOOKUP($O296,PM执行时间!$A:$E,2,0),AK296="Quarterly",VLOOKUP($O296,PM执行时间!$A:$E,3,0),AK296="Semi-an",VLOOKUP($O296,PM执行时间!$A:$E,4,0),AK296="Annual",VLOOKUP($O296,PM执行时间!$A:$E,5,0),AK296="","")</f>
        <v>0.83</v>
      </c>
      <c r="AM296" s="26" t="s">
        <v>164</v>
      </c>
      <c r="AN296" s="5" cm="1">
        <f t="array" ref="AN296">_xlfn.IFS(AM296="Monthly",VLOOKUP($O296,PM执行时间!$A:$E,2,0),AM296="Quarterly",VLOOKUP($O296,PM执行时间!$A:$E,3,0),AM296="Semi-an",VLOOKUP($O296,PM执行时间!$A:$E,4,0),AM296="Annual",VLOOKUP($O296,PM执行时间!$A:$E,5,0),AM296="","")</f>
        <v>0.83</v>
      </c>
      <c r="AO296" s="19">
        <v>44652</v>
      </c>
      <c r="AP296" s="5"/>
    </row>
    <row r="297" spans="1:42" s="14" customFormat="1" ht="25.15" customHeight="1" x14ac:dyDescent="0.15">
      <c r="A297" s="2">
        <v>295</v>
      </c>
      <c r="B297" s="2">
        <f>SUBTOTAL(3,G$3:G297)+0</f>
        <v>294</v>
      </c>
      <c r="C297" s="5"/>
      <c r="D297" s="5">
        <v>1151</v>
      </c>
      <c r="E297" s="77" t="s">
        <v>27</v>
      </c>
      <c r="F297" s="77" t="s">
        <v>457</v>
      </c>
      <c r="G297" s="35" t="s">
        <v>161</v>
      </c>
      <c r="H297" s="95" t="s">
        <v>460</v>
      </c>
      <c r="I297" s="77">
        <v>2021.11</v>
      </c>
      <c r="J297" s="79" t="s">
        <v>1058</v>
      </c>
      <c r="K297" s="4" t="s">
        <v>19</v>
      </c>
      <c r="L297" s="77" t="s">
        <v>30</v>
      </c>
      <c r="M297" s="7">
        <v>2021.8</v>
      </c>
      <c r="N297" s="77" t="s">
        <v>31</v>
      </c>
      <c r="O297" s="5" t="s">
        <v>163</v>
      </c>
      <c r="P297" s="5" t="s">
        <v>1108</v>
      </c>
      <c r="Q297" s="26" t="s">
        <v>164</v>
      </c>
      <c r="R297" s="5" cm="1">
        <f t="array" ref="R297">_xlfn.IFS(Q297="Monthly",VLOOKUP($O297,PM执行时间!$A:$E,2,0),Q297="Quarterly",VLOOKUP($O297,PM执行时间!$A:$E,3,0),Q297="Semi-an",VLOOKUP($O297,PM执行时间!$A:$E,4,0),Q297="Annual",VLOOKUP($O297,PM执行时间!$A:$E,5,0),Q297="","")</f>
        <v>0.83</v>
      </c>
      <c r="S297" s="26" t="s">
        <v>164</v>
      </c>
      <c r="T297" s="5" cm="1">
        <f t="array" ref="T297">_xlfn.IFS(S297="Monthly",VLOOKUP($O297,PM执行时间!$A:$E,2,0),S297="Quarterly",VLOOKUP($O297,PM执行时间!$A:$E,3,0),S297="Semi-an",VLOOKUP($O297,PM执行时间!$A:$E,4,0),S297="Annual",VLOOKUP($O297,PM执行时间!$A:$E,5,0),S297="","")</f>
        <v>0.83</v>
      </c>
      <c r="U297" s="26" t="s">
        <v>164</v>
      </c>
      <c r="V297" s="5" cm="1">
        <f t="array" ref="V297">_xlfn.IFS(U297="Monthly",VLOOKUP($O297,PM执行时间!$A:$E,2,0),U297="Quarterly",VLOOKUP($O297,PM执行时间!$A:$E,3,0),U297="Semi-an",VLOOKUP($O297,PM执行时间!$A:$E,4,0),U297="Annual",VLOOKUP($O297,PM执行时间!$A:$E,5,0),U297="","")</f>
        <v>0.83</v>
      </c>
      <c r="W297" s="17" t="s">
        <v>33</v>
      </c>
      <c r="X297" s="5" cm="1">
        <f t="array" ref="X297">_xlfn.IFS(W297="Monthly",VLOOKUP($O297,PM执行时间!$A:$E,2,0),W297="Quarterly",VLOOKUP($O297,PM执行时间!$A:$E,3,0),W297="Semi-an",VLOOKUP($O297,PM执行时间!$A:$E,4,0),W297="Annual",VLOOKUP($O297,PM执行时间!$A:$E,5,0),W297="","")</f>
        <v>2.58</v>
      </c>
      <c r="Y297" s="26" t="s">
        <v>164</v>
      </c>
      <c r="Z297" s="5" cm="1">
        <f t="array" ref="Z297">_xlfn.IFS(Y297="Monthly",VLOOKUP($O297,PM执行时间!$A:$E,2,0),Y297="Quarterly",VLOOKUP($O297,PM执行时间!$A:$E,3,0),Y297="Semi-an",VLOOKUP($O297,PM执行时间!$A:$E,4,0),Y297="Annual",VLOOKUP($O297,PM执行时间!$A:$E,5,0),Y297="","")</f>
        <v>0.83</v>
      </c>
      <c r="AA297" s="26" t="s">
        <v>164</v>
      </c>
      <c r="AB297" s="5" cm="1">
        <f t="array" ref="AB297">_xlfn.IFS(AA297="Monthly",VLOOKUP($O297,PM执行时间!$A:$E,2,0),AA297="Quarterly",VLOOKUP($O297,PM执行时间!$A:$E,3,0),AA297="Semi-an",VLOOKUP($O297,PM执行时间!$A:$E,4,0),AA297="Annual",VLOOKUP($O297,PM执行时间!$A:$E,5,0),AA297="","")</f>
        <v>0.83</v>
      </c>
      <c r="AC297" s="26" t="s">
        <v>164</v>
      </c>
      <c r="AD297" s="5" cm="1">
        <f t="array" ref="AD297">_xlfn.IFS(AC297="Monthly",VLOOKUP($O297,PM执行时间!$A:$E,2,0),AC297="Quarterly",VLOOKUP($O297,PM执行时间!$A:$E,3,0),AC297="Semi-an",VLOOKUP($O297,PM执行时间!$A:$E,4,0),AC297="Annual",VLOOKUP($O297,PM执行时间!$A:$E,5,0),AC297="","")</f>
        <v>0.83</v>
      </c>
      <c r="AE297" s="26" t="s">
        <v>164</v>
      </c>
      <c r="AF297" s="5" cm="1">
        <f t="array" ref="AF297">_xlfn.IFS(AE297="Monthly",VLOOKUP($O297,PM执行时间!$A:$E,2,0),AE297="Quarterly",VLOOKUP($O297,PM执行时间!$A:$E,3,0),AE297="Semi-an",VLOOKUP($O297,PM执行时间!$A:$E,4,0),AE297="Annual",VLOOKUP($O297,PM执行时间!$A:$E,5,0),AE297="","")</f>
        <v>0.83</v>
      </c>
      <c r="AG297" s="26" t="s">
        <v>164</v>
      </c>
      <c r="AH297" s="5" cm="1">
        <f t="array" ref="AH297">_xlfn.IFS(AG297="Monthly",VLOOKUP($O297,PM执行时间!$A:$E,2,0),AG297="Quarterly",VLOOKUP($O297,PM执行时间!$A:$E,3,0),AG297="Semi-an",VLOOKUP($O297,PM执行时间!$A:$E,4,0),AG297="Annual",VLOOKUP($O297,PM执行时间!$A:$E,5,0),AG297="","")</f>
        <v>0.83</v>
      </c>
      <c r="AI297" s="20" t="s">
        <v>25</v>
      </c>
      <c r="AJ297" s="5" cm="1">
        <f t="array" ref="AJ297">_xlfn.IFS(AI297="Monthly",VLOOKUP($O297,PM执行时间!$A:$E,2,0),AI297="Quarterly",VLOOKUP($O297,PM执行时间!$A:$E,3,0),AI297="Semi-an",VLOOKUP($O297,PM执行时间!$A:$E,4,0),AI297="Annual",VLOOKUP($O297,PM执行时间!$A:$E,5,0),AI297="","")</f>
        <v>1.08</v>
      </c>
      <c r="AK297" s="26" t="s">
        <v>164</v>
      </c>
      <c r="AL297" s="5" cm="1">
        <f t="array" ref="AL297">_xlfn.IFS(AK297="Monthly",VLOOKUP($O297,PM执行时间!$A:$E,2,0),AK297="Quarterly",VLOOKUP($O297,PM执行时间!$A:$E,3,0),AK297="Semi-an",VLOOKUP($O297,PM执行时间!$A:$E,4,0),AK297="Annual",VLOOKUP($O297,PM执行时间!$A:$E,5,0),AK297="","")</f>
        <v>0.83</v>
      </c>
      <c r="AM297" s="26" t="s">
        <v>164</v>
      </c>
      <c r="AN297" s="5" cm="1">
        <f t="array" ref="AN297">_xlfn.IFS(AM297="Monthly",VLOOKUP($O297,PM执行时间!$A:$E,2,0),AM297="Quarterly",VLOOKUP($O297,PM执行时间!$A:$E,3,0),AM297="Semi-an",VLOOKUP($O297,PM执行时间!$A:$E,4,0),AM297="Annual",VLOOKUP($O297,PM执行时间!$A:$E,5,0),AM297="","")</f>
        <v>0.83</v>
      </c>
      <c r="AO297" s="19">
        <v>44652</v>
      </c>
      <c r="AP297" s="5"/>
    </row>
    <row r="298" spans="1:42" s="14" customFormat="1" ht="25.15" customHeight="1" x14ac:dyDescent="0.15">
      <c r="A298" s="2">
        <v>296</v>
      </c>
      <c r="B298" s="2">
        <f>SUBTOTAL(3,G$3:G298)+0</f>
        <v>295</v>
      </c>
      <c r="C298" s="5"/>
      <c r="D298" s="5">
        <v>1152</v>
      </c>
      <c r="E298" s="77" t="s">
        <v>27</v>
      </c>
      <c r="F298" s="77" t="s">
        <v>457</v>
      </c>
      <c r="G298" s="35" t="s">
        <v>246</v>
      </c>
      <c r="H298" s="95" t="s">
        <v>461</v>
      </c>
      <c r="I298" s="77">
        <v>2021.11</v>
      </c>
      <c r="J298" s="79" t="s">
        <v>1058</v>
      </c>
      <c r="K298" s="4" t="s">
        <v>19</v>
      </c>
      <c r="L298" s="77" t="s">
        <v>30</v>
      </c>
      <c r="M298" s="7">
        <v>2021.8</v>
      </c>
      <c r="N298" s="77" t="s">
        <v>31</v>
      </c>
      <c r="O298" s="5" t="s">
        <v>163</v>
      </c>
      <c r="P298" s="5" t="s">
        <v>1108</v>
      </c>
      <c r="Q298" s="26" t="s">
        <v>164</v>
      </c>
      <c r="R298" s="5" cm="1">
        <f t="array" ref="R298">_xlfn.IFS(Q298="Monthly",VLOOKUP($O298,PM执行时间!$A:$E,2,0),Q298="Quarterly",VLOOKUP($O298,PM执行时间!$A:$E,3,0),Q298="Semi-an",VLOOKUP($O298,PM执行时间!$A:$E,4,0),Q298="Annual",VLOOKUP($O298,PM执行时间!$A:$E,5,0),Q298="","")</f>
        <v>0.83</v>
      </c>
      <c r="S298" s="26" t="s">
        <v>164</v>
      </c>
      <c r="T298" s="5" cm="1">
        <f t="array" ref="T298">_xlfn.IFS(S298="Monthly",VLOOKUP($O298,PM执行时间!$A:$E,2,0),S298="Quarterly",VLOOKUP($O298,PM执行时间!$A:$E,3,0),S298="Semi-an",VLOOKUP($O298,PM执行时间!$A:$E,4,0),S298="Annual",VLOOKUP($O298,PM执行时间!$A:$E,5,0),S298="","")</f>
        <v>0.83</v>
      </c>
      <c r="U298" s="17" t="s">
        <v>33</v>
      </c>
      <c r="V298" s="5" cm="1">
        <f t="array" ref="V298">_xlfn.IFS(U298="Monthly",VLOOKUP($O298,PM执行时间!$A:$E,2,0),U298="Quarterly",VLOOKUP($O298,PM执行时间!$A:$E,3,0),U298="Semi-an",VLOOKUP($O298,PM执行时间!$A:$E,4,0),U298="Annual",VLOOKUP($O298,PM执行时间!$A:$E,5,0),U298="","")</f>
        <v>2.58</v>
      </c>
      <c r="W298" s="26" t="s">
        <v>164</v>
      </c>
      <c r="X298" s="5" cm="1">
        <f t="array" ref="X298">_xlfn.IFS(W298="Monthly",VLOOKUP($O298,PM执行时间!$A:$E,2,0),W298="Quarterly",VLOOKUP($O298,PM执行时间!$A:$E,3,0),W298="Semi-an",VLOOKUP($O298,PM执行时间!$A:$E,4,0),W298="Annual",VLOOKUP($O298,PM执行时间!$A:$E,5,0),W298="","")</f>
        <v>0.83</v>
      </c>
      <c r="Y298" s="26" t="s">
        <v>164</v>
      </c>
      <c r="Z298" s="5" cm="1">
        <f t="array" ref="Z298">_xlfn.IFS(Y298="Monthly",VLOOKUP($O298,PM执行时间!$A:$E,2,0),Y298="Quarterly",VLOOKUP($O298,PM执行时间!$A:$E,3,0),Y298="Semi-an",VLOOKUP($O298,PM执行时间!$A:$E,4,0),Y298="Annual",VLOOKUP($O298,PM执行时间!$A:$E,5,0),Y298="","")</f>
        <v>0.83</v>
      </c>
      <c r="AA298" s="26" t="s">
        <v>164</v>
      </c>
      <c r="AB298" s="5" cm="1">
        <f t="array" ref="AB298">_xlfn.IFS(AA298="Monthly",VLOOKUP($O298,PM执行时间!$A:$E,2,0),AA298="Quarterly",VLOOKUP($O298,PM执行时间!$A:$E,3,0),AA298="Semi-an",VLOOKUP($O298,PM执行时间!$A:$E,4,0),AA298="Annual",VLOOKUP($O298,PM执行时间!$A:$E,5,0),AA298="","")</f>
        <v>0.83</v>
      </c>
      <c r="AC298" s="26" t="s">
        <v>164</v>
      </c>
      <c r="AD298" s="5" cm="1">
        <f t="array" ref="AD298">_xlfn.IFS(AC298="Monthly",VLOOKUP($O298,PM执行时间!$A:$E,2,0),AC298="Quarterly",VLOOKUP($O298,PM执行时间!$A:$E,3,0),AC298="Semi-an",VLOOKUP($O298,PM执行时间!$A:$E,4,0),AC298="Annual",VLOOKUP($O298,PM执行时间!$A:$E,5,0),AC298="","")</f>
        <v>0.83</v>
      </c>
      <c r="AE298" s="26" t="s">
        <v>164</v>
      </c>
      <c r="AF298" s="5" cm="1">
        <f t="array" ref="AF298">_xlfn.IFS(AE298="Monthly",VLOOKUP($O298,PM执行时间!$A:$E,2,0),AE298="Quarterly",VLOOKUP($O298,PM执行时间!$A:$E,3,0),AE298="Semi-an",VLOOKUP($O298,PM执行时间!$A:$E,4,0),AE298="Annual",VLOOKUP($O298,PM执行时间!$A:$E,5,0),AE298="","")</f>
        <v>0.83</v>
      </c>
      <c r="AG298" s="20" t="s">
        <v>25</v>
      </c>
      <c r="AH298" s="5" cm="1">
        <f t="array" ref="AH298">_xlfn.IFS(AG298="Monthly",VLOOKUP($O298,PM执行时间!$A:$E,2,0),AG298="Quarterly",VLOOKUP($O298,PM执行时间!$A:$E,3,0),AG298="Semi-an",VLOOKUP($O298,PM执行时间!$A:$E,4,0),AG298="Annual",VLOOKUP($O298,PM执行时间!$A:$E,5,0),AG298="","")</f>
        <v>1.08</v>
      </c>
      <c r="AI298" s="26" t="s">
        <v>164</v>
      </c>
      <c r="AJ298" s="5" cm="1">
        <f t="array" ref="AJ298">_xlfn.IFS(AI298="Monthly",VLOOKUP($O298,PM执行时间!$A:$E,2,0),AI298="Quarterly",VLOOKUP($O298,PM执行时间!$A:$E,3,0),AI298="Semi-an",VLOOKUP($O298,PM执行时间!$A:$E,4,0),AI298="Annual",VLOOKUP($O298,PM执行时间!$A:$E,5,0),AI298="","")</f>
        <v>0.83</v>
      </c>
      <c r="AK298" s="26" t="s">
        <v>164</v>
      </c>
      <c r="AL298" s="5" cm="1">
        <f t="array" ref="AL298">_xlfn.IFS(AK298="Monthly",VLOOKUP($O298,PM执行时间!$A:$E,2,0),AK298="Quarterly",VLOOKUP($O298,PM执行时间!$A:$E,3,0),AK298="Semi-an",VLOOKUP($O298,PM执行时间!$A:$E,4,0),AK298="Annual",VLOOKUP($O298,PM执行时间!$A:$E,5,0),AK298="","")</f>
        <v>0.83</v>
      </c>
      <c r="AM298" s="26" t="s">
        <v>164</v>
      </c>
      <c r="AN298" s="5" cm="1">
        <f t="array" ref="AN298">_xlfn.IFS(AM298="Monthly",VLOOKUP($O298,PM执行时间!$A:$E,2,0),AM298="Quarterly",VLOOKUP($O298,PM执行时间!$A:$E,3,0),AM298="Semi-an",VLOOKUP($O298,PM执行时间!$A:$E,4,0),AM298="Annual",VLOOKUP($O298,PM执行时间!$A:$E,5,0),AM298="","")</f>
        <v>0.83</v>
      </c>
      <c r="AO298" s="19">
        <v>44621</v>
      </c>
      <c r="AP298" s="5"/>
    </row>
    <row r="299" spans="1:42" s="14" customFormat="1" ht="25.15" customHeight="1" x14ac:dyDescent="0.15">
      <c r="A299" s="2">
        <v>297</v>
      </c>
      <c r="B299" s="2">
        <f>SUBTOTAL(3,G$3:G299)+0</f>
        <v>296</v>
      </c>
      <c r="C299" s="5"/>
      <c r="D299" s="5">
        <v>1153</v>
      </c>
      <c r="E299" s="77" t="s">
        <v>27</v>
      </c>
      <c r="F299" s="77" t="s">
        <v>457</v>
      </c>
      <c r="G299" s="35" t="s">
        <v>246</v>
      </c>
      <c r="H299" s="95" t="s">
        <v>462</v>
      </c>
      <c r="I299" s="77">
        <v>2021.11</v>
      </c>
      <c r="J299" s="79" t="s">
        <v>1058</v>
      </c>
      <c r="K299" s="4" t="s">
        <v>19</v>
      </c>
      <c r="L299" s="77" t="s">
        <v>30</v>
      </c>
      <c r="M299" s="7">
        <v>2021.8</v>
      </c>
      <c r="N299" s="77" t="s">
        <v>31</v>
      </c>
      <c r="O299" s="5" t="s">
        <v>163</v>
      </c>
      <c r="P299" s="5" t="s">
        <v>1108</v>
      </c>
      <c r="Q299" s="26" t="s">
        <v>164</v>
      </c>
      <c r="R299" s="5" cm="1">
        <f t="array" ref="R299">_xlfn.IFS(Q299="Monthly",VLOOKUP($O299,PM执行时间!$A:$E,2,0),Q299="Quarterly",VLOOKUP($O299,PM执行时间!$A:$E,3,0),Q299="Semi-an",VLOOKUP($O299,PM执行时间!$A:$E,4,0),Q299="Annual",VLOOKUP($O299,PM执行时间!$A:$E,5,0),Q299="","")</f>
        <v>0.83</v>
      </c>
      <c r="S299" s="26" t="s">
        <v>164</v>
      </c>
      <c r="T299" s="5" cm="1">
        <f t="array" ref="T299">_xlfn.IFS(S299="Monthly",VLOOKUP($O299,PM执行时间!$A:$E,2,0),S299="Quarterly",VLOOKUP($O299,PM执行时间!$A:$E,3,0),S299="Semi-an",VLOOKUP($O299,PM执行时间!$A:$E,4,0),S299="Annual",VLOOKUP($O299,PM执行时间!$A:$E,5,0),S299="","")</f>
        <v>0.83</v>
      </c>
      <c r="U299" s="17" t="s">
        <v>33</v>
      </c>
      <c r="V299" s="5" cm="1">
        <f t="array" ref="V299">_xlfn.IFS(U299="Monthly",VLOOKUP($O299,PM执行时间!$A:$E,2,0),U299="Quarterly",VLOOKUP($O299,PM执行时间!$A:$E,3,0),U299="Semi-an",VLOOKUP($O299,PM执行时间!$A:$E,4,0),U299="Annual",VLOOKUP($O299,PM执行时间!$A:$E,5,0),U299="","")</f>
        <v>2.58</v>
      </c>
      <c r="W299" s="26" t="s">
        <v>164</v>
      </c>
      <c r="X299" s="5" cm="1">
        <f t="array" ref="X299">_xlfn.IFS(W299="Monthly",VLOOKUP($O299,PM执行时间!$A:$E,2,0),W299="Quarterly",VLOOKUP($O299,PM执行时间!$A:$E,3,0),W299="Semi-an",VLOOKUP($O299,PM执行时间!$A:$E,4,0),W299="Annual",VLOOKUP($O299,PM执行时间!$A:$E,5,0),W299="","")</f>
        <v>0.83</v>
      </c>
      <c r="Y299" s="26" t="s">
        <v>164</v>
      </c>
      <c r="Z299" s="5" cm="1">
        <f t="array" ref="Z299">_xlfn.IFS(Y299="Monthly",VLOOKUP($O299,PM执行时间!$A:$E,2,0),Y299="Quarterly",VLOOKUP($O299,PM执行时间!$A:$E,3,0),Y299="Semi-an",VLOOKUP($O299,PM执行时间!$A:$E,4,0),Y299="Annual",VLOOKUP($O299,PM执行时间!$A:$E,5,0),Y299="","")</f>
        <v>0.83</v>
      </c>
      <c r="AA299" s="26" t="s">
        <v>164</v>
      </c>
      <c r="AB299" s="5" cm="1">
        <f t="array" ref="AB299">_xlfn.IFS(AA299="Monthly",VLOOKUP($O299,PM执行时间!$A:$E,2,0),AA299="Quarterly",VLOOKUP($O299,PM执行时间!$A:$E,3,0),AA299="Semi-an",VLOOKUP($O299,PM执行时间!$A:$E,4,0),AA299="Annual",VLOOKUP($O299,PM执行时间!$A:$E,5,0),AA299="","")</f>
        <v>0.83</v>
      </c>
      <c r="AC299" s="26" t="s">
        <v>164</v>
      </c>
      <c r="AD299" s="5" cm="1">
        <f t="array" ref="AD299">_xlfn.IFS(AC299="Monthly",VLOOKUP($O299,PM执行时间!$A:$E,2,0),AC299="Quarterly",VLOOKUP($O299,PM执行时间!$A:$E,3,0),AC299="Semi-an",VLOOKUP($O299,PM执行时间!$A:$E,4,0),AC299="Annual",VLOOKUP($O299,PM执行时间!$A:$E,5,0),AC299="","")</f>
        <v>0.83</v>
      </c>
      <c r="AE299" s="26" t="s">
        <v>164</v>
      </c>
      <c r="AF299" s="5" cm="1">
        <f t="array" ref="AF299">_xlfn.IFS(AE299="Monthly",VLOOKUP($O299,PM执行时间!$A:$E,2,0),AE299="Quarterly",VLOOKUP($O299,PM执行时间!$A:$E,3,0),AE299="Semi-an",VLOOKUP($O299,PM执行时间!$A:$E,4,0),AE299="Annual",VLOOKUP($O299,PM执行时间!$A:$E,5,0),AE299="","")</f>
        <v>0.83</v>
      </c>
      <c r="AG299" s="20" t="s">
        <v>25</v>
      </c>
      <c r="AH299" s="5" cm="1">
        <f t="array" ref="AH299">_xlfn.IFS(AG299="Monthly",VLOOKUP($O299,PM执行时间!$A:$E,2,0),AG299="Quarterly",VLOOKUP($O299,PM执行时间!$A:$E,3,0),AG299="Semi-an",VLOOKUP($O299,PM执行时间!$A:$E,4,0),AG299="Annual",VLOOKUP($O299,PM执行时间!$A:$E,5,0),AG299="","")</f>
        <v>1.08</v>
      </c>
      <c r="AI299" s="26" t="s">
        <v>164</v>
      </c>
      <c r="AJ299" s="5" cm="1">
        <f t="array" ref="AJ299">_xlfn.IFS(AI299="Monthly",VLOOKUP($O299,PM执行时间!$A:$E,2,0),AI299="Quarterly",VLOOKUP($O299,PM执行时间!$A:$E,3,0),AI299="Semi-an",VLOOKUP($O299,PM执行时间!$A:$E,4,0),AI299="Annual",VLOOKUP($O299,PM执行时间!$A:$E,5,0),AI299="","")</f>
        <v>0.83</v>
      </c>
      <c r="AK299" s="26" t="s">
        <v>164</v>
      </c>
      <c r="AL299" s="5" cm="1">
        <f t="array" ref="AL299">_xlfn.IFS(AK299="Monthly",VLOOKUP($O299,PM执行时间!$A:$E,2,0),AK299="Quarterly",VLOOKUP($O299,PM执行时间!$A:$E,3,0),AK299="Semi-an",VLOOKUP($O299,PM执行时间!$A:$E,4,0),AK299="Annual",VLOOKUP($O299,PM执行时间!$A:$E,5,0),AK299="","")</f>
        <v>0.83</v>
      </c>
      <c r="AM299" s="26" t="s">
        <v>164</v>
      </c>
      <c r="AN299" s="5" cm="1">
        <f t="array" ref="AN299">_xlfn.IFS(AM299="Monthly",VLOOKUP($O299,PM执行时间!$A:$E,2,0),AM299="Quarterly",VLOOKUP($O299,PM执行时间!$A:$E,3,0),AM299="Semi-an",VLOOKUP($O299,PM执行时间!$A:$E,4,0),AM299="Annual",VLOOKUP($O299,PM执行时间!$A:$E,5,0),AM299="","")</f>
        <v>0.83</v>
      </c>
      <c r="AO299" s="19">
        <v>44621</v>
      </c>
      <c r="AP299" s="5"/>
    </row>
    <row r="300" spans="1:42" s="14" customFormat="1" ht="25.15" customHeight="1" x14ac:dyDescent="0.15">
      <c r="A300" s="2">
        <v>298</v>
      </c>
      <c r="B300" s="2">
        <f>SUBTOTAL(3,G$3:G300)+0</f>
        <v>297</v>
      </c>
      <c r="C300" s="5"/>
      <c r="D300" s="5">
        <v>1157</v>
      </c>
      <c r="E300" s="77" t="s">
        <v>27</v>
      </c>
      <c r="F300" s="77" t="s">
        <v>457</v>
      </c>
      <c r="G300" s="35" t="s">
        <v>246</v>
      </c>
      <c r="H300" s="95" t="s">
        <v>463</v>
      </c>
      <c r="I300" s="77">
        <v>2021.11</v>
      </c>
      <c r="J300" s="79" t="s">
        <v>1058</v>
      </c>
      <c r="K300" s="4" t="s">
        <v>19</v>
      </c>
      <c r="L300" s="77" t="s">
        <v>30</v>
      </c>
      <c r="M300" s="7">
        <v>2021.9</v>
      </c>
      <c r="N300" s="77" t="s">
        <v>31</v>
      </c>
      <c r="O300" s="5" t="s">
        <v>163</v>
      </c>
      <c r="P300" s="5" t="s">
        <v>1108</v>
      </c>
      <c r="Q300" s="26" t="s">
        <v>164</v>
      </c>
      <c r="R300" s="5" cm="1">
        <f t="array" ref="R300">_xlfn.IFS(Q300="Monthly",VLOOKUP($O300,PM执行时间!$A:$E,2,0),Q300="Quarterly",VLOOKUP($O300,PM执行时间!$A:$E,3,0),Q300="Semi-an",VLOOKUP($O300,PM执行时间!$A:$E,4,0),Q300="Annual",VLOOKUP($O300,PM执行时间!$A:$E,5,0),Q300="","")</f>
        <v>0.83</v>
      </c>
      <c r="S300" s="26" t="s">
        <v>164</v>
      </c>
      <c r="T300" s="5" cm="1">
        <f t="array" ref="T300">_xlfn.IFS(S300="Monthly",VLOOKUP($O300,PM执行时间!$A:$E,2,0),S300="Quarterly",VLOOKUP($O300,PM执行时间!$A:$E,3,0),S300="Semi-an",VLOOKUP($O300,PM执行时间!$A:$E,4,0),S300="Annual",VLOOKUP($O300,PM执行时间!$A:$E,5,0),S300="","")</f>
        <v>0.83</v>
      </c>
      <c r="U300" s="17" t="s">
        <v>33</v>
      </c>
      <c r="V300" s="5" cm="1">
        <f t="array" ref="V300">_xlfn.IFS(U300="Monthly",VLOOKUP($O300,PM执行时间!$A:$E,2,0),U300="Quarterly",VLOOKUP($O300,PM执行时间!$A:$E,3,0),U300="Semi-an",VLOOKUP($O300,PM执行时间!$A:$E,4,0),U300="Annual",VLOOKUP($O300,PM执行时间!$A:$E,5,0),U300="","")</f>
        <v>2.58</v>
      </c>
      <c r="W300" s="26" t="s">
        <v>164</v>
      </c>
      <c r="X300" s="5" cm="1">
        <f t="array" ref="X300">_xlfn.IFS(W300="Monthly",VLOOKUP($O300,PM执行时间!$A:$E,2,0),W300="Quarterly",VLOOKUP($O300,PM执行时间!$A:$E,3,0),W300="Semi-an",VLOOKUP($O300,PM执行时间!$A:$E,4,0),W300="Annual",VLOOKUP($O300,PM执行时间!$A:$E,5,0),W300="","")</f>
        <v>0.83</v>
      </c>
      <c r="Y300" s="26" t="s">
        <v>164</v>
      </c>
      <c r="Z300" s="5" cm="1">
        <f t="array" ref="Z300">_xlfn.IFS(Y300="Monthly",VLOOKUP($O300,PM执行时间!$A:$E,2,0),Y300="Quarterly",VLOOKUP($O300,PM执行时间!$A:$E,3,0),Y300="Semi-an",VLOOKUP($O300,PM执行时间!$A:$E,4,0),Y300="Annual",VLOOKUP($O300,PM执行时间!$A:$E,5,0),Y300="","")</f>
        <v>0.83</v>
      </c>
      <c r="AA300" s="26" t="s">
        <v>164</v>
      </c>
      <c r="AB300" s="5" cm="1">
        <f t="array" ref="AB300">_xlfn.IFS(AA300="Monthly",VLOOKUP($O300,PM执行时间!$A:$E,2,0),AA300="Quarterly",VLOOKUP($O300,PM执行时间!$A:$E,3,0),AA300="Semi-an",VLOOKUP($O300,PM执行时间!$A:$E,4,0),AA300="Annual",VLOOKUP($O300,PM执行时间!$A:$E,5,0),AA300="","")</f>
        <v>0.83</v>
      </c>
      <c r="AC300" s="26" t="s">
        <v>164</v>
      </c>
      <c r="AD300" s="5" cm="1">
        <f t="array" ref="AD300">_xlfn.IFS(AC300="Monthly",VLOOKUP($O300,PM执行时间!$A:$E,2,0),AC300="Quarterly",VLOOKUP($O300,PM执行时间!$A:$E,3,0),AC300="Semi-an",VLOOKUP($O300,PM执行时间!$A:$E,4,0),AC300="Annual",VLOOKUP($O300,PM执行时间!$A:$E,5,0),AC300="","")</f>
        <v>0.83</v>
      </c>
      <c r="AE300" s="26" t="s">
        <v>164</v>
      </c>
      <c r="AF300" s="5" cm="1">
        <f t="array" ref="AF300">_xlfn.IFS(AE300="Monthly",VLOOKUP($O300,PM执行时间!$A:$E,2,0),AE300="Quarterly",VLOOKUP($O300,PM执行时间!$A:$E,3,0),AE300="Semi-an",VLOOKUP($O300,PM执行时间!$A:$E,4,0),AE300="Annual",VLOOKUP($O300,PM执行时间!$A:$E,5,0),AE300="","")</f>
        <v>0.83</v>
      </c>
      <c r="AG300" s="20" t="s">
        <v>25</v>
      </c>
      <c r="AH300" s="5" cm="1">
        <f t="array" ref="AH300">_xlfn.IFS(AG300="Monthly",VLOOKUP($O300,PM执行时间!$A:$E,2,0),AG300="Quarterly",VLOOKUP($O300,PM执行时间!$A:$E,3,0),AG300="Semi-an",VLOOKUP($O300,PM执行时间!$A:$E,4,0),AG300="Annual",VLOOKUP($O300,PM执行时间!$A:$E,5,0),AG300="","")</f>
        <v>1.08</v>
      </c>
      <c r="AI300" s="26" t="s">
        <v>164</v>
      </c>
      <c r="AJ300" s="5" cm="1">
        <f t="array" ref="AJ300">_xlfn.IFS(AI300="Monthly",VLOOKUP($O300,PM执行时间!$A:$E,2,0),AI300="Quarterly",VLOOKUP($O300,PM执行时间!$A:$E,3,0),AI300="Semi-an",VLOOKUP($O300,PM执行时间!$A:$E,4,0),AI300="Annual",VLOOKUP($O300,PM执行时间!$A:$E,5,0),AI300="","")</f>
        <v>0.83</v>
      </c>
      <c r="AK300" s="26" t="s">
        <v>164</v>
      </c>
      <c r="AL300" s="5" cm="1">
        <f t="array" ref="AL300">_xlfn.IFS(AK300="Monthly",VLOOKUP($O300,PM执行时间!$A:$E,2,0),AK300="Quarterly",VLOOKUP($O300,PM执行时间!$A:$E,3,0),AK300="Semi-an",VLOOKUP($O300,PM执行时间!$A:$E,4,0),AK300="Annual",VLOOKUP($O300,PM执行时间!$A:$E,5,0),AK300="","")</f>
        <v>0.83</v>
      </c>
      <c r="AM300" s="26" t="s">
        <v>164</v>
      </c>
      <c r="AN300" s="5" cm="1">
        <f t="array" ref="AN300">_xlfn.IFS(AM300="Monthly",VLOOKUP($O300,PM执行时间!$A:$E,2,0),AM300="Quarterly",VLOOKUP($O300,PM执行时间!$A:$E,3,0),AM300="Semi-an",VLOOKUP($O300,PM执行时间!$A:$E,4,0),AM300="Annual",VLOOKUP($O300,PM执行时间!$A:$E,5,0),AM300="","")</f>
        <v>0.83</v>
      </c>
      <c r="AO300" s="19">
        <v>44621</v>
      </c>
      <c r="AP300" s="5"/>
    </row>
    <row r="301" spans="1:42" s="14" customFormat="1" ht="25.15" customHeight="1" x14ac:dyDescent="0.15">
      <c r="A301" s="2">
        <v>299</v>
      </c>
      <c r="B301" s="2">
        <f>SUBTOTAL(3,G$3:G301)+0</f>
        <v>298</v>
      </c>
      <c r="C301" s="5"/>
      <c r="D301" s="5">
        <v>1158</v>
      </c>
      <c r="E301" s="77" t="s">
        <v>27</v>
      </c>
      <c r="F301" s="77" t="s">
        <v>457</v>
      </c>
      <c r="G301" s="35" t="s">
        <v>246</v>
      </c>
      <c r="H301" s="95" t="s">
        <v>464</v>
      </c>
      <c r="I301" s="77">
        <v>2021.11</v>
      </c>
      <c r="J301" s="79" t="s">
        <v>1058</v>
      </c>
      <c r="K301" s="4" t="s">
        <v>19</v>
      </c>
      <c r="L301" s="77" t="s">
        <v>30</v>
      </c>
      <c r="M301" s="7">
        <v>2021.9</v>
      </c>
      <c r="N301" s="77" t="s">
        <v>31</v>
      </c>
      <c r="O301" s="5" t="s">
        <v>163</v>
      </c>
      <c r="P301" s="5" t="s">
        <v>1108</v>
      </c>
      <c r="Q301" s="26" t="s">
        <v>164</v>
      </c>
      <c r="R301" s="5" cm="1">
        <f t="array" ref="R301">_xlfn.IFS(Q301="Monthly",VLOOKUP($O301,PM执行时间!$A:$E,2,0),Q301="Quarterly",VLOOKUP($O301,PM执行时间!$A:$E,3,0),Q301="Semi-an",VLOOKUP($O301,PM执行时间!$A:$E,4,0),Q301="Annual",VLOOKUP($O301,PM执行时间!$A:$E,5,0),Q301="","")</f>
        <v>0.83</v>
      </c>
      <c r="S301" s="26" t="s">
        <v>164</v>
      </c>
      <c r="T301" s="5" cm="1">
        <f t="array" ref="T301">_xlfn.IFS(S301="Monthly",VLOOKUP($O301,PM执行时间!$A:$E,2,0),S301="Quarterly",VLOOKUP($O301,PM执行时间!$A:$E,3,0),S301="Semi-an",VLOOKUP($O301,PM执行时间!$A:$E,4,0),S301="Annual",VLOOKUP($O301,PM执行时间!$A:$E,5,0),S301="","")</f>
        <v>0.83</v>
      </c>
      <c r="U301" s="17" t="s">
        <v>33</v>
      </c>
      <c r="V301" s="5" cm="1">
        <f t="array" ref="V301">_xlfn.IFS(U301="Monthly",VLOOKUP($O301,PM执行时间!$A:$E,2,0),U301="Quarterly",VLOOKUP($O301,PM执行时间!$A:$E,3,0),U301="Semi-an",VLOOKUP($O301,PM执行时间!$A:$E,4,0),U301="Annual",VLOOKUP($O301,PM执行时间!$A:$E,5,0),U301="","")</f>
        <v>2.58</v>
      </c>
      <c r="W301" s="26" t="s">
        <v>164</v>
      </c>
      <c r="X301" s="5" cm="1">
        <f t="array" ref="X301">_xlfn.IFS(W301="Monthly",VLOOKUP($O301,PM执行时间!$A:$E,2,0),W301="Quarterly",VLOOKUP($O301,PM执行时间!$A:$E,3,0),W301="Semi-an",VLOOKUP($O301,PM执行时间!$A:$E,4,0),W301="Annual",VLOOKUP($O301,PM执行时间!$A:$E,5,0),W301="","")</f>
        <v>0.83</v>
      </c>
      <c r="Y301" s="26" t="s">
        <v>164</v>
      </c>
      <c r="Z301" s="5" cm="1">
        <f t="array" ref="Z301">_xlfn.IFS(Y301="Monthly",VLOOKUP($O301,PM执行时间!$A:$E,2,0),Y301="Quarterly",VLOOKUP($O301,PM执行时间!$A:$E,3,0),Y301="Semi-an",VLOOKUP($O301,PM执行时间!$A:$E,4,0),Y301="Annual",VLOOKUP($O301,PM执行时间!$A:$E,5,0),Y301="","")</f>
        <v>0.83</v>
      </c>
      <c r="AA301" s="26" t="s">
        <v>164</v>
      </c>
      <c r="AB301" s="5" cm="1">
        <f t="array" ref="AB301">_xlfn.IFS(AA301="Monthly",VLOOKUP($O301,PM执行时间!$A:$E,2,0),AA301="Quarterly",VLOOKUP($O301,PM执行时间!$A:$E,3,0),AA301="Semi-an",VLOOKUP($O301,PM执行时间!$A:$E,4,0),AA301="Annual",VLOOKUP($O301,PM执行时间!$A:$E,5,0),AA301="","")</f>
        <v>0.83</v>
      </c>
      <c r="AC301" s="26" t="s">
        <v>164</v>
      </c>
      <c r="AD301" s="5" cm="1">
        <f t="array" ref="AD301">_xlfn.IFS(AC301="Monthly",VLOOKUP($O301,PM执行时间!$A:$E,2,0),AC301="Quarterly",VLOOKUP($O301,PM执行时间!$A:$E,3,0),AC301="Semi-an",VLOOKUP($O301,PM执行时间!$A:$E,4,0),AC301="Annual",VLOOKUP($O301,PM执行时间!$A:$E,5,0),AC301="","")</f>
        <v>0.83</v>
      </c>
      <c r="AE301" s="26" t="s">
        <v>164</v>
      </c>
      <c r="AF301" s="5" cm="1">
        <f t="array" ref="AF301">_xlfn.IFS(AE301="Monthly",VLOOKUP($O301,PM执行时间!$A:$E,2,0),AE301="Quarterly",VLOOKUP($O301,PM执行时间!$A:$E,3,0),AE301="Semi-an",VLOOKUP($O301,PM执行时间!$A:$E,4,0),AE301="Annual",VLOOKUP($O301,PM执行时间!$A:$E,5,0),AE301="","")</f>
        <v>0.83</v>
      </c>
      <c r="AG301" s="20" t="s">
        <v>25</v>
      </c>
      <c r="AH301" s="5" cm="1">
        <f t="array" ref="AH301">_xlfn.IFS(AG301="Monthly",VLOOKUP($O301,PM执行时间!$A:$E,2,0),AG301="Quarterly",VLOOKUP($O301,PM执行时间!$A:$E,3,0),AG301="Semi-an",VLOOKUP($O301,PM执行时间!$A:$E,4,0),AG301="Annual",VLOOKUP($O301,PM执行时间!$A:$E,5,0),AG301="","")</f>
        <v>1.08</v>
      </c>
      <c r="AI301" s="26" t="s">
        <v>164</v>
      </c>
      <c r="AJ301" s="5" cm="1">
        <f t="array" ref="AJ301">_xlfn.IFS(AI301="Monthly",VLOOKUP($O301,PM执行时间!$A:$E,2,0),AI301="Quarterly",VLOOKUP($O301,PM执行时间!$A:$E,3,0),AI301="Semi-an",VLOOKUP($O301,PM执行时间!$A:$E,4,0),AI301="Annual",VLOOKUP($O301,PM执行时间!$A:$E,5,0),AI301="","")</f>
        <v>0.83</v>
      </c>
      <c r="AK301" s="26" t="s">
        <v>164</v>
      </c>
      <c r="AL301" s="5" cm="1">
        <f t="array" ref="AL301">_xlfn.IFS(AK301="Monthly",VLOOKUP($O301,PM执行时间!$A:$E,2,0),AK301="Quarterly",VLOOKUP($O301,PM执行时间!$A:$E,3,0),AK301="Semi-an",VLOOKUP($O301,PM执行时间!$A:$E,4,0),AK301="Annual",VLOOKUP($O301,PM执行时间!$A:$E,5,0),AK301="","")</f>
        <v>0.83</v>
      </c>
      <c r="AM301" s="26" t="s">
        <v>164</v>
      </c>
      <c r="AN301" s="5" cm="1">
        <f t="array" ref="AN301">_xlfn.IFS(AM301="Monthly",VLOOKUP($O301,PM执行时间!$A:$E,2,0),AM301="Quarterly",VLOOKUP($O301,PM执行时间!$A:$E,3,0),AM301="Semi-an",VLOOKUP($O301,PM执行时间!$A:$E,4,0),AM301="Annual",VLOOKUP($O301,PM执行时间!$A:$E,5,0),AM301="","")</f>
        <v>0.83</v>
      </c>
      <c r="AO301" s="19">
        <v>44621</v>
      </c>
      <c r="AP301" s="5"/>
    </row>
    <row r="302" spans="1:42" s="14" customFormat="1" ht="25.15" customHeight="1" x14ac:dyDescent="0.15">
      <c r="A302" s="2">
        <v>300</v>
      </c>
      <c r="B302" s="2">
        <f>SUBTOTAL(3,G$3:G302)+0</f>
        <v>299</v>
      </c>
      <c r="C302" s="5"/>
      <c r="D302" s="5">
        <v>1159</v>
      </c>
      <c r="E302" s="77" t="s">
        <v>27</v>
      </c>
      <c r="F302" s="77" t="s">
        <v>457</v>
      </c>
      <c r="G302" s="35" t="s">
        <v>246</v>
      </c>
      <c r="H302" s="95" t="s">
        <v>465</v>
      </c>
      <c r="I302" s="77">
        <v>2021.11</v>
      </c>
      <c r="J302" s="79" t="s">
        <v>1058</v>
      </c>
      <c r="K302" s="4" t="s">
        <v>19</v>
      </c>
      <c r="L302" s="77" t="s">
        <v>30</v>
      </c>
      <c r="M302" s="7">
        <v>2021.9</v>
      </c>
      <c r="N302" s="77" t="s">
        <v>31</v>
      </c>
      <c r="O302" s="5" t="s">
        <v>163</v>
      </c>
      <c r="P302" s="5" t="s">
        <v>1108</v>
      </c>
      <c r="Q302" s="26" t="s">
        <v>164</v>
      </c>
      <c r="R302" s="5" cm="1">
        <f t="array" ref="R302">_xlfn.IFS(Q302="Monthly",VLOOKUP($O302,PM执行时间!$A:$E,2,0),Q302="Quarterly",VLOOKUP($O302,PM执行时间!$A:$E,3,0),Q302="Semi-an",VLOOKUP($O302,PM执行时间!$A:$E,4,0),Q302="Annual",VLOOKUP($O302,PM执行时间!$A:$E,5,0),Q302="","")</f>
        <v>0.83</v>
      </c>
      <c r="S302" s="26" t="s">
        <v>164</v>
      </c>
      <c r="T302" s="5" cm="1">
        <f t="array" ref="T302">_xlfn.IFS(S302="Monthly",VLOOKUP($O302,PM执行时间!$A:$E,2,0),S302="Quarterly",VLOOKUP($O302,PM执行时间!$A:$E,3,0),S302="Semi-an",VLOOKUP($O302,PM执行时间!$A:$E,4,0),S302="Annual",VLOOKUP($O302,PM执行时间!$A:$E,5,0),S302="","")</f>
        <v>0.83</v>
      </c>
      <c r="U302" s="17" t="s">
        <v>33</v>
      </c>
      <c r="V302" s="5" cm="1">
        <f t="array" ref="V302">_xlfn.IFS(U302="Monthly",VLOOKUP($O302,PM执行时间!$A:$E,2,0),U302="Quarterly",VLOOKUP($O302,PM执行时间!$A:$E,3,0),U302="Semi-an",VLOOKUP($O302,PM执行时间!$A:$E,4,0),U302="Annual",VLOOKUP($O302,PM执行时间!$A:$E,5,0),U302="","")</f>
        <v>2.58</v>
      </c>
      <c r="W302" s="26" t="s">
        <v>164</v>
      </c>
      <c r="X302" s="5" cm="1">
        <f t="array" ref="X302">_xlfn.IFS(W302="Monthly",VLOOKUP($O302,PM执行时间!$A:$E,2,0),W302="Quarterly",VLOOKUP($O302,PM执行时间!$A:$E,3,0),W302="Semi-an",VLOOKUP($O302,PM执行时间!$A:$E,4,0),W302="Annual",VLOOKUP($O302,PM执行时间!$A:$E,5,0),W302="","")</f>
        <v>0.83</v>
      </c>
      <c r="Y302" s="26" t="s">
        <v>164</v>
      </c>
      <c r="Z302" s="5" cm="1">
        <f t="array" ref="Z302">_xlfn.IFS(Y302="Monthly",VLOOKUP($O302,PM执行时间!$A:$E,2,0),Y302="Quarterly",VLOOKUP($O302,PM执行时间!$A:$E,3,0),Y302="Semi-an",VLOOKUP($O302,PM执行时间!$A:$E,4,0),Y302="Annual",VLOOKUP($O302,PM执行时间!$A:$E,5,0),Y302="","")</f>
        <v>0.83</v>
      </c>
      <c r="AA302" s="26" t="s">
        <v>164</v>
      </c>
      <c r="AB302" s="5" cm="1">
        <f t="array" ref="AB302">_xlfn.IFS(AA302="Monthly",VLOOKUP($O302,PM执行时间!$A:$E,2,0),AA302="Quarterly",VLOOKUP($O302,PM执行时间!$A:$E,3,0),AA302="Semi-an",VLOOKUP($O302,PM执行时间!$A:$E,4,0),AA302="Annual",VLOOKUP($O302,PM执行时间!$A:$E,5,0),AA302="","")</f>
        <v>0.83</v>
      </c>
      <c r="AC302" s="26" t="s">
        <v>164</v>
      </c>
      <c r="AD302" s="5" cm="1">
        <f t="array" ref="AD302">_xlfn.IFS(AC302="Monthly",VLOOKUP($O302,PM执行时间!$A:$E,2,0),AC302="Quarterly",VLOOKUP($O302,PM执行时间!$A:$E,3,0),AC302="Semi-an",VLOOKUP($O302,PM执行时间!$A:$E,4,0),AC302="Annual",VLOOKUP($O302,PM执行时间!$A:$E,5,0),AC302="","")</f>
        <v>0.83</v>
      </c>
      <c r="AE302" s="26" t="s">
        <v>164</v>
      </c>
      <c r="AF302" s="5" cm="1">
        <f t="array" ref="AF302">_xlfn.IFS(AE302="Monthly",VLOOKUP($O302,PM执行时间!$A:$E,2,0),AE302="Quarterly",VLOOKUP($O302,PM执行时间!$A:$E,3,0),AE302="Semi-an",VLOOKUP($O302,PM执行时间!$A:$E,4,0),AE302="Annual",VLOOKUP($O302,PM执行时间!$A:$E,5,0),AE302="","")</f>
        <v>0.83</v>
      </c>
      <c r="AG302" s="20" t="s">
        <v>25</v>
      </c>
      <c r="AH302" s="5" cm="1">
        <f t="array" ref="AH302">_xlfn.IFS(AG302="Monthly",VLOOKUP($O302,PM执行时间!$A:$E,2,0),AG302="Quarterly",VLOOKUP($O302,PM执行时间!$A:$E,3,0),AG302="Semi-an",VLOOKUP($O302,PM执行时间!$A:$E,4,0),AG302="Annual",VLOOKUP($O302,PM执行时间!$A:$E,5,0),AG302="","")</f>
        <v>1.08</v>
      </c>
      <c r="AI302" s="26" t="s">
        <v>164</v>
      </c>
      <c r="AJ302" s="5" cm="1">
        <f t="array" ref="AJ302">_xlfn.IFS(AI302="Monthly",VLOOKUP($O302,PM执行时间!$A:$E,2,0),AI302="Quarterly",VLOOKUP($O302,PM执行时间!$A:$E,3,0),AI302="Semi-an",VLOOKUP($O302,PM执行时间!$A:$E,4,0),AI302="Annual",VLOOKUP($O302,PM执行时间!$A:$E,5,0),AI302="","")</f>
        <v>0.83</v>
      </c>
      <c r="AK302" s="26" t="s">
        <v>164</v>
      </c>
      <c r="AL302" s="5" cm="1">
        <f t="array" ref="AL302">_xlfn.IFS(AK302="Monthly",VLOOKUP($O302,PM执行时间!$A:$E,2,0),AK302="Quarterly",VLOOKUP($O302,PM执行时间!$A:$E,3,0),AK302="Semi-an",VLOOKUP($O302,PM执行时间!$A:$E,4,0),AK302="Annual",VLOOKUP($O302,PM执行时间!$A:$E,5,0),AK302="","")</f>
        <v>0.83</v>
      </c>
      <c r="AM302" s="26" t="s">
        <v>164</v>
      </c>
      <c r="AN302" s="5" cm="1">
        <f t="array" ref="AN302">_xlfn.IFS(AM302="Monthly",VLOOKUP($O302,PM执行时间!$A:$E,2,0),AM302="Quarterly",VLOOKUP($O302,PM执行时间!$A:$E,3,0),AM302="Semi-an",VLOOKUP($O302,PM执行时间!$A:$E,4,0),AM302="Annual",VLOOKUP($O302,PM执行时间!$A:$E,5,0),AM302="","")</f>
        <v>0.83</v>
      </c>
      <c r="AO302" s="19">
        <v>44621</v>
      </c>
      <c r="AP302" s="5"/>
    </row>
    <row r="303" spans="1:42" s="14" customFormat="1" ht="25.15" customHeight="1" x14ac:dyDescent="0.15">
      <c r="A303" s="2">
        <v>301</v>
      </c>
      <c r="B303" s="2">
        <f>SUBTOTAL(3,G$3:G303)+0</f>
        <v>300</v>
      </c>
      <c r="C303" s="5"/>
      <c r="D303" s="5">
        <v>1160</v>
      </c>
      <c r="E303" s="77" t="s">
        <v>27</v>
      </c>
      <c r="F303" s="77" t="s">
        <v>457</v>
      </c>
      <c r="G303" s="35" t="s">
        <v>246</v>
      </c>
      <c r="H303" s="95" t="s">
        <v>466</v>
      </c>
      <c r="I303" s="77">
        <v>2021.11</v>
      </c>
      <c r="J303" s="79" t="s">
        <v>1058</v>
      </c>
      <c r="K303" s="4" t="s">
        <v>19</v>
      </c>
      <c r="L303" s="77" t="s">
        <v>30</v>
      </c>
      <c r="M303" s="7">
        <v>2021.9</v>
      </c>
      <c r="N303" s="77" t="s">
        <v>31</v>
      </c>
      <c r="O303" s="5" t="s">
        <v>163</v>
      </c>
      <c r="P303" s="5" t="s">
        <v>1108</v>
      </c>
      <c r="Q303" s="26" t="s">
        <v>164</v>
      </c>
      <c r="R303" s="5" cm="1">
        <f t="array" ref="R303">_xlfn.IFS(Q303="Monthly",VLOOKUP($O303,PM执行时间!$A:$E,2,0),Q303="Quarterly",VLOOKUP($O303,PM执行时间!$A:$E,3,0),Q303="Semi-an",VLOOKUP($O303,PM执行时间!$A:$E,4,0),Q303="Annual",VLOOKUP($O303,PM执行时间!$A:$E,5,0),Q303="","")</f>
        <v>0.83</v>
      </c>
      <c r="S303" s="26" t="s">
        <v>164</v>
      </c>
      <c r="T303" s="5" cm="1">
        <f t="array" ref="T303">_xlfn.IFS(S303="Monthly",VLOOKUP($O303,PM执行时间!$A:$E,2,0),S303="Quarterly",VLOOKUP($O303,PM执行时间!$A:$E,3,0),S303="Semi-an",VLOOKUP($O303,PM执行时间!$A:$E,4,0),S303="Annual",VLOOKUP($O303,PM执行时间!$A:$E,5,0),S303="","")</f>
        <v>0.83</v>
      </c>
      <c r="U303" s="17" t="s">
        <v>33</v>
      </c>
      <c r="V303" s="5" cm="1">
        <f t="array" ref="V303">_xlfn.IFS(U303="Monthly",VLOOKUP($O303,PM执行时间!$A:$E,2,0),U303="Quarterly",VLOOKUP($O303,PM执行时间!$A:$E,3,0),U303="Semi-an",VLOOKUP($O303,PM执行时间!$A:$E,4,0),U303="Annual",VLOOKUP($O303,PM执行时间!$A:$E,5,0),U303="","")</f>
        <v>2.58</v>
      </c>
      <c r="W303" s="26" t="s">
        <v>164</v>
      </c>
      <c r="X303" s="5" cm="1">
        <f t="array" ref="X303">_xlfn.IFS(W303="Monthly",VLOOKUP($O303,PM执行时间!$A:$E,2,0),W303="Quarterly",VLOOKUP($O303,PM执行时间!$A:$E,3,0),W303="Semi-an",VLOOKUP($O303,PM执行时间!$A:$E,4,0),W303="Annual",VLOOKUP($O303,PM执行时间!$A:$E,5,0),W303="","")</f>
        <v>0.83</v>
      </c>
      <c r="Y303" s="26" t="s">
        <v>164</v>
      </c>
      <c r="Z303" s="5" cm="1">
        <f t="array" ref="Z303">_xlfn.IFS(Y303="Monthly",VLOOKUP($O303,PM执行时间!$A:$E,2,0),Y303="Quarterly",VLOOKUP($O303,PM执行时间!$A:$E,3,0),Y303="Semi-an",VLOOKUP($O303,PM执行时间!$A:$E,4,0),Y303="Annual",VLOOKUP($O303,PM执行时间!$A:$E,5,0),Y303="","")</f>
        <v>0.83</v>
      </c>
      <c r="AA303" s="26" t="s">
        <v>164</v>
      </c>
      <c r="AB303" s="5" cm="1">
        <f t="array" ref="AB303">_xlfn.IFS(AA303="Monthly",VLOOKUP($O303,PM执行时间!$A:$E,2,0),AA303="Quarterly",VLOOKUP($O303,PM执行时间!$A:$E,3,0),AA303="Semi-an",VLOOKUP($O303,PM执行时间!$A:$E,4,0),AA303="Annual",VLOOKUP($O303,PM执行时间!$A:$E,5,0),AA303="","")</f>
        <v>0.83</v>
      </c>
      <c r="AC303" s="26" t="s">
        <v>164</v>
      </c>
      <c r="AD303" s="5" cm="1">
        <f t="array" ref="AD303">_xlfn.IFS(AC303="Monthly",VLOOKUP($O303,PM执行时间!$A:$E,2,0),AC303="Quarterly",VLOOKUP($O303,PM执行时间!$A:$E,3,0),AC303="Semi-an",VLOOKUP($O303,PM执行时间!$A:$E,4,0),AC303="Annual",VLOOKUP($O303,PM执行时间!$A:$E,5,0),AC303="","")</f>
        <v>0.83</v>
      </c>
      <c r="AE303" s="26" t="s">
        <v>164</v>
      </c>
      <c r="AF303" s="5" cm="1">
        <f t="array" ref="AF303">_xlfn.IFS(AE303="Monthly",VLOOKUP($O303,PM执行时间!$A:$E,2,0),AE303="Quarterly",VLOOKUP($O303,PM执行时间!$A:$E,3,0),AE303="Semi-an",VLOOKUP($O303,PM执行时间!$A:$E,4,0),AE303="Annual",VLOOKUP($O303,PM执行时间!$A:$E,5,0),AE303="","")</f>
        <v>0.83</v>
      </c>
      <c r="AG303" s="20" t="s">
        <v>25</v>
      </c>
      <c r="AH303" s="5" cm="1">
        <f t="array" ref="AH303">_xlfn.IFS(AG303="Monthly",VLOOKUP($O303,PM执行时间!$A:$E,2,0),AG303="Quarterly",VLOOKUP($O303,PM执行时间!$A:$E,3,0),AG303="Semi-an",VLOOKUP($O303,PM执行时间!$A:$E,4,0),AG303="Annual",VLOOKUP($O303,PM执行时间!$A:$E,5,0),AG303="","")</f>
        <v>1.08</v>
      </c>
      <c r="AI303" s="26" t="s">
        <v>164</v>
      </c>
      <c r="AJ303" s="5" cm="1">
        <f t="array" ref="AJ303">_xlfn.IFS(AI303="Monthly",VLOOKUP($O303,PM执行时间!$A:$E,2,0),AI303="Quarterly",VLOOKUP($O303,PM执行时间!$A:$E,3,0),AI303="Semi-an",VLOOKUP($O303,PM执行时间!$A:$E,4,0),AI303="Annual",VLOOKUP($O303,PM执行时间!$A:$E,5,0),AI303="","")</f>
        <v>0.83</v>
      </c>
      <c r="AK303" s="26" t="s">
        <v>164</v>
      </c>
      <c r="AL303" s="5" cm="1">
        <f t="array" ref="AL303">_xlfn.IFS(AK303="Monthly",VLOOKUP($O303,PM执行时间!$A:$E,2,0),AK303="Quarterly",VLOOKUP($O303,PM执行时间!$A:$E,3,0),AK303="Semi-an",VLOOKUP($O303,PM执行时间!$A:$E,4,0),AK303="Annual",VLOOKUP($O303,PM执行时间!$A:$E,5,0),AK303="","")</f>
        <v>0.83</v>
      </c>
      <c r="AM303" s="26" t="s">
        <v>164</v>
      </c>
      <c r="AN303" s="5" cm="1">
        <f t="array" ref="AN303">_xlfn.IFS(AM303="Monthly",VLOOKUP($O303,PM执行时间!$A:$E,2,0),AM303="Quarterly",VLOOKUP($O303,PM执行时间!$A:$E,3,0),AM303="Semi-an",VLOOKUP($O303,PM执行时间!$A:$E,4,0),AM303="Annual",VLOOKUP($O303,PM执行时间!$A:$E,5,0),AM303="","")</f>
        <v>0.83</v>
      </c>
      <c r="AO303" s="19">
        <v>44621</v>
      </c>
      <c r="AP303" s="5"/>
    </row>
    <row r="304" spans="1:42" s="14" customFormat="1" ht="25.15" customHeight="1" x14ac:dyDescent="0.15">
      <c r="A304" s="2">
        <v>302</v>
      </c>
      <c r="B304" s="2">
        <f>SUBTOTAL(3,G$3:G304)+0</f>
        <v>301</v>
      </c>
      <c r="C304" s="5"/>
      <c r="D304" s="5">
        <v>1168</v>
      </c>
      <c r="E304" s="77" t="s">
        <v>27</v>
      </c>
      <c r="F304" s="77" t="s">
        <v>440</v>
      </c>
      <c r="G304" s="35" t="s">
        <v>246</v>
      </c>
      <c r="H304" s="95" t="s">
        <v>467</v>
      </c>
      <c r="I304" s="77">
        <v>2021.12</v>
      </c>
      <c r="J304" s="79" t="s">
        <v>1058</v>
      </c>
      <c r="K304" s="4" t="s">
        <v>19</v>
      </c>
      <c r="L304" s="77" t="s">
        <v>30</v>
      </c>
      <c r="M304" s="7">
        <v>2021.11</v>
      </c>
      <c r="N304" s="77" t="s">
        <v>31</v>
      </c>
      <c r="O304" s="5" t="s">
        <v>163</v>
      </c>
      <c r="P304" s="5" t="s">
        <v>1108</v>
      </c>
      <c r="Q304" s="26" t="s">
        <v>164</v>
      </c>
      <c r="R304" s="5" cm="1">
        <f t="array" ref="R304">_xlfn.IFS(Q304="Monthly",VLOOKUP($O304,PM执行时间!$A:$E,2,0),Q304="Quarterly",VLOOKUP($O304,PM执行时间!$A:$E,3,0),Q304="Semi-an",VLOOKUP($O304,PM执行时间!$A:$E,4,0),Q304="Annual",VLOOKUP($O304,PM执行时间!$A:$E,5,0),Q304="","")</f>
        <v>0.83</v>
      </c>
      <c r="S304" s="26" t="s">
        <v>164</v>
      </c>
      <c r="T304" s="5" cm="1">
        <f t="array" ref="T304">_xlfn.IFS(S304="Monthly",VLOOKUP($O304,PM执行时间!$A:$E,2,0),S304="Quarterly",VLOOKUP($O304,PM执行时间!$A:$E,3,0),S304="Semi-an",VLOOKUP($O304,PM执行时间!$A:$E,4,0),S304="Annual",VLOOKUP($O304,PM执行时间!$A:$E,5,0),S304="","")</f>
        <v>0.83</v>
      </c>
      <c r="U304" s="17" t="s">
        <v>33</v>
      </c>
      <c r="V304" s="5" cm="1">
        <f t="array" ref="V304">_xlfn.IFS(U304="Monthly",VLOOKUP($O304,PM执行时间!$A:$E,2,0),U304="Quarterly",VLOOKUP($O304,PM执行时间!$A:$E,3,0),U304="Semi-an",VLOOKUP($O304,PM执行时间!$A:$E,4,0),U304="Annual",VLOOKUP($O304,PM执行时间!$A:$E,5,0),U304="","")</f>
        <v>2.58</v>
      </c>
      <c r="W304" s="26" t="s">
        <v>164</v>
      </c>
      <c r="X304" s="5" cm="1">
        <f t="array" ref="X304">_xlfn.IFS(W304="Monthly",VLOOKUP($O304,PM执行时间!$A:$E,2,0),W304="Quarterly",VLOOKUP($O304,PM执行时间!$A:$E,3,0),W304="Semi-an",VLOOKUP($O304,PM执行时间!$A:$E,4,0),W304="Annual",VLOOKUP($O304,PM执行时间!$A:$E,5,0),W304="","")</f>
        <v>0.83</v>
      </c>
      <c r="Y304" s="26" t="s">
        <v>164</v>
      </c>
      <c r="Z304" s="5" cm="1">
        <f t="array" ref="Z304">_xlfn.IFS(Y304="Monthly",VLOOKUP($O304,PM执行时间!$A:$E,2,0),Y304="Quarterly",VLOOKUP($O304,PM执行时间!$A:$E,3,0),Y304="Semi-an",VLOOKUP($O304,PM执行时间!$A:$E,4,0),Y304="Annual",VLOOKUP($O304,PM执行时间!$A:$E,5,0),Y304="","")</f>
        <v>0.83</v>
      </c>
      <c r="AA304" s="26" t="s">
        <v>164</v>
      </c>
      <c r="AB304" s="5" cm="1">
        <f t="array" ref="AB304">_xlfn.IFS(AA304="Monthly",VLOOKUP($O304,PM执行时间!$A:$E,2,0),AA304="Quarterly",VLOOKUP($O304,PM执行时间!$A:$E,3,0),AA304="Semi-an",VLOOKUP($O304,PM执行时间!$A:$E,4,0),AA304="Annual",VLOOKUP($O304,PM执行时间!$A:$E,5,0),AA304="","")</f>
        <v>0.83</v>
      </c>
      <c r="AC304" s="26" t="s">
        <v>164</v>
      </c>
      <c r="AD304" s="5" cm="1">
        <f t="array" ref="AD304">_xlfn.IFS(AC304="Monthly",VLOOKUP($O304,PM执行时间!$A:$E,2,0),AC304="Quarterly",VLOOKUP($O304,PM执行时间!$A:$E,3,0),AC304="Semi-an",VLOOKUP($O304,PM执行时间!$A:$E,4,0),AC304="Annual",VLOOKUP($O304,PM执行时间!$A:$E,5,0),AC304="","")</f>
        <v>0.83</v>
      </c>
      <c r="AE304" s="26" t="s">
        <v>164</v>
      </c>
      <c r="AF304" s="5" cm="1">
        <f t="array" ref="AF304">_xlfn.IFS(AE304="Monthly",VLOOKUP($O304,PM执行时间!$A:$E,2,0),AE304="Quarterly",VLOOKUP($O304,PM执行时间!$A:$E,3,0),AE304="Semi-an",VLOOKUP($O304,PM执行时间!$A:$E,4,0),AE304="Annual",VLOOKUP($O304,PM执行时间!$A:$E,5,0),AE304="","")</f>
        <v>0.83</v>
      </c>
      <c r="AG304" s="20" t="s">
        <v>25</v>
      </c>
      <c r="AH304" s="5" cm="1">
        <f t="array" ref="AH304">_xlfn.IFS(AG304="Monthly",VLOOKUP($O304,PM执行时间!$A:$E,2,0),AG304="Quarterly",VLOOKUP($O304,PM执行时间!$A:$E,3,0),AG304="Semi-an",VLOOKUP($O304,PM执行时间!$A:$E,4,0),AG304="Annual",VLOOKUP($O304,PM执行时间!$A:$E,5,0),AG304="","")</f>
        <v>1.08</v>
      </c>
      <c r="AI304" s="26" t="s">
        <v>164</v>
      </c>
      <c r="AJ304" s="5" cm="1">
        <f t="array" ref="AJ304">_xlfn.IFS(AI304="Monthly",VLOOKUP($O304,PM执行时间!$A:$E,2,0),AI304="Quarterly",VLOOKUP($O304,PM执行时间!$A:$E,3,0),AI304="Semi-an",VLOOKUP($O304,PM执行时间!$A:$E,4,0),AI304="Annual",VLOOKUP($O304,PM执行时间!$A:$E,5,0),AI304="","")</f>
        <v>0.83</v>
      </c>
      <c r="AK304" s="26" t="s">
        <v>164</v>
      </c>
      <c r="AL304" s="5" cm="1">
        <f t="array" ref="AL304">_xlfn.IFS(AK304="Monthly",VLOOKUP($O304,PM执行时间!$A:$E,2,0),AK304="Quarterly",VLOOKUP($O304,PM执行时间!$A:$E,3,0),AK304="Semi-an",VLOOKUP($O304,PM执行时间!$A:$E,4,0),AK304="Annual",VLOOKUP($O304,PM执行时间!$A:$E,5,0),AK304="","")</f>
        <v>0.83</v>
      </c>
      <c r="AM304" s="26" t="s">
        <v>164</v>
      </c>
      <c r="AN304" s="5" cm="1">
        <f t="array" ref="AN304">_xlfn.IFS(AM304="Monthly",VLOOKUP($O304,PM执行时间!$A:$E,2,0),AM304="Quarterly",VLOOKUP($O304,PM执行时间!$A:$E,3,0),AM304="Semi-an",VLOOKUP($O304,PM执行时间!$A:$E,4,0),AM304="Annual",VLOOKUP($O304,PM执行时间!$A:$E,5,0),AM304="","")</f>
        <v>0.83</v>
      </c>
      <c r="AO304" s="19">
        <v>44621</v>
      </c>
      <c r="AP304" s="5"/>
    </row>
    <row r="305" spans="1:42" s="14" customFormat="1" ht="25.15" customHeight="1" x14ac:dyDescent="0.15">
      <c r="A305" s="2">
        <v>303</v>
      </c>
      <c r="B305" s="2">
        <f>SUBTOTAL(3,G$3:G305)+0</f>
        <v>302</v>
      </c>
      <c r="C305" s="5"/>
      <c r="D305" s="5">
        <v>1169</v>
      </c>
      <c r="E305" s="77" t="s">
        <v>27</v>
      </c>
      <c r="F305" s="77" t="s">
        <v>440</v>
      </c>
      <c r="G305" s="35" t="s">
        <v>246</v>
      </c>
      <c r="H305" s="95" t="s">
        <v>468</v>
      </c>
      <c r="I305" s="77">
        <v>2021.12</v>
      </c>
      <c r="J305" s="79" t="s">
        <v>1058</v>
      </c>
      <c r="K305" s="4" t="s">
        <v>19</v>
      </c>
      <c r="L305" s="77" t="s">
        <v>30</v>
      </c>
      <c r="M305" s="7">
        <v>2021.11</v>
      </c>
      <c r="N305" s="77" t="s">
        <v>31</v>
      </c>
      <c r="O305" s="5" t="s">
        <v>163</v>
      </c>
      <c r="P305" s="5" t="s">
        <v>1108</v>
      </c>
      <c r="Q305" s="26" t="s">
        <v>164</v>
      </c>
      <c r="R305" s="5" cm="1">
        <f t="array" ref="R305">_xlfn.IFS(Q305="Monthly",VLOOKUP($O305,PM执行时间!$A:$E,2,0),Q305="Quarterly",VLOOKUP($O305,PM执行时间!$A:$E,3,0),Q305="Semi-an",VLOOKUP($O305,PM执行时间!$A:$E,4,0),Q305="Annual",VLOOKUP($O305,PM执行时间!$A:$E,5,0),Q305="","")</f>
        <v>0.83</v>
      </c>
      <c r="S305" s="26" t="s">
        <v>164</v>
      </c>
      <c r="T305" s="5" cm="1">
        <f t="array" ref="T305">_xlfn.IFS(S305="Monthly",VLOOKUP($O305,PM执行时间!$A:$E,2,0),S305="Quarterly",VLOOKUP($O305,PM执行时间!$A:$E,3,0),S305="Semi-an",VLOOKUP($O305,PM执行时间!$A:$E,4,0),S305="Annual",VLOOKUP($O305,PM执行时间!$A:$E,5,0),S305="","")</f>
        <v>0.83</v>
      </c>
      <c r="U305" s="17" t="s">
        <v>33</v>
      </c>
      <c r="V305" s="5" cm="1">
        <f t="array" ref="V305">_xlfn.IFS(U305="Monthly",VLOOKUP($O305,PM执行时间!$A:$E,2,0),U305="Quarterly",VLOOKUP($O305,PM执行时间!$A:$E,3,0),U305="Semi-an",VLOOKUP($O305,PM执行时间!$A:$E,4,0),U305="Annual",VLOOKUP($O305,PM执行时间!$A:$E,5,0),U305="","")</f>
        <v>2.58</v>
      </c>
      <c r="W305" s="26" t="s">
        <v>164</v>
      </c>
      <c r="X305" s="5" cm="1">
        <f t="array" ref="X305">_xlfn.IFS(W305="Monthly",VLOOKUP($O305,PM执行时间!$A:$E,2,0),W305="Quarterly",VLOOKUP($O305,PM执行时间!$A:$E,3,0),W305="Semi-an",VLOOKUP($O305,PM执行时间!$A:$E,4,0),W305="Annual",VLOOKUP($O305,PM执行时间!$A:$E,5,0),W305="","")</f>
        <v>0.83</v>
      </c>
      <c r="Y305" s="26" t="s">
        <v>164</v>
      </c>
      <c r="Z305" s="5" cm="1">
        <f t="array" ref="Z305">_xlfn.IFS(Y305="Monthly",VLOOKUP($O305,PM执行时间!$A:$E,2,0),Y305="Quarterly",VLOOKUP($O305,PM执行时间!$A:$E,3,0),Y305="Semi-an",VLOOKUP($O305,PM执行时间!$A:$E,4,0),Y305="Annual",VLOOKUP($O305,PM执行时间!$A:$E,5,0),Y305="","")</f>
        <v>0.83</v>
      </c>
      <c r="AA305" s="26" t="s">
        <v>164</v>
      </c>
      <c r="AB305" s="5" cm="1">
        <f t="array" ref="AB305">_xlfn.IFS(AA305="Monthly",VLOOKUP($O305,PM执行时间!$A:$E,2,0),AA305="Quarterly",VLOOKUP($O305,PM执行时间!$A:$E,3,0),AA305="Semi-an",VLOOKUP($O305,PM执行时间!$A:$E,4,0),AA305="Annual",VLOOKUP($O305,PM执行时间!$A:$E,5,0),AA305="","")</f>
        <v>0.83</v>
      </c>
      <c r="AC305" s="26" t="s">
        <v>164</v>
      </c>
      <c r="AD305" s="5" cm="1">
        <f t="array" ref="AD305">_xlfn.IFS(AC305="Monthly",VLOOKUP($O305,PM执行时间!$A:$E,2,0),AC305="Quarterly",VLOOKUP($O305,PM执行时间!$A:$E,3,0),AC305="Semi-an",VLOOKUP($O305,PM执行时间!$A:$E,4,0),AC305="Annual",VLOOKUP($O305,PM执行时间!$A:$E,5,0),AC305="","")</f>
        <v>0.83</v>
      </c>
      <c r="AE305" s="26" t="s">
        <v>164</v>
      </c>
      <c r="AF305" s="5" cm="1">
        <f t="array" ref="AF305">_xlfn.IFS(AE305="Monthly",VLOOKUP($O305,PM执行时间!$A:$E,2,0),AE305="Quarterly",VLOOKUP($O305,PM执行时间!$A:$E,3,0),AE305="Semi-an",VLOOKUP($O305,PM执行时间!$A:$E,4,0),AE305="Annual",VLOOKUP($O305,PM执行时间!$A:$E,5,0),AE305="","")</f>
        <v>0.83</v>
      </c>
      <c r="AG305" s="20" t="s">
        <v>25</v>
      </c>
      <c r="AH305" s="5" cm="1">
        <f t="array" ref="AH305">_xlfn.IFS(AG305="Monthly",VLOOKUP($O305,PM执行时间!$A:$E,2,0),AG305="Quarterly",VLOOKUP($O305,PM执行时间!$A:$E,3,0),AG305="Semi-an",VLOOKUP($O305,PM执行时间!$A:$E,4,0),AG305="Annual",VLOOKUP($O305,PM执行时间!$A:$E,5,0),AG305="","")</f>
        <v>1.08</v>
      </c>
      <c r="AI305" s="26" t="s">
        <v>164</v>
      </c>
      <c r="AJ305" s="5" cm="1">
        <f t="array" ref="AJ305">_xlfn.IFS(AI305="Monthly",VLOOKUP($O305,PM执行时间!$A:$E,2,0),AI305="Quarterly",VLOOKUP($O305,PM执行时间!$A:$E,3,0),AI305="Semi-an",VLOOKUP($O305,PM执行时间!$A:$E,4,0),AI305="Annual",VLOOKUP($O305,PM执行时间!$A:$E,5,0),AI305="","")</f>
        <v>0.83</v>
      </c>
      <c r="AK305" s="26" t="s">
        <v>164</v>
      </c>
      <c r="AL305" s="5" cm="1">
        <f t="array" ref="AL305">_xlfn.IFS(AK305="Monthly",VLOOKUP($O305,PM执行时间!$A:$E,2,0),AK305="Quarterly",VLOOKUP($O305,PM执行时间!$A:$E,3,0),AK305="Semi-an",VLOOKUP($O305,PM执行时间!$A:$E,4,0),AK305="Annual",VLOOKUP($O305,PM执行时间!$A:$E,5,0),AK305="","")</f>
        <v>0.83</v>
      </c>
      <c r="AM305" s="26" t="s">
        <v>164</v>
      </c>
      <c r="AN305" s="5" cm="1">
        <f t="array" ref="AN305">_xlfn.IFS(AM305="Monthly",VLOOKUP($O305,PM执行时间!$A:$E,2,0),AM305="Quarterly",VLOOKUP($O305,PM执行时间!$A:$E,3,0),AM305="Semi-an",VLOOKUP($O305,PM执行时间!$A:$E,4,0),AM305="Annual",VLOOKUP($O305,PM执行时间!$A:$E,5,0),AM305="","")</f>
        <v>0.83</v>
      </c>
      <c r="AO305" s="19">
        <v>44621</v>
      </c>
      <c r="AP305" s="5"/>
    </row>
    <row r="306" spans="1:42" s="14" customFormat="1" ht="25.15" customHeight="1" x14ac:dyDescent="0.15">
      <c r="A306" s="2">
        <v>304</v>
      </c>
      <c r="B306" s="2">
        <f>SUBTOTAL(3,G$3:G306)+0</f>
        <v>303</v>
      </c>
      <c r="C306" s="5"/>
      <c r="D306" s="5">
        <v>1170</v>
      </c>
      <c r="E306" s="77" t="s">
        <v>27</v>
      </c>
      <c r="F306" s="77" t="s">
        <v>440</v>
      </c>
      <c r="G306" s="35" t="s">
        <v>246</v>
      </c>
      <c r="H306" s="95" t="s">
        <v>469</v>
      </c>
      <c r="I306" s="77">
        <v>2021.12</v>
      </c>
      <c r="J306" s="79" t="s">
        <v>1058</v>
      </c>
      <c r="K306" s="4" t="s">
        <v>19</v>
      </c>
      <c r="L306" s="77" t="s">
        <v>30</v>
      </c>
      <c r="M306" s="7">
        <v>2021.11</v>
      </c>
      <c r="N306" s="77" t="s">
        <v>31</v>
      </c>
      <c r="O306" s="5" t="s">
        <v>163</v>
      </c>
      <c r="P306" s="5" t="s">
        <v>1108</v>
      </c>
      <c r="Q306" s="26" t="s">
        <v>164</v>
      </c>
      <c r="R306" s="5" cm="1">
        <f t="array" ref="R306">_xlfn.IFS(Q306="Monthly",VLOOKUP($O306,PM执行时间!$A:$E,2,0),Q306="Quarterly",VLOOKUP($O306,PM执行时间!$A:$E,3,0),Q306="Semi-an",VLOOKUP($O306,PM执行时间!$A:$E,4,0),Q306="Annual",VLOOKUP($O306,PM执行时间!$A:$E,5,0),Q306="","")</f>
        <v>0.83</v>
      </c>
      <c r="S306" s="26" t="s">
        <v>164</v>
      </c>
      <c r="T306" s="5" cm="1">
        <f t="array" ref="T306">_xlfn.IFS(S306="Monthly",VLOOKUP($O306,PM执行时间!$A:$E,2,0),S306="Quarterly",VLOOKUP($O306,PM执行时间!$A:$E,3,0),S306="Semi-an",VLOOKUP($O306,PM执行时间!$A:$E,4,0),S306="Annual",VLOOKUP($O306,PM执行时间!$A:$E,5,0),S306="","")</f>
        <v>0.83</v>
      </c>
      <c r="U306" s="17" t="s">
        <v>33</v>
      </c>
      <c r="V306" s="5" cm="1">
        <f t="array" ref="V306">_xlfn.IFS(U306="Monthly",VLOOKUP($O306,PM执行时间!$A:$E,2,0),U306="Quarterly",VLOOKUP($O306,PM执行时间!$A:$E,3,0),U306="Semi-an",VLOOKUP($O306,PM执行时间!$A:$E,4,0),U306="Annual",VLOOKUP($O306,PM执行时间!$A:$E,5,0),U306="","")</f>
        <v>2.58</v>
      </c>
      <c r="W306" s="26" t="s">
        <v>164</v>
      </c>
      <c r="X306" s="5" cm="1">
        <f t="array" ref="X306">_xlfn.IFS(W306="Monthly",VLOOKUP($O306,PM执行时间!$A:$E,2,0),W306="Quarterly",VLOOKUP($O306,PM执行时间!$A:$E,3,0),W306="Semi-an",VLOOKUP($O306,PM执行时间!$A:$E,4,0),W306="Annual",VLOOKUP($O306,PM执行时间!$A:$E,5,0),W306="","")</f>
        <v>0.83</v>
      </c>
      <c r="Y306" s="26" t="s">
        <v>164</v>
      </c>
      <c r="Z306" s="5" cm="1">
        <f t="array" ref="Z306">_xlfn.IFS(Y306="Monthly",VLOOKUP($O306,PM执行时间!$A:$E,2,0),Y306="Quarterly",VLOOKUP($O306,PM执行时间!$A:$E,3,0),Y306="Semi-an",VLOOKUP($O306,PM执行时间!$A:$E,4,0),Y306="Annual",VLOOKUP($O306,PM执行时间!$A:$E,5,0),Y306="","")</f>
        <v>0.83</v>
      </c>
      <c r="AA306" s="26" t="s">
        <v>164</v>
      </c>
      <c r="AB306" s="5" cm="1">
        <f t="array" ref="AB306">_xlfn.IFS(AA306="Monthly",VLOOKUP($O306,PM执行时间!$A:$E,2,0),AA306="Quarterly",VLOOKUP($O306,PM执行时间!$A:$E,3,0),AA306="Semi-an",VLOOKUP($O306,PM执行时间!$A:$E,4,0),AA306="Annual",VLOOKUP($O306,PM执行时间!$A:$E,5,0),AA306="","")</f>
        <v>0.83</v>
      </c>
      <c r="AC306" s="26" t="s">
        <v>164</v>
      </c>
      <c r="AD306" s="5" cm="1">
        <f t="array" ref="AD306">_xlfn.IFS(AC306="Monthly",VLOOKUP($O306,PM执行时间!$A:$E,2,0),AC306="Quarterly",VLOOKUP($O306,PM执行时间!$A:$E,3,0),AC306="Semi-an",VLOOKUP($O306,PM执行时间!$A:$E,4,0),AC306="Annual",VLOOKUP($O306,PM执行时间!$A:$E,5,0),AC306="","")</f>
        <v>0.83</v>
      </c>
      <c r="AE306" s="26" t="s">
        <v>164</v>
      </c>
      <c r="AF306" s="5" cm="1">
        <f t="array" ref="AF306">_xlfn.IFS(AE306="Monthly",VLOOKUP($O306,PM执行时间!$A:$E,2,0),AE306="Quarterly",VLOOKUP($O306,PM执行时间!$A:$E,3,0),AE306="Semi-an",VLOOKUP($O306,PM执行时间!$A:$E,4,0),AE306="Annual",VLOOKUP($O306,PM执行时间!$A:$E,5,0),AE306="","")</f>
        <v>0.83</v>
      </c>
      <c r="AG306" s="20" t="s">
        <v>25</v>
      </c>
      <c r="AH306" s="5" cm="1">
        <f t="array" ref="AH306">_xlfn.IFS(AG306="Monthly",VLOOKUP($O306,PM执行时间!$A:$E,2,0),AG306="Quarterly",VLOOKUP($O306,PM执行时间!$A:$E,3,0),AG306="Semi-an",VLOOKUP($O306,PM执行时间!$A:$E,4,0),AG306="Annual",VLOOKUP($O306,PM执行时间!$A:$E,5,0),AG306="","")</f>
        <v>1.08</v>
      </c>
      <c r="AI306" s="26" t="s">
        <v>164</v>
      </c>
      <c r="AJ306" s="5" cm="1">
        <f t="array" ref="AJ306">_xlfn.IFS(AI306="Monthly",VLOOKUP($O306,PM执行时间!$A:$E,2,0),AI306="Quarterly",VLOOKUP($O306,PM执行时间!$A:$E,3,0),AI306="Semi-an",VLOOKUP($O306,PM执行时间!$A:$E,4,0),AI306="Annual",VLOOKUP($O306,PM执行时间!$A:$E,5,0),AI306="","")</f>
        <v>0.83</v>
      </c>
      <c r="AK306" s="26" t="s">
        <v>164</v>
      </c>
      <c r="AL306" s="5" cm="1">
        <f t="array" ref="AL306">_xlfn.IFS(AK306="Monthly",VLOOKUP($O306,PM执行时间!$A:$E,2,0),AK306="Quarterly",VLOOKUP($O306,PM执行时间!$A:$E,3,0),AK306="Semi-an",VLOOKUP($O306,PM执行时间!$A:$E,4,0),AK306="Annual",VLOOKUP($O306,PM执行时间!$A:$E,5,0),AK306="","")</f>
        <v>0.83</v>
      </c>
      <c r="AM306" s="26" t="s">
        <v>164</v>
      </c>
      <c r="AN306" s="5" cm="1">
        <f t="array" ref="AN306">_xlfn.IFS(AM306="Monthly",VLOOKUP($O306,PM执行时间!$A:$E,2,0),AM306="Quarterly",VLOOKUP($O306,PM执行时间!$A:$E,3,0),AM306="Semi-an",VLOOKUP($O306,PM执行时间!$A:$E,4,0),AM306="Annual",VLOOKUP($O306,PM执行时间!$A:$E,5,0),AM306="","")</f>
        <v>0.83</v>
      </c>
      <c r="AO306" s="19">
        <v>44621</v>
      </c>
      <c r="AP306" s="5"/>
    </row>
    <row r="307" spans="1:42" s="14" customFormat="1" ht="25.15" customHeight="1" x14ac:dyDescent="0.15">
      <c r="A307" s="2">
        <v>305</v>
      </c>
      <c r="B307" s="2">
        <f>SUBTOTAL(3,G$3:G307)+0</f>
        <v>304</v>
      </c>
      <c r="C307" s="5"/>
      <c r="D307" s="5">
        <v>1171</v>
      </c>
      <c r="E307" s="77" t="s">
        <v>27</v>
      </c>
      <c r="F307" s="77" t="s">
        <v>440</v>
      </c>
      <c r="G307" s="35" t="s">
        <v>246</v>
      </c>
      <c r="H307" s="95" t="s">
        <v>470</v>
      </c>
      <c r="I307" s="77">
        <v>2021.12</v>
      </c>
      <c r="J307" s="79" t="s">
        <v>1058</v>
      </c>
      <c r="K307" s="4" t="s">
        <v>19</v>
      </c>
      <c r="L307" s="77" t="s">
        <v>30</v>
      </c>
      <c r="M307" s="7">
        <v>2021.11</v>
      </c>
      <c r="N307" s="77" t="s">
        <v>31</v>
      </c>
      <c r="O307" s="5" t="s">
        <v>163</v>
      </c>
      <c r="P307" s="5" t="s">
        <v>1108</v>
      </c>
      <c r="Q307" s="26" t="s">
        <v>164</v>
      </c>
      <c r="R307" s="5" cm="1">
        <f t="array" ref="R307">_xlfn.IFS(Q307="Monthly",VLOOKUP($O307,PM执行时间!$A:$E,2,0),Q307="Quarterly",VLOOKUP($O307,PM执行时间!$A:$E,3,0),Q307="Semi-an",VLOOKUP($O307,PM执行时间!$A:$E,4,0),Q307="Annual",VLOOKUP($O307,PM执行时间!$A:$E,5,0),Q307="","")</f>
        <v>0.83</v>
      </c>
      <c r="S307" s="26" t="s">
        <v>164</v>
      </c>
      <c r="T307" s="5" cm="1">
        <f t="array" ref="T307">_xlfn.IFS(S307="Monthly",VLOOKUP($O307,PM执行时间!$A:$E,2,0),S307="Quarterly",VLOOKUP($O307,PM执行时间!$A:$E,3,0),S307="Semi-an",VLOOKUP($O307,PM执行时间!$A:$E,4,0),S307="Annual",VLOOKUP($O307,PM执行时间!$A:$E,5,0),S307="","")</f>
        <v>0.83</v>
      </c>
      <c r="U307" s="17" t="s">
        <v>33</v>
      </c>
      <c r="V307" s="5" cm="1">
        <f t="array" ref="V307">_xlfn.IFS(U307="Monthly",VLOOKUP($O307,PM执行时间!$A:$E,2,0),U307="Quarterly",VLOOKUP($O307,PM执行时间!$A:$E,3,0),U307="Semi-an",VLOOKUP($O307,PM执行时间!$A:$E,4,0),U307="Annual",VLOOKUP($O307,PM执行时间!$A:$E,5,0),U307="","")</f>
        <v>2.58</v>
      </c>
      <c r="W307" s="26" t="s">
        <v>164</v>
      </c>
      <c r="X307" s="5" cm="1">
        <f t="array" ref="X307">_xlfn.IFS(W307="Monthly",VLOOKUP($O307,PM执行时间!$A:$E,2,0),W307="Quarterly",VLOOKUP($O307,PM执行时间!$A:$E,3,0),W307="Semi-an",VLOOKUP($O307,PM执行时间!$A:$E,4,0),W307="Annual",VLOOKUP($O307,PM执行时间!$A:$E,5,0),W307="","")</f>
        <v>0.83</v>
      </c>
      <c r="Y307" s="26" t="s">
        <v>164</v>
      </c>
      <c r="Z307" s="5" cm="1">
        <f t="array" ref="Z307">_xlfn.IFS(Y307="Monthly",VLOOKUP($O307,PM执行时间!$A:$E,2,0),Y307="Quarterly",VLOOKUP($O307,PM执行时间!$A:$E,3,0),Y307="Semi-an",VLOOKUP($O307,PM执行时间!$A:$E,4,0),Y307="Annual",VLOOKUP($O307,PM执行时间!$A:$E,5,0),Y307="","")</f>
        <v>0.83</v>
      </c>
      <c r="AA307" s="26" t="s">
        <v>164</v>
      </c>
      <c r="AB307" s="5" cm="1">
        <f t="array" ref="AB307">_xlfn.IFS(AA307="Monthly",VLOOKUP($O307,PM执行时间!$A:$E,2,0),AA307="Quarterly",VLOOKUP($O307,PM执行时间!$A:$E,3,0),AA307="Semi-an",VLOOKUP($O307,PM执行时间!$A:$E,4,0),AA307="Annual",VLOOKUP($O307,PM执行时间!$A:$E,5,0),AA307="","")</f>
        <v>0.83</v>
      </c>
      <c r="AC307" s="26" t="s">
        <v>164</v>
      </c>
      <c r="AD307" s="5" cm="1">
        <f t="array" ref="AD307">_xlfn.IFS(AC307="Monthly",VLOOKUP($O307,PM执行时间!$A:$E,2,0),AC307="Quarterly",VLOOKUP($O307,PM执行时间!$A:$E,3,0),AC307="Semi-an",VLOOKUP($O307,PM执行时间!$A:$E,4,0),AC307="Annual",VLOOKUP($O307,PM执行时间!$A:$E,5,0),AC307="","")</f>
        <v>0.83</v>
      </c>
      <c r="AE307" s="26" t="s">
        <v>164</v>
      </c>
      <c r="AF307" s="5" cm="1">
        <f t="array" ref="AF307">_xlfn.IFS(AE307="Monthly",VLOOKUP($O307,PM执行时间!$A:$E,2,0),AE307="Quarterly",VLOOKUP($O307,PM执行时间!$A:$E,3,0),AE307="Semi-an",VLOOKUP($O307,PM执行时间!$A:$E,4,0),AE307="Annual",VLOOKUP($O307,PM执行时间!$A:$E,5,0),AE307="","")</f>
        <v>0.83</v>
      </c>
      <c r="AG307" s="20" t="s">
        <v>25</v>
      </c>
      <c r="AH307" s="5" cm="1">
        <f t="array" ref="AH307">_xlfn.IFS(AG307="Monthly",VLOOKUP($O307,PM执行时间!$A:$E,2,0),AG307="Quarterly",VLOOKUP($O307,PM执行时间!$A:$E,3,0),AG307="Semi-an",VLOOKUP($O307,PM执行时间!$A:$E,4,0),AG307="Annual",VLOOKUP($O307,PM执行时间!$A:$E,5,0),AG307="","")</f>
        <v>1.08</v>
      </c>
      <c r="AI307" s="26" t="s">
        <v>164</v>
      </c>
      <c r="AJ307" s="5" cm="1">
        <f t="array" ref="AJ307">_xlfn.IFS(AI307="Monthly",VLOOKUP($O307,PM执行时间!$A:$E,2,0),AI307="Quarterly",VLOOKUP($O307,PM执行时间!$A:$E,3,0),AI307="Semi-an",VLOOKUP($O307,PM执行时间!$A:$E,4,0),AI307="Annual",VLOOKUP($O307,PM执行时间!$A:$E,5,0),AI307="","")</f>
        <v>0.83</v>
      </c>
      <c r="AK307" s="26" t="s">
        <v>164</v>
      </c>
      <c r="AL307" s="5" cm="1">
        <f t="array" ref="AL307">_xlfn.IFS(AK307="Monthly",VLOOKUP($O307,PM执行时间!$A:$E,2,0),AK307="Quarterly",VLOOKUP($O307,PM执行时间!$A:$E,3,0),AK307="Semi-an",VLOOKUP($O307,PM执行时间!$A:$E,4,0),AK307="Annual",VLOOKUP($O307,PM执行时间!$A:$E,5,0),AK307="","")</f>
        <v>0.83</v>
      </c>
      <c r="AM307" s="26" t="s">
        <v>164</v>
      </c>
      <c r="AN307" s="5" cm="1">
        <f t="array" ref="AN307">_xlfn.IFS(AM307="Monthly",VLOOKUP($O307,PM执行时间!$A:$E,2,0),AM307="Quarterly",VLOOKUP($O307,PM执行时间!$A:$E,3,0),AM307="Semi-an",VLOOKUP($O307,PM执行时间!$A:$E,4,0),AM307="Annual",VLOOKUP($O307,PM执行时间!$A:$E,5,0),AM307="","")</f>
        <v>0.83</v>
      </c>
      <c r="AO307" s="19">
        <v>44621</v>
      </c>
      <c r="AP307" s="5"/>
    </row>
    <row r="308" spans="1:42" s="14" customFormat="1" ht="25.15" customHeight="1" x14ac:dyDescent="0.15">
      <c r="A308" s="2">
        <v>306</v>
      </c>
      <c r="B308" s="2">
        <f>SUBTOTAL(3,G$3:G308)+0</f>
        <v>305</v>
      </c>
      <c r="C308" s="5"/>
      <c r="D308" s="5">
        <v>1182</v>
      </c>
      <c r="E308" s="77" t="s">
        <v>27</v>
      </c>
      <c r="F308" s="77" t="s">
        <v>296</v>
      </c>
      <c r="G308" s="35" t="s">
        <v>246</v>
      </c>
      <c r="H308" s="95" t="s">
        <v>471</v>
      </c>
      <c r="I308" s="77">
        <v>2022.1</v>
      </c>
      <c r="J308" s="79" t="s">
        <v>1058</v>
      </c>
      <c r="K308" s="4" t="s">
        <v>19</v>
      </c>
      <c r="L308" s="77" t="s">
        <v>417</v>
      </c>
      <c r="M308" s="7">
        <v>2021.12</v>
      </c>
      <c r="N308" s="77" t="s">
        <v>259</v>
      </c>
      <c r="O308" s="5" t="s">
        <v>163</v>
      </c>
      <c r="P308" s="5" t="s">
        <v>1108</v>
      </c>
      <c r="Q308" s="26" t="s">
        <v>164</v>
      </c>
      <c r="R308" s="5" cm="1">
        <f t="array" ref="R308">_xlfn.IFS(Q308="Monthly",VLOOKUP($O308,PM执行时间!$A:$E,2,0),Q308="Quarterly",VLOOKUP($O308,PM执行时间!$A:$E,3,0),Q308="Semi-an",VLOOKUP($O308,PM执行时间!$A:$E,4,0),Q308="Annual",VLOOKUP($O308,PM执行时间!$A:$E,5,0),Q308="","")</f>
        <v>0.83</v>
      </c>
      <c r="S308" s="26" t="s">
        <v>164</v>
      </c>
      <c r="T308" s="5" cm="1">
        <f t="array" ref="T308">_xlfn.IFS(S308="Monthly",VLOOKUP($O308,PM执行时间!$A:$E,2,0),S308="Quarterly",VLOOKUP($O308,PM执行时间!$A:$E,3,0),S308="Semi-an",VLOOKUP($O308,PM执行时间!$A:$E,4,0),S308="Annual",VLOOKUP($O308,PM执行时间!$A:$E,5,0),S308="","")</f>
        <v>0.83</v>
      </c>
      <c r="U308" s="17" t="s">
        <v>33</v>
      </c>
      <c r="V308" s="5" cm="1">
        <f t="array" ref="V308">_xlfn.IFS(U308="Monthly",VLOOKUP($O308,PM执行时间!$A:$E,2,0),U308="Quarterly",VLOOKUP($O308,PM执行时间!$A:$E,3,0),U308="Semi-an",VLOOKUP($O308,PM执行时间!$A:$E,4,0),U308="Annual",VLOOKUP($O308,PM执行时间!$A:$E,5,0),U308="","")</f>
        <v>2.58</v>
      </c>
      <c r="W308" s="26" t="s">
        <v>164</v>
      </c>
      <c r="X308" s="5" cm="1">
        <f t="array" ref="X308">_xlfn.IFS(W308="Monthly",VLOOKUP($O308,PM执行时间!$A:$E,2,0),W308="Quarterly",VLOOKUP($O308,PM执行时间!$A:$E,3,0),W308="Semi-an",VLOOKUP($O308,PM执行时间!$A:$E,4,0),W308="Annual",VLOOKUP($O308,PM执行时间!$A:$E,5,0),W308="","")</f>
        <v>0.83</v>
      </c>
      <c r="Y308" s="26" t="s">
        <v>164</v>
      </c>
      <c r="Z308" s="5" cm="1">
        <f t="array" ref="Z308">_xlfn.IFS(Y308="Monthly",VLOOKUP($O308,PM执行时间!$A:$E,2,0),Y308="Quarterly",VLOOKUP($O308,PM执行时间!$A:$E,3,0),Y308="Semi-an",VLOOKUP($O308,PM执行时间!$A:$E,4,0),Y308="Annual",VLOOKUP($O308,PM执行时间!$A:$E,5,0),Y308="","")</f>
        <v>0.83</v>
      </c>
      <c r="AA308" s="26" t="s">
        <v>164</v>
      </c>
      <c r="AB308" s="5" cm="1">
        <f t="array" ref="AB308">_xlfn.IFS(AA308="Monthly",VLOOKUP($O308,PM执行时间!$A:$E,2,0),AA308="Quarterly",VLOOKUP($O308,PM执行时间!$A:$E,3,0),AA308="Semi-an",VLOOKUP($O308,PM执行时间!$A:$E,4,0),AA308="Annual",VLOOKUP($O308,PM执行时间!$A:$E,5,0),AA308="","")</f>
        <v>0.83</v>
      </c>
      <c r="AC308" s="26" t="s">
        <v>164</v>
      </c>
      <c r="AD308" s="5" cm="1">
        <f t="array" ref="AD308">_xlfn.IFS(AC308="Monthly",VLOOKUP($O308,PM执行时间!$A:$E,2,0),AC308="Quarterly",VLOOKUP($O308,PM执行时间!$A:$E,3,0),AC308="Semi-an",VLOOKUP($O308,PM执行时间!$A:$E,4,0),AC308="Annual",VLOOKUP($O308,PM执行时间!$A:$E,5,0),AC308="","")</f>
        <v>0.83</v>
      </c>
      <c r="AE308" s="26" t="s">
        <v>164</v>
      </c>
      <c r="AF308" s="5" cm="1">
        <f t="array" ref="AF308">_xlfn.IFS(AE308="Monthly",VLOOKUP($O308,PM执行时间!$A:$E,2,0),AE308="Quarterly",VLOOKUP($O308,PM执行时间!$A:$E,3,0),AE308="Semi-an",VLOOKUP($O308,PM执行时间!$A:$E,4,0),AE308="Annual",VLOOKUP($O308,PM执行时间!$A:$E,5,0),AE308="","")</f>
        <v>0.83</v>
      </c>
      <c r="AG308" s="20" t="s">
        <v>25</v>
      </c>
      <c r="AH308" s="5" cm="1">
        <f t="array" ref="AH308">_xlfn.IFS(AG308="Monthly",VLOOKUP($O308,PM执行时间!$A:$E,2,0),AG308="Quarterly",VLOOKUP($O308,PM执行时间!$A:$E,3,0),AG308="Semi-an",VLOOKUP($O308,PM执行时间!$A:$E,4,0),AG308="Annual",VLOOKUP($O308,PM执行时间!$A:$E,5,0),AG308="","")</f>
        <v>1.08</v>
      </c>
      <c r="AI308" s="26" t="s">
        <v>164</v>
      </c>
      <c r="AJ308" s="5" cm="1">
        <f t="array" ref="AJ308">_xlfn.IFS(AI308="Monthly",VLOOKUP($O308,PM执行时间!$A:$E,2,0),AI308="Quarterly",VLOOKUP($O308,PM执行时间!$A:$E,3,0),AI308="Semi-an",VLOOKUP($O308,PM执行时间!$A:$E,4,0),AI308="Annual",VLOOKUP($O308,PM执行时间!$A:$E,5,0),AI308="","")</f>
        <v>0.83</v>
      </c>
      <c r="AK308" s="26" t="s">
        <v>164</v>
      </c>
      <c r="AL308" s="5" cm="1">
        <f t="array" ref="AL308">_xlfn.IFS(AK308="Monthly",VLOOKUP($O308,PM执行时间!$A:$E,2,0),AK308="Quarterly",VLOOKUP($O308,PM执行时间!$A:$E,3,0),AK308="Semi-an",VLOOKUP($O308,PM执行时间!$A:$E,4,0),AK308="Annual",VLOOKUP($O308,PM执行时间!$A:$E,5,0),AK308="","")</f>
        <v>0.83</v>
      </c>
      <c r="AM308" s="26" t="s">
        <v>164</v>
      </c>
      <c r="AN308" s="5" cm="1">
        <f t="array" ref="AN308">_xlfn.IFS(AM308="Monthly",VLOOKUP($O308,PM执行时间!$A:$E,2,0),AM308="Quarterly",VLOOKUP($O308,PM执行时间!$A:$E,3,0),AM308="Semi-an",VLOOKUP($O308,PM执行时间!$A:$E,4,0),AM308="Annual",VLOOKUP($O308,PM执行时间!$A:$E,5,0),AM308="","")</f>
        <v>0.83</v>
      </c>
      <c r="AO308" s="19">
        <v>44621</v>
      </c>
      <c r="AP308" s="5"/>
    </row>
    <row r="309" spans="1:42" s="14" customFormat="1" ht="25.15" customHeight="1" x14ac:dyDescent="0.15">
      <c r="A309" s="2">
        <v>307</v>
      </c>
      <c r="B309" s="2">
        <f>SUBTOTAL(3,G$3:G309)+0</f>
        <v>306</v>
      </c>
      <c r="C309" s="2"/>
      <c r="D309" s="5">
        <v>1185</v>
      </c>
      <c r="E309" s="77" t="s">
        <v>40</v>
      </c>
      <c r="F309" s="77" t="s">
        <v>41</v>
      </c>
      <c r="G309" s="35" t="s">
        <v>42</v>
      </c>
      <c r="H309" s="77">
        <v>21805</v>
      </c>
      <c r="I309" s="77">
        <v>2022.2</v>
      </c>
      <c r="J309" s="79" t="s">
        <v>1075</v>
      </c>
      <c r="K309" s="4" t="s">
        <v>19</v>
      </c>
      <c r="L309" s="77" t="s">
        <v>43</v>
      </c>
      <c r="M309" s="24">
        <v>44562</v>
      </c>
      <c r="N309" s="77" t="s">
        <v>31</v>
      </c>
      <c r="O309" s="5" t="s">
        <v>1155</v>
      </c>
      <c r="P309" s="5" t="s">
        <v>39</v>
      </c>
      <c r="Q309" s="5"/>
      <c r="R309" s="5" t="str" cm="1">
        <f t="array" ref="R309">_xlfn.IFS(Q309="Monthly",VLOOKUP($O309,PM执行时间!$A:$E,2,0),Q309="Quarterly",VLOOKUP($O309,PM执行时间!$A:$E,3,0),Q309="Semi-an",VLOOKUP($O309,PM执行时间!$A:$E,4,0),Q309="Annual",VLOOKUP($O309,PM执行时间!$A:$E,5,0),Q309="","")</f>
        <v/>
      </c>
      <c r="S309" s="5"/>
      <c r="T309" s="5" t="str" cm="1">
        <f t="array" ref="T309">_xlfn.IFS(S309="Monthly",VLOOKUP($O309,PM执行时间!$A:$E,2,0),S309="Quarterly",VLOOKUP($O309,PM执行时间!$A:$E,3,0),S309="Semi-an",VLOOKUP($O309,PM执行时间!$A:$E,4,0),S309="Annual",VLOOKUP($O309,PM执行时间!$A:$E,5,0),S309="","")</f>
        <v/>
      </c>
      <c r="U309" s="5"/>
      <c r="V309" s="5" t="str" cm="1">
        <f t="array" ref="V309">_xlfn.IFS(U309="Monthly",VLOOKUP($O309,PM执行时间!$A:$E,2,0),U309="Quarterly",VLOOKUP($O309,PM执行时间!$A:$E,3,0),U309="Semi-an",VLOOKUP($O309,PM执行时间!$A:$E,4,0),U309="Annual",VLOOKUP($O309,PM执行时间!$A:$E,5,0),U309="","")</f>
        <v/>
      </c>
      <c r="W309" s="5"/>
      <c r="X309" s="5" t="str" cm="1">
        <f t="array" ref="X309">_xlfn.IFS(W309="Monthly",VLOOKUP($O309,PM执行时间!$A:$E,2,0),W309="Quarterly",VLOOKUP($O309,PM执行时间!$A:$E,3,0),W309="Semi-an",VLOOKUP($O309,PM执行时间!$A:$E,4,0),W309="Annual",VLOOKUP($O309,PM执行时间!$A:$E,5,0),W309="","")</f>
        <v/>
      </c>
      <c r="Y309" s="17" t="s">
        <v>44</v>
      </c>
      <c r="Z309" s="5" cm="1">
        <f t="array" ref="Z309">_xlfn.IFS(Y309="Monthly",VLOOKUP($O309,PM执行时间!$A:$E,2,0),Y309="Quarterly",VLOOKUP($O309,PM执行时间!$A:$E,3,0),Y309="Semi-an",VLOOKUP($O309,PM执行时间!$A:$E,4,0),Y309="Annual",VLOOKUP($O309,PM执行时间!$A:$E,5,0),Y309="","")</f>
        <v>1</v>
      </c>
      <c r="AA309" s="5"/>
      <c r="AB309" s="5" t="str" cm="1">
        <f t="array" ref="AB309">_xlfn.IFS(AA309="Monthly",VLOOKUP($O309,PM执行时间!$A:$E,2,0),AA309="Quarterly",VLOOKUP($O309,PM执行时间!$A:$E,3,0),AA309="Semi-an",VLOOKUP($O309,PM执行时间!$A:$E,4,0),AA309="Annual",VLOOKUP($O309,PM执行时间!$A:$E,5,0),AA309="","")</f>
        <v/>
      </c>
      <c r="AC309" s="5"/>
      <c r="AD309" s="5" t="str" cm="1">
        <f t="array" ref="AD309">_xlfn.IFS(AC309="Monthly",VLOOKUP($O309,PM执行时间!$A:$E,2,0),AC309="Quarterly",VLOOKUP($O309,PM执行时间!$A:$E,3,0),AC309="Semi-an",VLOOKUP($O309,PM执行时间!$A:$E,4,0),AC309="Annual",VLOOKUP($O309,PM执行时间!$A:$E,5,0),AC309="","")</f>
        <v/>
      </c>
      <c r="AE309" s="5"/>
      <c r="AF309" s="5" t="str" cm="1">
        <f t="array" ref="AF309">_xlfn.IFS(AE309="Monthly",VLOOKUP($O309,PM执行时间!$A:$E,2,0),AE309="Quarterly",VLOOKUP($O309,PM执行时间!$A:$E,3,0),AE309="Semi-an",VLOOKUP($O309,PM执行时间!$A:$E,4,0),AE309="Annual",VLOOKUP($O309,PM执行时间!$A:$E,5,0),AE309="","")</f>
        <v/>
      </c>
      <c r="AG309" s="5"/>
      <c r="AH309" s="5" t="str" cm="1">
        <f t="array" ref="AH309">_xlfn.IFS(AG309="Monthly",VLOOKUP($O309,PM执行时间!$A:$E,2,0),AG309="Quarterly",VLOOKUP($O309,PM执行时间!$A:$E,3,0),AG309="Semi-an",VLOOKUP($O309,PM执行时间!$A:$E,4,0),AG309="Annual",VLOOKUP($O309,PM执行时间!$A:$E,5,0),AG309="","")</f>
        <v/>
      </c>
      <c r="AI309" s="5"/>
      <c r="AJ309" s="5" t="str" cm="1">
        <f t="array" ref="AJ309">_xlfn.IFS(AI309="Monthly",VLOOKUP($O309,PM执行时间!$A:$E,2,0),AI309="Quarterly",VLOOKUP($O309,PM执行时间!$A:$E,3,0),AI309="Semi-an",VLOOKUP($O309,PM执行时间!$A:$E,4,0),AI309="Annual",VLOOKUP($O309,PM执行时间!$A:$E,5,0),AI309="","")</f>
        <v/>
      </c>
      <c r="AK309" s="5"/>
      <c r="AL309" s="5" t="str" cm="1">
        <f t="array" ref="AL309">_xlfn.IFS(AK309="Monthly",VLOOKUP($O309,PM执行时间!$A:$E,2,0),AK309="Quarterly",VLOOKUP($O309,PM执行时间!$A:$E,3,0),AK309="Semi-an",VLOOKUP($O309,PM执行时间!$A:$E,4,0),AK309="Annual",VLOOKUP($O309,PM执行时间!$A:$E,5,0),AK309="","")</f>
        <v/>
      </c>
      <c r="AM309" s="5"/>
      <c r="AN309" s="5" t="str" cm="1">
        <f t="array" ref="AN309">_xlfn.IFS(AM309="Monthly",VLOOKUP($O309,PM执行时间!$A:$E,2,0),AM309="Quarterly",VLOOKUP($O309,PM执行时间!$A:$E,3,0),AM309="Semi-an",VLOOKUP($O309,PM执行时间!$A:$E,4,0),AM309="Annual",VLOOKUP($O309,PM执行时间!$A:$E,5,0),AM309="","")</f>
        <v/>
      </c>
      <c r="AO309" s="19">
        <v>44682</v>
      </c>
      <c r="AP309" s="5"/>
    </row>
    <row r="310" spans="1:42" s="14" customFormat="1" ht="25.15" customHeight="1" x14ac:dyDescent="0.15">
      <c r="A310" s="2">
        <v>308</v>
      </c>
      <c r="B310" s="2">
        <f>SUBTOTAL(3,G$3:G310)+0</f>
        <v>307</v>
      </c>
      <c r="C310" s="2"/>
      <c r="D310" s="5">
        <v>1195</v>
      </c>
      <c r="E310" s="77" t="s">
        <v>472</v>
      </c>
      <c r="F310" s="77" t="s">
        <v>473</v>
      </c>
      <c r="G310" s="35" t="s">
        <v>474</v>
      </c>
      <c r="H310" s="77" t="s">
        <v>475</v>
      </c>
      <c r="I310" s="77">
        <v>2022.4</v>
      </c>
      <c r="J310" s="79" t="s">
        <v>1075</v>
      </c>
      <c r="K310" s="5" t="s">
        <v>177</v>
      </c>
      <c r="L310" s="77" t="s">
        <v>476</v>
      </c>
      <c r="M310" s="24">
        <v>44013</v>
      </c>
      <c r="N310" s="77" t="s">
        <v>1117</v>
      </c>
      <c r="O310" s="5" t="e">
        <v>#N/A</v>
      </c>
      <c r="P310" s="5"/>
      <c r="Q310" s="5"/>
      <c r="R310" s="5" t="str" cm="1">
        <f t="array" ref="R310">_xlfn.IFS(Q310="Monthly",VLOOKUP($O310,PM执行时间!$A:$E,2,0),Q310="Quarterly",VLOOKUP($O310,PM执行时间!$A:$E,3,0),Q310="Semi-an",VLOOKUP($O310,PM执行时间!$A:$E,4,0),Q310="Annual",VLOOKUP($O310,PM执行时间!$A:$E,5,0),Q310="","")</f>
        <v/>
      </c>
      <c r="S310" s="5"/>
      <c r="T310" s="5" t="str" cm="1">
        <f t="array" ref="T310">_xlfn.IFS(S310="Monthly",VLOOKUP($O310,PM执行时间!$A:$E,2,0),S310="Quarterly",VLOOKUP($O310,PM执行时间!$A:$E,3,0),S310="Semi-an",VLOOKUP($O310,PM执行时间!$A:$E,4,0),S310="Annual",VLOOKUP($O310,PM执行时间!$A:$E,5,0),S310="","")</f>
        <v/>
      </c>
      <c r="U310" s="5"/>
      <c r="V310" s="5" t="str" cm="1">
        <f t="array" ref="V310">_xlfn.IFS(U310="Monthly",VLOOKUP($O310,PM执行时间!$A:$E,2,0),U310="Quarterly",VLOOKUP($O310,PM执行时间!$A:$E,3,0),U310="Semi-an",VLOOKUP($O310,PM执行时间!$A:$E,4,0),U310="Annual",VLOOKUP($O310,PM执行时间!$A:$E,5,0),U310="","")</f>
        <v/>
      </c>
      <c r="W310" s="5"/>
      <c r="X310" s="5" t="str" cm="1">
        <f t="array" ref="X310">_xlfn.IFS(W310="Monthly",VLOOKUP($O310,PM执行时间!$A:$E,2,0),W310="Quarterly",VLOOKUP($O310,PM执行时间!$A:$E,3,0),W310="Semi-an",VLOOKUP($O310,PM执行时间!$A:$E,4,0),W310="Annual",VLOOKUP($O310,PM执行时间!$A:$E,5,0),W310="","")</f>
        <v/>
      </c>
      <c r="Y310" s="5"/>
      <c r="Z310" s="5" t="str" cm="1">
        <f t="array" ref="Z310">_xlfn.IFS(Y310="Monthly",VLOOKUP($O310,PM执行时间!$A:$E,2,0),Y310="Quarterly",VLOOKUP($O310,PM执行时间!$A:$E,3,0),Y310="Semi-an",VLOOKUP($O310,PM执行时间!$A:$E,4,0),Y310="Annual",VLOOKUP($O310,PM执行时间!$A:$E,5,0),Y310="","")</f>
        <v/>
      </c>
      <c r="AA310" s="5"/>
      <c r="AB310" s="5" t="str" cm="1">
        <f t="array" ref="AB310">_xlfn.IFS(AA310="Monthly",VLOOKUP($O310,PM执行时间!$A:$E,2,0),AA310="Quarterly",VLOOKUP($O310,PM执行时间!$A:$E,3,0),AA310="Semi-an",VLOOKUP($O310,PM执行时间!$A:$E,4,0),AA310="Annual",VLOOKUP($O310,PM执行时间!$A:$E,5,0),AA310="","")</f>
        <v/>
      </c>
      <c r="AC310" s="5"/>
      <c r="AD310" s="5" t="str" cm="1">
        <f t="array" ref="AD310">_xlfn.IFS(AC310="Monthly",VLOOKUP($O310,PM执行时间!$A:$E,2,0),AC310="Quarterly",VLOOKUP($O310,PM执行时间!$A:$E,3,0),AC310="Semi-an",VLOOKUP($O310,PM执行时间!$A:$E,4,0),AC310="Annual",VLOOKUP($O310,PM执行时间!$A:$E,5,0),AC310="","")</f>
        <v/>
      </c>
      <c r="AE310" s="5"/>
      <c r="AF310" s="5" t="str" cm="1">
        <f t="array" ref="AF310">_xlfn.IFS(AE310="Monthly",VLOOKUP($O310,PM执行时间!$A:$E,2,0),AE310="Quarterly",VLOOKUP($O310,PM执行时间!$A:$E,3,0),AE310="Semi-an",VLOOKUP($O310,PM执行时间!$A:$E,4,0),AE310="Annual",VLOOKUP($O310,PM执行时间!$A:$E,5,0),AE310="","")</f>
        <v/>
      </c>
      <c r="AG310" s="5"/>
      <c r="AH310" s="5" t="str" cm="1">
        <f t="array" ref="AH310">_xlfn.IFS(AG310="Monthly",VLOOKUP($O310,PM执行时间!$A:$E,2,0),AG310="Quarterly",VLOOKUP($O310,PM执行时间!$A:$E,3,0),AG310="Semi-an",VLOOKUP($O310,PM执行时间!$A:$E,4,0),AG310="Annual",VLOOKUP($O310,PM执行时间!$A:$E,5,0),AG310="","")</f>
        <v/>
      </c>
      <c r="AI310" s="5"/>
      <c r="AJ310" s="5" t="str" cm="1">
        <f t="array" ref="AJ310">_xlfn.IFS(AI310="Monthly",VLOOKUP($O310,PM执行时间!$A:$E,2,0),AI310="Quarterly",VLOOKUP($O310,PM执行时间!$A:$E,3,0),AI310="Semi-an",VLOOKUP($O310,PM执行时间!$A:$E,4,0),AI310="Annual",VLOOKUP($O310,PM执行时间!$A:$E,5,0),AI310="","")</f>
        <v/>
      </c>
      <c r="AK310" s="5"/>
      <c r="AL310" s="5" t="str" cm="1">
        <f t="array" ref="AL310">_xlfn.IFS(AK310="Monthly",VLOOKUP($O310,PM执行时间!$A:$E,2,0),AK310="Quarterly",VLOOKUP($O310,PM执行时间!$A:$E,3,0),AK310="Semi-an",VLOOKUP($O310,PM执行时间!$A:$E,4,0),AK310="Annual",VLOOKUP($O310,PM执行时间!$A:$E,5,0),AK310="","")</f>
        <v/>
      </c>
      <c r="AM310" s="5"/>
      <c r="AN310" s="5" t="str" cm="1">
        <f t="array" ref="AN310">_xlfn.IFS(AM310="Monthly",VLOOKUP($O310,PM执行时间!$A:$E,2,0),AM310="Quarterly",VLOOKUP($O310,PM执行时间!$A:$E,3,0),AM310="Semi-an",VLOOKUP($O310,PM执行时间!$A:$E,4,0),AM310="Annual",VLOOKUP($O310,PM执行时间!$A:$E,5,0),AM310="","")</f>
        <v/>
      </c>
      <c r="AO310" s="19"/>
      <c r="AP310" s="5"/>
    </row>
    <row r="311" spans="1:42" s="14" customFormat="1" ht="25.15" customHeight="1" x14ac:dyDescent="0.2">
      <c r="A311" s="2">
        <v>309</v>
      </c>
      <c r="B311" s="2">
        <f>SUBTOTAL(3,G$3:G311)+0</f>
        <v>308</v>
      </c>
      <c r="C311" s="2"/>
      <c r="D311" s="5">
        <v>1204</v>
      </c>
      <c r="E311" s="77" t="s">
        <v>173</v>
      </c>
      <c r="F311" s="77" t="s">
        <v>174</v>
      </c>
      <c r="G311" s="77" t="s">
        <v>175</v>
      </c>
      <c r="H311" s="77" t="s">
        <v>176</v>
      </c>
      <c r="I311" s="95" t="s">
        <v>1287</v>
      </c>
      <c r="J311" s="79" t="s">
        <v>1075</v>
      </c>
      <c r="K311" s="5" t="s">
        <v>177</v>
      </c>
      <c r="L311" s="77" t="s">
        <v>178</v>
      </c>
      <c r="M311" s="24">
        <v>43922</v>
      </c>
      <c r="N311" s="77" t="s">
        <v>179</v>
      </c>
      <c r="O311" s="5" t="s">
        <v>155</v>
      </c>
      <c r="P311" s="5" t="s">
        <v>39</v>
      </c>
      <c r="Q311" s="17" t="s">
        <v>44</v>
      </c>
      <c r="R311" s="5" cm="1">
        <f t="array" ref="R311">_xlfn.IFS(Q311="Monthly",VLOOKUP($O311,PM执行时间!$A:$E,2,0),Q311="Quarterly",VLOOKUP($O311,PM执行时间!$A:$E,3,0),Q311="Semi-an",VLOOKUP($O311,PM执行时间!$A:$E,4,0),Q311="Annual",VLOOKUP($O311,PM执行时间!$A:$E,5,0),Q311="","")</f>
        <v>1</v>
      </c>
      <c r="S311" s="5"/>
      <c r="T311" s="5" t="str" cm="1">
        <f t="array" ref="T311">_xlfn.IFS(S311="Monthly",VLOOKUP($O311,PM执行时间!$A:$E,2,0),S311="Quarterly",VLOOKUP($O311,PM执行时间!$A:$E,3,0),S311="Semi-an",VLOOKUP($O311,PM执行时间!$A:$E,4,0),S311="Annual",VLOOKUP($O311,PM执行时间!$A:$E,5,0),S311="","")</f>
        <v/>
      </c>
      <c r="U311" s="5"/>
      <c r="V311" s="5" t="str" cm="1">
        <f t="array" ref="V311">_xlfn.IFS(U311="Monthly",VLOOKUP($O311,PM执行时间!$A:$E,2,0),U311="Quarterly",VLOOKUP($O311,PM执行时间!$A:$E,3,0),U311="Semi-an",VLOOKUP($O311,PM执行时间!$A:$E,4,0),U311="Annual",VLOOKUP($O311,PM执行时间!$A:$E,5,0),U311="","")</f>
        <v/>
      </c>
      <c r="W311" s="5"/>
      <c r="X311" s="5" t="str" cm="1">
        <f t="array" ref="X311">_xlfn.IFS(W311="Monthly",VLOOKUP($O311,PM执行时间!$A:$E,2,0),W311="Quarterly",VLOOKUP($O311,PM执行时间!$A:$E,3,0),W311="Semi-an",VLOOKUP($O311,PM执行时间!$A:$E,4,0),W311="Annual",VLOOKUP($O311,PM执行时间!$A:$E,5,0),W311="","")</f>
        <v/>
      </c>
      <c r="Y311" s="5"/>
      <c r="Z311" s="5" t="str" cm="1">
        <f t="array" ref="Z311">_xlfn.IFS(Y311="Monthly",VLOOKUP($O311,PM执行时间!$A:$E,2,0),Y311="Quarterly",VLOOKUP($O311,PM执行时间!$A:$E,3,0),Y311="Semi-an",VLOOKUP($O311,PM执行时间!$A:$E,4,0),Y311="Annual",VLOOKUP($O311,PM执行时间!$A:$E,5,0),Y311="","")</f>
        <v/>
      </c>
      <c r="AA311" s="5"/>
      <c r="AB311" s="5" t="str" cm="1">
        <f t="array" ref="AB311">_xlfn.IFS(AA311="Monthly",VLOOKUP($O311,PM执行时间!$A:$E,2,0),AA311="Quarterly",VLOOKUP($O311,PM执行时间!$A:$E,3,0),AA311="Semi-an",VLOOKUP($O311,PM执行时间!$A:$E,4,0),AA311="Annual",VLOOKUP($O311,PM执行时间!$A:$E,5,0),AA311="","")</f>
        <v/>
      </c>
      <c r="AC311" s="5"/>
      <c r="AD311" s="5" t="str" cm="1">
        <f t="array" ref="AD311">_xlfn.IFS(AC311="Monthly",VLOOKUP($O311,PM执行时间!$A:$E,2,0),AC311="Quarterly",VLOOKUP($O311,PM执行时间!$A:$E,3,0),AC311="Semi-an",VLOOKUP($O311,PM执行时间!$A:$E,4,0),AC311="Annual",VLOOKUP($O311,PM执行时间!$A:$E,5,0),AC311="","")</f>
        <v/>
      </c>
      <c r="AE311" s="5"/>
      <c r="AF311" s="5" t="str" cm="1">
        <f t="array" ref="AF311">_xlfn.IFS(AE311="Monthly",VLOOKUP($O311,PM执行时间!$A:$E,2,0),AE311="Quarterly",VLOOKUP($O311,PM执行时间!$A:$E,3,0),AE311="Semi-an",VLOOKUP($O311,PM执行时间!$A:$E,4,0),AE311="Annual",VLOOKUP($O311,PM执行时间!$A:$E,5,0),AE311="","")</f>
        <v/>
      </c>
      <c r="AG311" s="5"/>
      <c r="AH311" s="5" t="str" cm="1">
        <f t="array" ref="AH311">_xlfn.IFS(AG311="Monthly",VLOOKUP($O311,PM执行时间!$A:$E,2,0),AG311="Quarterly",VLOOKUP($O311,PM执行时间!$A:$E,3,0),AG311="Semi-an",VLOOKUP($O311,PM执行时间!$A:$E,4,0),AG311="Annual",VLOOKUP($O311,PM执行时间!$A:$E,5,0),AG311="","")</f>
        <v/>
      </c>
      <c r="AI311" s="5"/>
      <c r="AJ311" s="5" t="str" cm="1">
        <f t="array" ref="AJ311">_xlfn.IFS(AI311="Monthly",VLOOKUP($O311,PM执行时间!$A:$E,2,0),AI311="Quarterly",VLOOKUP($O311,PM执行时间!$A:$E,3,0),AI311="Semi-an",VLOOKUP($O311,PM执行时间!$A:$E,4,0),AI311="Annual",VLOOKUP($O311,PM执行时间!$A:$E,5,0),AI311="","")</f>
        <v/>
      </c>
      <c r="AK311" s="5"/>
      <c r="AL311" s="5" t="str" cm="1">
        <f t="array" ref="AL311">_xlfn.IFS(AK311="Monthly",VLOOKUP($O311,PM执行时间!$A:$E,2,0),AK311="Quarterly",VLOOKUP($O311,PM执行时间!$A:$E,3,0),AK311="Semi-an",VLOOKUP($O311,PM执行时间!$A:$E,4,0),AK311="Annual",VLOOKUP($O311,PM执行时间!$A:$E,5,0),AK311="","")</f>
        <v/>
      </c>
      <c r="AM311" s="5"/>
      <c r="AN311" s="5" t="str" cm="1">
        <f t="array" ref="AN311">_xlfn.IFS(AM311="Monthly",VLOOKUP($O311,PM执行时间!$A:$E,2,0),AM311="Quarterly",VLOOKUP($O311,PM执行时间!$A:$E,3,0),AM311="Semi-an",VLOOKUP($O311,PM执行时间!$A:$E,4,0),AM311="Annual",VLOOKUP($O311,PM执行时间!$A:$E,5,0),AM311="","")</f>
        <v/>
      </c>
      <c r="AO311" s="19">
        <v>44562</v>
      </c>
      <c r="AP311" s="18"/>
    </row>
    <row r="312" spans="1:42" s="14" customFormat="1" ht="25.15" customHeight="1" x14ac:dyDescent="0.15">
      <c r="A312" s="2">
        <v>310</v>
      </c>
      <c r="B312" s="2">
        <f>SUBTOTAL(3,G$3:G312)+0</f>
        <v>309</v>
      </c>
      <c r="C312" s="2"/>
      <c r="D312" s="5">
        <v>1206</v>
      </c>
      <c r="E312" s="77" t="s">
        <v>448</v>
      </c>
      <c r="F312" s="77" t="s">
        <v>449</v>
      </c>
      <c r="G312" s="77" t="s">
        <v>1099</v>
      </c>
      <c r="H312" s="77">
        <v>220321</v>
      </c>
      <c r="I312" s="77">
        <v>2022.7</v>
      </c>
      <c r="J312" s="79" t="s">
        <v>1075</v>
      </c>
      <c r="K312" s="5" t="s">
        <v>19</v>
      </c>
      <c r="L312" s="77" t="s">
        <v>21</v>
      </c>
      <c r="M312" s="24">
        <v>44621</v>
      </c>
      <c r="N312" s="77" t="s">
        <v>179</v>
      </c>
      <c r="O312" s="5" t="s">
        <v>1213</v>
      </c>
      <c r="P312" s="5" t="s">
        <v>39</v>
      </c>
      <c r="Q312" s="5"/>
      <c r="R312" s="5" t="str" cm="1">
        <f t="array" ref="R312">_xlfn.IFS(Q312="Monthly",VLOOKUP($O312,PM执行时间!$A:$E,2,0),Q312="Quarterly",VLOOKUP($O312,PM执行时间!$A:$E,3,0),Q312="Semi-an",VLOOKUP($O312,PM执行时间!$A:$E,4,0),Q312="Annual",VLOOKUP($O312,PM执行时间!$A:$E,5,0),Q312="","")</f>
        <v/>
      </c>
      <c r="S312" s="5"/>
      <c r="T312" s="5" t="str" cm="1">
        <f t="array" ref="T312">_xlfn.IFS(S312="Monthly",VLOOKUP($O312,PM执行时间!$A:$E,2,0),S312="Quarterly",VLOOKUP($O312,PM执行时间!$A:$E,3,0),S312="Semi-an",VLOOKUP($O312,PM执行时间!$A:$E,4,0),S312="Annual",VLOOKUP($O312,PM执行时间!$A:$E,5,0),S312="","")</f>
        <v/>
      </c>
      <c r="U312" s="5"/>
      <c r="V312" s="5" t="str" cm="1">
        <f t="array" ref="V312">_xlfn.IFS(U312="Monthly",VLOOKUP($O312,PM执行时间!$A:$E,2,0),U312="Quarterly",VLOOKUP($O312,PM执行时间!$A:$E,3,0),U312="Semi-an",VLOOKUP($O312,PM执行时间!$A:$E,4,0),U312="Annual",VLOOKUP($O312,PM执行时间!$A:$E,5,0),U312="","")</f>
        <v/>
      </c>
      <c r="W312" s="5"/>
      <c r="X312" s="5" t="str" cm="1">
        <f t="array" ref="X312">_xlfn.IFS(W312="Monthly",VLOOKUP($O312,PM执行时间!$A:$E,2,0),W312="Quarterly",VLOOKUP($O312,PM执行时间!$A:$E,3,0),W312="Semi-an",VLOOKUP($O312,PM执行时间!$A:$E,4,0),W312="Annual",VLOOKUP($O312,PM执行时间!$A:$E,5,0),W312="","")</f>
        <v/>
      </c>
      <c r="Y312" s="5"/>
      <c r="Z312" s="5" t="str" cm="1">
        <f t="array" ref="Z312">_xlfn.IFS(Y312="Monthly",VLOOKUP($O312,PM执行时间!$A:$E,2,0),Y312="Quarterly",VLOOKUP($O312,PM执行时间!$A:$E,3,0),Y312="Semi-an",VLOOKUP($O312,PM执行时间!$A:$E,4,0),Y312="Annual",VLOOKUP($O312,PM执行时间!$A:$E,5,0),Y312="","")</f>
        <v/>
      </c>
      <c r="AA312" s="5"/>
      <c r="AB312" s="5" t="str" cm="1">
        <f t="array" ref="AB312">_xlfn.IFS(AA312="Monthly",VLOOKUP($O312,PM执行时间!$A:$E,2,0),AA312="Quarterly",VLOOKUP($O312,PM执行时间!$A:$E,3,0),AA312="Semi-an",VLOOKUP($O312,PM执行时间!$A:$E,4,0),AA312="Annual",VLOOKUP($O312,PM执行时间!$A:$E,5,0),AA312="","")</f>
        <v/>
      </c>
      <c r="AC312" s="5"/>
      <c r="AD312" s="5" t="str" cm="1">
        <f t="array" ref="AD312">_xlfn.IFS(AC312="Monthly",VLOOKUP($O312,PM执行时间!$A:$E,2,0),AC312="Quarterly",VLOOKUP($O312,PM执行时间!$A:$E,3,0),AC312="Semi-an",VLOOKUP($O312,PM执行时间!$A:$E,4,0),AC312="Annual",VLOOKUP($O312,PM执行时间!$A:$E,5,0),AC312="","")</f>
        <v/>
      </c>
      <c r="AE312" s="5"/>
      <c r="AF312" s="5" t="str" cm="1">
        <f t="array" ref="AF312">_xlfn.IFS(AE312="Monthly",VLOOKUP($O312,PM执行时间!$A:$E,2,0),AE312="Quarterly",VLOOKUP($O312,PM执行时间!$A:$E,3,0),AE312="Semi-an",VLOOKUP($O312,PM执行时间!$A:$E,4,0),AE312="Annual",VLOOKUP($O312,PM执行时间!$A:$E,5,0),AE312="","")</f>
        <v/>
      </c>
      <c r="AG312" s="17" t="s">
        <v>44</v>
      </c>
      <c r="AH312" s="5" cm="1">
        <f t="array" ref="AH312">_xlfn.IFS(AG312="Monthly",VLOOKUP($O312,PM执行时间!$A:$E,2,0),AG312="Quarterly",VLOOKUP($O312,PM执行时间!$A:$E,3,0),AG312="Semi-an",VLOOKUP($O312,PM执行时间!$A:$E,4,0),AG312="Annual",VLOOKUP($O312,PM执行时间!$A:$E,5,0),AG312="","")</f>
        <v>1</v>
      </c>
      <c r="AI312" s="5"/>
      <c r="AJ312" s="5" t="str" cm="1">
        <f t="array" ref="AJ312">_xlfn.IFS(AI312="Monthly",VLOOKUP($O312,PM执行时间!$A:$E,2,0),AI312="Quarterly",VLOOKUP($O312,PM执行时间!$A:$E,3,0),AI312="Semi-an",VLOOKUP($O312,PM执行时间!$A:$E,4,0),AI312="Annual",VLOOKUP($O312,PM执行时间!$A:$E,5,0),AI312="","")</f>
        <v/>
      </c>
      <c r="AK312" s="5"/>
      <c r="AL312" s="5" t="str" cm="1">
        <f t="array" ref="AL312">_xlfn.IFS(AK312="Monthly",VLOOKUP($O312,PM执行时间!$A:$E,2,0),AK312="Quarterly",VLOOKUP($O312,PM执行时间!$A:$E,3,0),AK312="Semi-an",VLOOKUP($O312,PM执行时间!$A:$E,4,0),AK312="Annual",VLOOKUP($O312,PM执行时间!$A:$E,5,0),AK312="","")</f>
        <v/>
      </c>
      <c r="AM312" s="5"/>
      <c r="AN312" s="5" t="str" cm="1">
        <f t="array" ref="AN312">_xlfn.IFS(AM312="Monthly",VLOOKUP($O312,PM执行时间!$A:$E,2,0),AM312="Quarterly",VLOOKUP($O312,PM执行时间!$A:$E,3,0),AM312="Semi-an",VLOOKUP($O312,PM执行时间!$A:$E,4,0),AM312="Annual",VLOOKUP($O312,PM执行时间!$A:$E,5,0),AM312="","")</f>
        <v/>
      </c>
      <c r="AO312" s="19">
        <v>44805</v>
      </c>
      <c r="AP312" s="5"/>
    </row>
    <row r="313" spans="1:42" s="14" customFormat="1" ht="25.15" customHeight="1" x14ac:dyDescent="0.15">
      <c r="A313" s="2">
        <v>311</v>
      </c>
      <c r="B313" s="2">
        <f>SUBTOTAL(3,G$3:G313)+0</f>
        <v>310</v>
      </c>
      <c r="C313" s="2"/>
      <c r="D313" s="5">
        <v>1207</v>
      </c>
      <c r="E313" s="77" t="s">
        <v>448</v>
      </c>
      <c r="F313" s="77" t="s">
        <v>449</v>
      </c>
      <c r="G313" s="77" t="s">
        <v>1099</v>
      </c>
      <c r="H313" s="77">
        <v>220322</v>
      </c>
      <c r="I313" s="77">
        <v>2022.7</v>
      </c>
      <c r="J313" s="79" t="s">
        <v>1075</v>
      </c>
      <c r="K313" s="5" t="s">
        <v>19</v>
      </c>
      <c r="L313" s="77" t="s">
        <v>21</v>
      </c>
      <c r="M313" s="24">
        <v>44621</v>
      </c>
      <c r="N313" s="77" t="s">
        <v>179</v>
      </c>
      <c r="O313" s="5" t="s">
        <v>1213</v>
      </c>
      <c r="P313" s="5" t="s">
        <v>39</v>
      </c>
      <c r="Q313" s="5"/>
      <c r="R313" s="5" t="str" cm="1">
        <f t="array" ref="R313">_xlfn.IFS(Q313="Monthly",VLOOKUP($O313,PM执行时间!$A:$E,2,0),Q313="Quarterly",VLOOKUP($O313,PM执行时间!$A:$E,3,0),Q313="Semi-an",VLOOKUP($O313,PM执行时间!$A:$E,4,0),Q313="Annual",VLOOKUP($O313,PM执行时间!$A:$E,5,0),Q313="","")</f>
        <v/>
      </c>
      <c r="S313" s="5"/>
      <c r="T313" s="5" t="str" cm="1">
        <f t="array" ref="T313">_xlfn.IFS(S313="Monthly",VLOOKUP($O313,PM执行时间!$A:$E,2,0),S313="Quarterly",VLOOKUP($O313,PM执行时间!$A:$E,3,0),S313="Semi-an",VLOOKUP($O313,PM执行时间!$A:$E,4,0),S313="Annual",VLOOKUP($O313,PM执行时间!$A:$E,5,0),S313="","")</f>
        <v/>
      </c>
      <c r="U313" s="5"/>
      <c r="V313" s="5" t="str" cm="1">
        <f t="array" ref="V313">_xlfn.IFS(U313="Monthly",VLOOKUP($O313,PM执行时间!$A:$E,2,0),U313="Quarterly",VLOOKUP($O313,PM执行时间!$A:$E,3,0),U313="Semi-an",VLOOKUP($O313,PM执行时间!$A:$E,4,0),U313="Annual",VLOOKUP($O313,PM执行时间!$A:$E,5,0),U313="","")</f>
        <v/>
      </c>
      <c r="W313" s="5"/>
      <c r="X313" s="5" t="str" cm="1">
        <f t="array" ref="X313">_xlfn.IFS(W313="Monthly",VLOOKUP($O313,PM执行时间!$A:$E,2,0),W313="Quarterly",VLOOKUP($O313,PM执行时间!$A:$E,3,0),W313="Semi-an",VLOOKUP($O313,PM执行时间!$A:$E,4,0),W313="Annual",VLOOKUP($O313,PM执行时间!$A:$E,5,0),W313="","")</f>
        <v/>
      </c>
      <c r="Y313" s="5"/>
      <c r="Z313" s="5" t="str" cm="1">
        <f t="array" ref="Z313">_xlfn.IFS(Y313="Monthly",VLOOKUP($O313,PM执行时间!$A:$E,2,0),Y313="Quarterly",VLOOKUP($O313,PM执行时间!$A:$E,3,0),Y313="Semi-an",VLOOKUP($O313,PM执行时间!$A:$E,4,0),Y313="Annual",VLOOKUP($O313,PM执行时间!$A:$E,5,0),Y313="","")</f>
        <v/>
      </c>
      <c r="AA313" s="5"/>
      <c r="AB313" s="5" t="str" cm="1">
        <f t="array" ref="AB313">_xlfn.IFS(AA313="Monthly",VLOOKUP($O313,PM执行时间!$A:$E,2,0),AA313="Quarterly",VLOOKUP($O313,PM执行时间!$A:$E,3,0),AA313="Semi-an",VLOOKUP($O313,PM执行时间!$A:$E,4,0),AA313="Annual",VLOOKUP($O313,PM执行时间!$A:$E,5,0),AA313="","")</f>
        <v/>
      </c>
      <c r="AC313" s="5"/>
      <c r="AD313" s="5" t="str" cm="1">
        <f t="array" ref="AD313">_xlfn.IFS(AC313="Monthly",VLOOKUP($O313,PM执行时间!$A:$E,2,0),AC313="Quarterly",VLOOKUP($O313,PM执行时间!$A:$E,3,0),AC313="Semi-an",VLOOKUP($O313,PM执行时间!$A:$E,4,0),AC313="Annual",VLOOKUP($O313,PM执行时间!$A:$E,5,0),AC313="","")</f>
        <v/>
      </c>
      <c r="AE313" s="5"/>
      <c r="AF313" s="5" t="str" cm="1">
        <f t="array" ref="AF313">_xlfn.IFS(AE313="Monthly",VLOOKUP($O313,PM执行时间!$A:$E,2,0),AE313="Quarterly",VLOOKUP($O313,PM执行时间!$A:$E,3,0),AE313="Semi-an",VLOOKUP($O313,PM执行时间!$A:$E,4,0),AE313="Annual",VLOOKUP($O313,PM执行时间!$A:$E,5,0),AE313="","")</f>
        <v/>
      </c>
      <c r="AG313" s="17" t="s">
        <v>44</v>
      </c>
      <c r="AH313" s="5" cm="1">
        <f t="array" ref="AH313">_xlfn.IFS(AG313="Monthly",VLOOKUP($O313,PM执行时间!$A:$E,2,0),AG313="Quarterly",VLOOKUP($O313,PM执行时间!$A:$E,3,0),AG313="Semi-an",VLOOKUP($O313,PM执行时间!$A:$E,4,0),AG313="Annual",VLOOKUP($O313,PM执行时间!$A:$E,5,0),AG313="","")</f>
        <v>1</v>
      </c>
      <c r="AI313" s="5"/>
      <c r="AJ313" s="5" t="str" cm="1">
        <f t="array" ref="AJ313">_xlfn.IFS(AI313="Monthly",VLOOKUP($O313,PM执行时间!$A:$E,2,0),AI313="Quarterly",VLOOKUP($O313,PM执行时间!$A:$E,3,0),AI313="Semi-an",VLOOKUP($O313,PM执行时间!$A:$E,4,0),AI313="Annual",VLOOKUP($O313,PM执行时间!$A:$E,5,0),AI313="","")</f>
        <v/>
      </c>
      <c r="AK313" s="5"/>
      <c r="AL313" s="5" t="str" cm="1">
        <f t="array" ref="AL313">_xlfn.IFS(AK313="Monthly",VLOOKUP($O313,PM执行时间!$A:$E,2,0),AK313="Quarterly",VLOOKUP($O313,PM执行时间!$A:$E,3,0),AK313="Semi-an",VLOOKUP($O313,PM执行时间!$A:$E,4,0),AK313="Annual",VLOOKUP($O313,PM执行时间!$A:$E,5,0),AK313="","")</f>
        <v/>
      </c>
      <c r="AM313" s="5"/>
      <c r="AN313" s="5" t="str" cm="1">
        <f t="array" ref="AN313">_xlfn.IFS(AM313="Monthly",VLOOKUP($O313,PM执行时间!$A:$E,2,0),AM313="Quarterly",VLOOKUP($O313,PM执行时间!$A:$E,3,0),AM313="Semi-an",VLOOKUP($O313,PM执行时间!$A:$E,4,0),AM313="Annual",VLOOKUP($O313,PM执行时间!$A:$E,5,0),AM313="","")</f>
        <v/>
      </c>
      <c r="AO313" s="19">
        <v>44805</v>
      </c>
      <c r="AP313" s="5"/>
    </row>
    <row r="314" spans="1:42" s="14" customFormat="1" ht="25.15" customHeight="1" x14ac:dyDescent="0.15">
      <c r="A314" s="2">
        <v>312</v>
      </c>
      <c r="B314" s="2">
        <f>SUBTOTAL(3,G$3:G314)+0</f>
        <v>311</v>
      </c>
      <c r="C314" s="2"/>
      <c r="D314" s="5">
        <v>1208</v>
      </c>
      <c r="E314" s="77" t="s">
        <v>448</v>
      </c>
      <c r="F314" s="77" t="s">
        <v>449</v>
      </c>
      <c r="G314" s="77" t="s">
        <v>1099</v>
      </c>
      <c r="H314" s="77">
        <v>220323</v>
      </c>
      <c r="I314" s="77">
        <v>2022.7</v>
      </c>
      <c r="J314" s="79" t="s">
        <v>1075</v>
      </c>
      <c r="K314" s="5" t="s">
        <v>19</v>
      </c>
      <c r="L314" s="77" t="s">
        <v>21</v>
      </c>
      <c r="M314" s="24">
        <v>44621</v>
      </c>
      <c r="N314" s="77" t="s">
        <v>179</v>
      </c>
      <c r="O314" s="5" t="s">
        <v>1213</v>
      </c>
      <c r="P314" s="5" t="s">
        <v>39</v>
      </c>
      <c r="Q314" s="5"/>
      <c r="R314" s="5" t="str" cm="1">
        <f t="array" ref="R314">_xlfn.IFS(Q314="Monthly",VLOOKUP($O314,PM执行时间!$A:$E,2,0),Q314="Quarterly",VLOOKUP($O314,PM执行时间!$A:$E,3,0),Q314="Semi-an",VLOOKUP($O314,PM执行时间!$A:$E,4,0),Q314="Annual",VLOOKUP($O314,PM执行时间!$A:$E,5,0),Q314="","")</f>
        <v/>
      </c>
      <c r="S314" s="5"/>
      <c r="T314" s="5" t="str" cm="1">
        <f t="array" ref="T314">_xlfn.IFS(S314="Monthly",VLOOKUP($O314,PM执行时间!$A:$E,2,0),S314="Quarterly",VLOOKUP($O314,PM执行时间!$A:$E,3,0),S314="Semi-an",VLOOKUP($O314,PM执行时间!$A:$E,4,0),S314="Annual",VLOOKUP($O314,PM执行时间!$A:$E,5,0),S314="","")</f>
        <v/>
      </c>
      <c r="U314" s="5"/>
      <c r="V314" s="5" t="str" cm="1">
        <f t="array" ref="V314">_xlfn.IFS(U314="Monthly",VLOOKUP($O314,PM执行时间!$A:$E,2,0),U314="Quarterly",VLOOKUP($O314,PM执行时间!$A:$E,3,0),U314="Semi-an",VLOOKUP($O314,PM执行时间!$A:$E,4,0),U314="Annual",VLOOKUP($O314,PM执行时间!$A:$E,5,0),U314="","")</f>
        <v/>
      </c>
      <c r="W314" s="5"/>
      <c r="X314" s="5" t="str" cm="1">
        <f t="array" ref="X314">_xlfn.IFS(W314="Monthly",VLOOKUP($O314,PM执行时间!$A:$E,2,0),W314="Quarterly",VLOOKUP($O314,PM执行时间!$A:$E,3,0),W314="Semi-an",VLOOKUP($O314,PM执行时间!$A:$E,4,0),W314="Annual",VLOOKUP($O314,PM执行时间!$A:$E,5,0),W314="","")</f>
        <v/>
      </c>
      <c r="Y314" s="5"/>
      <c r="Z314" s="5" t="str" cm="1">
        <f t="array" ref="Z314">_xlfn.IFS(Y314="Monthly",VLOOKUP($O314,PM执行时间!$A:$E,2,0),Y314="Quarterly",VLOOKUP($O314,PM执行时间!$A:$E,3,0),Y314="Semi-an",VLOOKUP($O314,PM执行时间!$A:$E,4,0),Y314="Annual",VLOOKUP($O314,PM执行时间!$A:$E,5,0),Y314="","")</f>
        <v/>
      </c>
      <c r="AA314" s="5"/>
      <c r="AB314" s="5" t="str" cm="1">
        <f t="array" ref="AB314">_xlfn.IFS(AA314="Monthly",VLOOKUP($O314,PM执行时间!$A:$E,2,0),AA314="Quarterly",VLOOKUP($O314,PM执行时间!$A:$E,3,0),AA314="Semi-an",VLOOKUP($O314,PM执行时间!$A:$E,4,0),AA314="Annual",VLOOKUP($O314,PM执行时间!$A:$E,5,0),AA314="","")</f>
        <v/>
      </c>
      <c r="AC314" s="5"/>
      <c r="AD314" s="5" t="str" cm="1">
        <f t="array" ref="AD314">_xlfn.IFS(AC314="Monthly",VLOOKUP($O314,PM执行时间!$A:$E,2,0),AC314="Quarterly",VLOOKUP($O314,PM执行时间!$A:$E,3,0),AC314="Semi-an",VLOOKUP($O314,PM执行时间!$A:$E,4,0),AC314="Annual",VLOOKUP($O314,PM执行时间!$A:$E,5,0),AC314="","")</f>
        <v/>
      </c>
      <c r="AE314" s="5"/>
      <c r="AF314" s="5" t="str" cm="1">
        <f t="array" ref="AF314">_xlfn.IFS(AE314="Monthly",VLOOKUP($O314,PM执行时间!$A:$E,2,0),AE314="Quarterly",VLOOKUP($O314,PM执行时间!$A:$E,3,0),AE314="Semi-an",VLOOKUP($O314,PM执行时间!$A:$E,4,0),AE314="Annual",VLOOKUP($O314,PM执行时间!$A:$E,5,0),AE314="","")</f>
        <v/>
      </c>
      <c r="AG314" s="17" t="s">
        <v>44</v>
      </c>
      <c r="AH314" s="5" cm="1">
        <f t="array" ref="AH314">_xlfn.IFS(AG314="Monthly",VLOOKUP($O314,PM执行时间!$A:$E,2,0),AG314="Quarterly",VLOOKUP($O314,PM执行时间!$A:$E,3,0),AG314="Semi-an",VLOOKUP($O314,PM执行时间!$A:$E,4,0),AG314="Annual",VLOOKUP($O314,PM执行时间!$A:$E,5,0),AG314="","")</f>
        <v>1</v>
      </c>
      <c r="AI314" s="5"/>
      <c r="AJ314" s="5" t="str" cm="1">
        <f t="array" ref="AJ314">_xlfn.IFS(AI314="Monthly",VLOOKUP($O314,PM执行时间!$A:$E,2,0),AI314="Quarterly",VLOOKUP($O314,PM执行时间!$A:$E,3,0),AI314="Semi-an",VLOOKUP($O314,PM执行时间!$A:$E,4,0),AI314="Annual",VLOOKUP($O314,PM执行时间!$A:$E,5,0),AI314="","")</f>
        <v/>
      </c>
      <c r="AK314" s="5"/>
      <c r="AL314" s="5" t="str" cm="1">
        <f t="array" ref="AL314">_xlfn.IFS(AK314="Monthly",VLOOKUP($O314,PM执行时间!$A:$E,2,0),AK314="Quarterly",VLOOKUP($O314,PM执行时间!$A:$E,3,0),AK314="Semi-an",VLOOKUP($O314,PM执行时间!$A:$E,4,0),AK314="Annual",VLOOKUP($O314,PM执行时间!$A:$E,5,0),AK314="","")</f>
        <v/>
      </c>
      <c r="AM314" s="5"/>
      <c r="AN314" s="5" t="str" cm="1">
        <f t="array" ref="AN314">_xlfn.IFS(AM314="Monthly",VLOOKUP($O314,PM执行时间!$A:$E,2,0),AM314="Quarterly",VLOOKUP($O314,PM执行时间!$A:$E,3,0),AM314="Semi-an",VLOOKUP($O314,PM执行时间!$A:$E,4,0),AM314="Annual",VLOOKUP($O314,PM执行时间!$A:$E,5,0),AM314="","")</f>
        <v/>
      </c>
      <c r="AO314" s="19">
        <v>44805</v>
      </c>
      <c r="AP314" s="5"/>
    </row>
    <row r="315" spans="1:42" s="14" customFormat="1" ht="25.15" customHeight="1" x14ac:dyDescent="0.2">
      <c r="A315" s="2">
        <v>313</v>
      </c>
      <c r="B315" s="2">
        <f>SUBTOTAL(3,G$3:G315)+0</f>
        <v>312</v>
      </c>
      <c r="C315" s="2"/>
      <c r="D315" s="5">
        <v>1211</v>
      </c>
      <c r="E315" s="77" t="s">
        <v>254</v>
      </c>
      <c r="F315" s="77" t="s">
        <v>1220</v>
      </c>
      <c r="G315" s="77" t="s">
        <v>1098</v>
      </c>
      <c r="H315" s="77" t="s">
        <v>257</v>
      </c>
      <c r="I315" s="77">
        <v>2022.6</v>
      </c>
      <c r="J315" s="79" t="s">
        <v>1058</v>
      </c>
      <c r="K315" s="5" t="s">
        <v>19</v>
      </c>
      <c r="L315" s="77" t="s">
        <v>258</v>
      </c>
      <c r="M315" s="24">
        <v>44682</v>
      </c>
      <c r="N315" s="77" t="s">
        <v>259</v>
      </c>
      <c r="O315" s="5" t="s">
        <v>239</v>
      </c>
      <c r="P315" s="5" t="s">
        <v>39</v>
      </c>
      <c r="Q315" s="5"/>
      <c r="R315" s="5" t="str" cm="1">
        <f t="array" ref="R315">_xlfn.IFS(Q315="Monthly",VLOOKUP($O315,PM执行时间!$A:$E,2,0),Q315="Quarterly",VLOOKUP($O315,PM执行时间!$A:$E,3,0),Q315="Semi-an",VLOOKUP($O315,PM执行时间!$A:$E,4,0),Q315="Annual",VLOOKUP($O315,PM执行时间!$A:$E,5,0),Q315="","")</f>
        <v/>
      </c>
      <c r="S315" s="5"/>
      <c r="T315" s="5" t="str" cm="1">
        <f t="array" ref="T315">_xlfn.IFS(S315="Monthly",VLOOKUP($O315,PM执行时间!$A:$E,2,0),S315="Quarterly",VLOOKUP($O315,PM执行时间!$A:$E,3,0),S315="Semi-an",VLOOKUP($O315,PM执行时间!$A:$E,4,0),S315="Annual",VLOOKUP($O315,PM执行时间!$A:$E,5,0),S315="","")</f>
        <v/>
      </c>
      <c r="U315" s="5"/>
      <c r="V315" s="5" t="str" cm="1">
        <f t="array" ref="V315">_xlfn.IFS(U315="Monthly",VLOOKUP($O315,PM执行时间!$A:$E,2,0),U315="Quarterly",VLOOKUP($O315,PM执行时间!$A:$E,3,0),U315="Semi-an",VLOOKUP($O315,PM执行时间!$A:$E,4,0),U315="Annual",VLOOKUP($O315,PM执行时间!$A:$E,5,0),U315="","")</f>
        <v/>
      </c>
      <c r="W315" s="5"/>
      <c r="X315" s="5" t="str" cm="1">
        <f t="array" ref="X315">_xlfn.IFS(W315="Monthly",VLOOKUP($O315,PM执行时间!$A:$E,2,0),W315="Quarterly",VLOOKUP($O315,PM执行时间!$A:$E,3,0),W315="Semi-an",VLOOKUP($O315,PM执行时间!$A:$E,4,0),W315="Annual",VLOOKUP($O315,PM执行时间!$A:$E,5,0),W315="","")</f>
        <v/>
      </c>
      <c r="Y315" s="5"/>
      <c r="Z315" s="5" t="str" cm="1">
        <f t="array" ref="Z315">_xlfn.IFS(Y315="Monthly",VLOOKUP($O315,PM执行时间!$A:$E,2,0),Y315="Quarterly",VLOOKUP($O315,PM执行时间!$A:$E,3,0),Y315="Semi-an",VLOOKUP($O315,PM执行时间!$A:$E,4,0),Y315="Annual",VLOOKUP($O315,PM执行时间!$A:$E,5,0),Y315="","")</f>
        <v/>
      </c>
      <c r="AA315" s="5"/>
      <c r="AB315" s="5" t="str" cm="1">
        <f t="array" ref="AB315">_xlfn.IFS(AA315="Monthly",VLOOKUP($O315,PM执行时间!$A:$E,2,0),AA315="Quarterly",VLOOKUP($O315,PM执行时间!$A:$E,3,0),AA315="Semi-an",VLOOKUP($O315,PM执行时间!$A:$E,4,0),AA315="Annual",VLOOKUP($O315,PM执行时间!$A:$E,5,0),AA315="","")</f>
        <v/>
      </c>
      <c r="AC315" s="5"/>
      <c r="AD315" s="5" t="str" cm="1">
        <f t="array" ref="AD315">_xlfn.IFS(AC315="Monthly",VLOOKUP($O315,PM执行时间!$A:$E,2,0),AC315="Quarterly",VLOOKUP($O315,PM执行时间!$A:$E,3,0),AC315="Semi-an",VLOOKUP($O315,PM执行时间!$A:$E,4,0),AC315="Annual",VLOOKUP($O315,PM执行时间!$A:$E,5,0),AC315="","")</f>
        <v/>
      </c>
      <c r="AE315" s="5"/>
      <c r="AF315" s="5" t="str" cm="1">
        <f t="array" ref="AF315">_xlfn.IFS(AE315="Monthly",VLOOKUP($O315,PM执行时间!$A:$E,2,0),AE315="Quarterly",VLOOKUP($O315,PM执行时间!$A:$E,3,0),AE315="Semi-an",VLOOKUP($O315,PM执行时间!$A:$E,4,0),AE315="Annual",VLOOKUP($O315,PM执行时间!$A:$E,5,0),AE315="","")</f>
        <v/>
      </c>
      <c r="AG315" s="5"/>
      <c r="AH315" s="5" t="str" cm="1">
        <f t="array" ref="AH315">_xlfn.IFS(AG315="Monthly",VLOOKUP($O315,PM执行时间!$A:$E,2,0),AG315="Quarterly",VLOOKUP($O315,PM执行时间!$A:$E,3,0),AG315="Semi-an",VLOOKUP($O315,PM执行时间!$A:$E,4,0),AG315="Annual",VLOOKUP($O315,PM执行时间!$A:$E,5,0),AG315="","")</f>
        <v/>
      </c>
      <c r="AI315" s="5"/>
      <c r="AJ315" s="5" t="str" cm="1">
        <f t="array" ref="AJ315">_xlfn.IFS(AI315="Monthly",VLOOKUP($O315,PM执行时间!$A:$E,2,0),AI315="Quarterly",VLOOKUP($O315,PM执行时间!$A:$E,3,0),AI315="Semi-an",VLOOKUP($O315,PM执行时间!$A:$E,4,0),AI315="Annual",VLOOKUP($O315,PM执行时间!$A:$E,5,0),AI315="","")</f>
        <v/>
      </c>
      <c r="AK315" s="5"/>
      <c r="AL315" s="5" t="str" cm="1">
        <f t="array" ref="AL315">_xlfn.IFS(AK315="Monthly",VLOOKUP($O315,PM执行时间!$A:$E,2,0),AK315="Quarterly",VLOOKUP($O315,PM执行时间!$A:$E,3,0),AK315="Semi-an",VLOOKUP($O315,PM执行时间!$A:$E,4,0),AK315="Annual",VLOOKUP($O315,PM执行时间!$A:$E,5,0),AK315="","")</f>
        <v/>
      </c>
      <c r="AM315" s="17" t="s">
        <v>44</v>
      </c>
      <c r="AN315" s="5" cm="1">
        <f t="array" ref="AN315">_xlfn.IFS(AM315="Monthly",VLOOKUP($O315,PM执行时间!$A:$E,2,0),AM315="Quarterly",VLOOKUP($O315,PM执行时间!$A:$E,3,0),AM315="Semi-an",VLOOKUP($O315,PM执行时间!$A:$E,4,0),AM315="Annual",VLOOKUP($O315,PM执行时间!$A:$E,5,0),AM315="","")</f>
        <v>2</v>
      </c>
      <c r="AO315" s="19">
        <v>44896</v>
      </c>
      <c r="AP315" s="18"/>
    </row>
    <row r="316" spans="1:42" s="14" customFormat="1" ht="25.15" customHeight="1" x14ac:dyDescent="0.15">
      <c r="A316" s="2">
        <v>314</v>
      </c>
      <c r="B316" s="2">
        <f>SUBTOTAL(3,G$3:G316)+0</f>
        <v>313</v>
      </c>
      <c r="C316" s="5"/>
      <c r="D316" s="5">
        <v>1218</v>
      </c>
      <c r="E316" s="77" t="s">
        <v>27</v>
      </c>
      <c r="F316" s="77" t="s">
        <v>296</v>
      </c>
      <c r="G316" s="77" t="s">
        <v>246</v>
      </c>
      <c r="H316" s="127" t="s">
        <v>491</v>
      </c>
      <c r="I316" s="77">
        <v>2022.7</v>
      </c>
      <c r="J316" s="79" t="s">
        <v>1058</v>
      </c>
      <c r="K316" s="5" t="s">
        <v>19</v>
      </c>
      <c r="L316" s="77" t="s">
        <v>492</v>
      </c>
      <c r="M316" s="5">
        <v>2022.05</v>
      </c>
      <c r="N316" s="77" t="s">
        <v>1117</v>
      </c>
      <c r="O316" s="5" t="s">
        <v>163</v>
      </c>
      <c r="P316" s="5" t="s">
        <v>1108</v>
      </c>
      <c r="Q316" s="26" t="s">
        <v>1096</v>
      </c>
      <c r="R316" s="5" cm="1">
        <f t="array" ref="R316">_xlfn.IFS(Q316="Monthly",VLOOKUP($O316,PM执行时间!$A:$E,2,0),Q316="Quarterly",VLOOKUP($O316,PM执行时间!$A:$E,3,0),Q316="Semi-an",VLOOKUP($O316,PM执行时间!$A:$E,4,0),Q316="Annual",VLOOKUP($O316,PM执行时间!$A:$E,5,0),Q316="","")</f>
        <v>0.83</v>
      </c>
      <c r="S316" s="26" t="s">
        <v>1096</v>
      </c>
      <c r="T316" s="5" cm="1">
        <f t="array" ref="T316">_xlfn.IFS(S316="Monthly",VLOOKUP($O316,PM执行时间!$A:$E,2,0),S316="Quarterly",VLOOKUP($O316,PM执行时间!$A:$E,3,0),S316="Semi-an",VLOOKUP($O316,PM执行时间!$A:$E,4,0),S316="Annual",VLOOKUP($O316,PM执行时间!$A:$E,5,0),S316="","")</f>
        <v>0.83</v>
      </c>
      <c r="U316" s="17" t="s">
        <v>44</v>
      </c>
      <c r="V316" s="5" cm="1">
        <f t="array" ref="V316">_xlfn.IFS(U316="Monthly",VLOOKUP($O316,PM执行时间!$A:$E,2,0),U316="Quarterly",VLOOKUP($O316,PM执行时间!$A:$E,3,0),U316="Semi-an",VLOOKUP($O316,PM执行时间!$A:$E,4,0),U316="Annual",VLOOKUP($O316,PM执行时间!$A:$E,5,0),U316="","")</f>
        <v>2.58</v>
      </c>
      <c r="W316" s="26" t="s">
        <v>1096</v>
      </c>
      <c r="X316" s="5" cm="1">
        <f t="array" ref="X316">_xlfn.IFS(W316="Monthly",VLOOKUP($O316,PM执行时间!$A:$E,2,0),W316="Quarterly",VLOOKUP($O316,PM执行时间!$A:$E,3,0),W316="Semi-an",VLOOKUP($O316,PM执行时间!$A:$E,4,0),W316="Annual",VLOOKUP($O316,PM执行时间!$A:$E,5,0),W316="","")</f>
        <v>0.83</v>
      </c>
      <c r="Y316" s="26" t="s">
        <v>1096</v>
      </c>
      <c r="Z316" s="5" cm="1">
        <f t="array" ref="Z316">_xlfn.IFS(Y316="Monthly",VLOOKUP($O316,PM执行时间!$A:$E,2,0),Y316="Quarterly",VLOOKUP($O316,PM执行时间!$A:$E,3,0),Y316="Semi-an",VLOOKUP($O316,PM执行时间!$A:$E,4,0),Y316="Annual",VLOOKUP($O316,PM执行时间!$A:$E,5,0),Y316="","")</f>
        <v>0.83</v>
      </c>
      <c r="AA316" s="26" t="s">
        <v>1096</v>
      </c>
      <c r="AB316" s="5" cm="1">
        <f t="array" ref="AB316">_xlfn.IFS(AA316="Monthly",VLOOKUP($O316,PM执行时间!$A:$E,2,0),AA316="Quarterly",VLOOKUP($O316,PM执行时间!$A:$E,3,0),AA316="Semi-an",VLOOKUP($O316,PM执行时间!$A:$E,4,0),AA316="Annual",VLOOKUP($O316,PM执行时间!$A:$E,5,0),AA316="","")</f>
        <v>0.83</v>
      </c>
      <c r="AC316" s="26" t="s">
        <v>1096</v>
      </c>
      <c r="AD316" s="5" cm="1">
        <f t="array" ref="AD316">_xlfn.IFS(AC316="Monthly",VLOOKUP($O316,PM执行时间!$A:$E,2,0),AC316="Quarterly",VLOOKUP($O316,PM执行时间!$A:$E,3,0),AC316="Semi-an",VLOOKUP($O316,PM执行时间!$A:$E,4,0),AC316="Annual",VLOOKUP($O316,PM执行时间!$A:$E,5,0),AC316="","")</f>
        <v>0.83</v>
      </c>
      <c r="AE316" s="26" t="s">
        <v>1096</v>
      </c>
      <c r="AF316" s="5" cm="1">
        <f t="array" ref="AF316">_xlfn.IFS(AE316="Monthly",VLOOKUP($O316,PM执行时间!$A:$E,2,0),AE316="Quarterly",VLOOKUP($O316,PM执行时间!$A:$E,3,0),AE316="Semi-an",VLOOKUP($O316,PM执行时间!$A:$E,4,0),AE316="Annual",VLOOKUP($O316,PM执行时间!$A:$E,5,0),AE316="","")</f>
        <v>0.83</v>
      </c>
      <c r="AG316" s="20" t="s">
        <v>1017</v>
      </c>
      <c r="AH316" s="5" cm="1">
        <f t="array" ref="AH316">_xlfn.IFS(AG316="Monthly",VLOOKUP($O316,PM执行时间!$A:$E,2,0),AG316="Quarterly",VLOOKUP($O316,PM执行时间!$A:$E,3,0),AG316="Semi-an",VLOOKUP($O316,PM执行时间!$A:$E,4,0),AG316="Annual",VLOOKUP($O316,PM执行时间!$A:$E,5,0),AG316="","")</f>
        <v>1.08</v>
      </c>
      <c r="AI316" s="26" t="s">
        <v>1096</v>
      </c>
      <c r="AJ316" s="5" cm="1">
        <f t="array" ref="AJ316">_xlfn.IFS(AI316="Monthly",VLOOKUP($O316,PM执行时间!$A:$E,2,0),AI316="Quarterly",VLOOKUP($O316,PM执行时间!$A:$E,3,0),AI316="Semi-an",VLOOKUP($O316,PM执行时间!$A:$E,4,0),AI316="Annual",VLOOKUP($O316,PM执行时间!$A:$E,5,0),AI316="","")</f>
        <v>0.83</v>
      </c>
      <c r="AK316" s="26" t="s">
        <v>1096</v>
      </c>
      <c r="AL316" s="5" cm="1">
        <f t="array" ref="AL316">_xlfn.IFS(AK316="Monthly",VLOOKUP($O316,PM执行时间!$A:$E,2,0),AK316="Quarterly",VLOOKUP($O316,PM执行时间!$A:$E,3,0),AK316="Semi-an",VLOOKUP($O316,PM执行时间!$A:$E,4,0),AK316="Annual",VLOOKUP($O316,PM执行时间!$A:$E,5,0),AK316="","")</f>
        <v>0.83</v>
      </c>
      <c r="AM316" s="26" t="s">
        <v>1096</v>
      </c>
      <c r="AN316" s="5" cm="1">
        <f t="array" ref="AN316">_xlfn.IFS(AM316="Monthly",VLOOKUP($O316,PM执行时间!$A:$E,2,0),AM316="Quarterly",VLOOKUP($O316,PM执行时间!$A:$E,3,0),AM316="Semi-an",VLOOKUP($O316,PM执行时间!$A:$E,4,0),AM316="Annual",VLOOKUP($O316,PM执行时间!$A:$E,5,0),AM316="","")</f>
        <v>0.83</v>
      </c>
      <c r="AO316" s="19"/>
      <c r="AP316" s="5"/>
    </row>
    <row r="317" spans="1:42" s="14" customFormat="1" ht="25.15" customHeight="1" x14ac:dyDescent="0.15">
      <c r="A317" s="2">
        <v>315</v>
      </c>
      <c r="B317" s="2">
        <f>SUBTOTAL(3,G$3:G317)+0</f>
        <v>314</v>
      </c>
      <c r="C317" s="5"/>
      <c r="D317" s="5">
        <v>1219</v>
      </c>
      <c r="E317" s="77" t="s">
        <v>27</v>
      </c>
      <c r="F317" s="77" t="s">
        <v>296</v>
      </c>
      <c r="G317" s="77" t="s">
        <v>246</v>
      </c>
      <c r="H317" s="127" t="s">
        <v>493</v>
      </c>
      <c r="I317" s="77">
        <v>2022.7</v>
      </c>
      <c r="J317" s="79" t="s">
        <v>1058</v>
      </c>
      <c r="K317" s="5" t="s">
        <v>19</v>
      </c>
      <c r="L317" s="77" t="s">
        <v>492</v>
      </c>
      <c r="M317" s="5">
        <v>2022.05</v>
      </c>
      <c r="N317" s="77" t="s">
        <v>1117</v>
      </c>
      <c r="O317" s="5" t="s">
        <v>163</v>
      </c>
      <c r="P317" s="5" t="s">
        <v>1108</v>
      </c>
      <c r="Q317" s="26" t="s">
        <v>1096</v>
      </c>
      <c r="R317" s="5" cm="1">
        <f t="array" ref="R317">_xlfn.IFS(Q317="Monthly",VLOOKUP($O317,PM执行时间!$A:$E,2,0),Q317="Quarterly",VLOOKUP($O317,PM执行时间!$A:$E,3,0),Q317="Semi-an",VLOOKUP($O317,PM执行时间!$A:$E,4,0),Q317="Annual",VLOOKUP($O317,PM执行时间!$A:$E,5,0),Q317="","")</f>
        <v>0.83</v>
      </c>
      <c r="S317" s="26" t="s">
        <v>1096</v>
      </c>
      <c r="T317" s="5" cm="1">
        <f t="array" ref="T317">_xlfn.IFS(S317="Monthly",VLOOKUP($O317,PM执行时间!$A:$E,2,0),S317="Quarterly",VLOOKUP($O317,PM执行时间!$A:$E,3,0),S317="Semi-an",VLOOKUP($O317,PM执行时间!$A:$E,4,0),S317="Annual",VLOOKUP($O317,PM执行时间!$A:$E,5,0),S317="","")</f>
        <v>0.83</v>
      </c>
      <c r="U317" s="17" t="s">
        <v>44</v>
      </c>
      <c r="V317" s="5" cm="1">
        <f t="array" ref="V317">_xlfn.IFS(U317="Monthly",VLOOKUP($O317,PM执行时间!$A:$E,2,0),U317="Quarterly",VLOOKUP($O317,PM执行时间!$A:$E,3,0),U317="Semi-an",VLOOKUP($O317,PM执行时间!$A:$E,4,0),U317="Annual",VLOOKUP($O317,PM执行时间!$A:$E,5,0),U317="","")</f>
        <v>2.58</v>
      </c>
      <c r="W317" s="26" t="s">
        <v>1096</v>
      </c>
      <c r="X317" s="5" cm="1">
        <f t="array" ref="X317">_xlfn.IFS(W317="Monthly",VLOOKUP($O317,PM执行时间!$A:$E,2,0),W317="Quarterly",VLOOKUP($O317,PM执行时间!$A:$E,3,0),W317="Semi-an",VLOOKUP($O317,PM执行时间!$A:$E,4,0),W317="Annual",VLOOKUP($O317,PM执行时间!$A:$E,5,0),W317="","")</f>
        <v>0.83</v>
      </c>
      <c r="Y317" s="26" t="s">
        <v>1096</v>
      </c>
      <c r="Z317" s="5" cm="1">
        <f t="array" ref="Z317">_xlfn.IFS(Y317="Monthly",VLOOKUP($O317,PM执行时间!$A:$E,2,0),Y317="Quarterly",VLOOKUP($O317,PM执行时间!$A:$E,3,0),Y317="Semi-an",VLOOKUP($O317,PM执行时间!$A:$E,4,0),Y317="Annual",VLOOKUP($O317,PM执行时间!$A:$E,5,0),Y317="","")</f>
        <v>0.83</v>
      </c>
      <c r="AA317" s="26" t="s">
        <v>1096</v>
      </c>
      <c r="AB317" s="5" cm="1">
        <f t="array" ref="AB317">_xlfn.IFS(AA317="Monthly",VLOOKUP($O317,PM执行时间!$A:$E,2,0),AA317="Quarterly",VLOOKUP($O317,PM执行时间!$A:$E,3,0),AA317="Semi-an",VLOOKUP($O317,PM执行时间!$A:$E,4,0),AA317="Annual",VLOOKUP($O317,PM执行时间!$A:$E,5,0),AA317="","")</f>
        <v>0.83</v>
      </c>
      <c r="AC317" s="26" t="s">
        <v>1096</v>
      </c>
      <c r="AD317" s="5" cm="1">
        <f t="array" ref="AD317">_xlfn.IFS(AC317="Monthly",VLOOKUP($O317,PM执行时间!$A:$E,2,0),AC317="Quarterly",VLOOKUP($O317,PM执行时间!$A:$E,3,0),AC317="Semi-an",VLOOKUP($O317,PM执行时间!$A:$E,4,0),AC317="Annual",VLOOKUP($O317,PM执行时间!$A:$E,5,0),AC317="","")</f>
        <v>0.83</v>
      </c>
      <c r="AE317" s="26" t="s">
        <v>1096</v>
      </c>
      <c r="AF317" s="5" cm="1">
        <f t="array" ref="AF317">_xlfn.IFS(AE317="Monthly",VLOOKUP($O317,PM执行时间!$A:$E,2,0),AE317="Quarterly",VLOOKUP($O317,PM执行时间!$A:$E,3,0),AE317="Semi-an",VLOOKUP($O317,PM执行时间!$A:$E,4,0),AE317="Annual",VLOOKUP($O317,PM执行时间!$A:$E,5,0),AE317="","")</f>
        <v>0.83</v>
      </c>
      <c r="AG317" s="20" t="s">
        <v>1017</v>
      </c>
      <c r="AH317" s="5" cm="1">
        <f t="array" ref="AH317">_xlfn.IFS(AG317="Monthly",VLOOKUP($O317,PM执行时间!$A:$E,2,0),AG317="Quarterly",VLOOKUP($O317,PM执行时间!$A:$E,3,0),AG317="Semi-an",VLOOKUP($O317,PM执行时间!$A:$E,4,0),AG317="Annual",VLOOKUP($O317,PM执行时间!$A:$E,5,0),AG317="","")</f>
        <v>1.08</v>
      </c>
      <c r="AI317" s="26" t="s">
        <v>1096</v>
      </c>
      <c r="AJ317" s="5" cm="1">
        <f t="array" ref="AJ317">_xlfn.IFS(AI317="Monthly",VLOOKUP($O317,PM执行时间!$A:$E,2,0),AI317="Quarterly",VLOOKUP($O317,PM执行时间!$A:$E,3,0),AI317="Semi-an",VLOOKUP($O317,PM执行时间!$A:$E,4,0),AI317="Annual",VLOOKUP($O317,PM执行时间!$A:$E,5,0),AI317="","")</f>
        <v>0.83</v>
      </c>
      <c r="AK317" s="26" t="s">
        <v>1096</v>
      </c>
      <c r="AL317" s="5" cm="1">
        <f t="array" ref="AL317">_xlfn.IFS(AK317="Monthly",VLOOKUP($O317,PM执行时间!$A:$E,2,0),AK317="Quarterly",VLOOKUP($O317,PM执行时间!$A:$E,3,0),AK317="Semi-an",VLOOKUP($O317,PM执行时间!$A:$E,4,0),AK317="Annual",VLOOKUP($O317,PM执行时间!$A:$E,5,0),AK317="","")</f>
        <v>0.83</v>
      </c>
      <c r="AM317" s="26" t="s">
        <v>1096</v>
      </c>
      <c r="AN317" s="5" cm="1">
        <f t="array" ref="AN317">_xlfn.IFS(AM317="Monthly",VLOOKUP($O317,PM执行时间!$A:$E,2,0),AM317="Quarterly",VLOOKUP($O317,PM执行时间!$A:$E,3,0),AM317="Semi-an",VLOOKUP($O317,PM执行时间!$A:$E,4,0),AM317="Annual",VLOOKUP($O317,PM执行时间!$A:$E,5,0),AM317="","")</f>
        <v>0.83</v>
      </c>
      <c r="AO317" s="19"/>
      <c r="AP317" s="5"/>
    </row>
    <row r="318" spans="1:42" s="14" customFormat="1" ht="25.15" customHeight="1" x14ac:dyDescent="0.15">
      <c r="A318" s="2">
        <v>316</v>
      </c>
      <c r="B318" s="2">
        <f>SUBTOTAL(3,G$3:G318)+0</f>
        <v>315</v>
      </c>
      <c r="C318" s="5"/>
      <c r="D318" s="5">
        <v>1220</v>
      </c>
      <c r="E318" s="77" t="s">
        <v>27</v>
      </c>
      <c r="F318" s="77" t="s">
        <v>296</v>
      </c>
      <c r="G318" s="77" t="s">
        <v>246</v>
      </c>
      <c r="H318" s="127" t="s">
        <v>494</v>
      </c>
      <c r="I318" s="77">
        <v>2022.7</v>
      </c>
      <c r="J318" s="79" t="s">
        <v>1058</v>
      </c>
      <c r="K318" s="5" t="s">
        <v>19</v>
      </c>
      <c r="L318" s="77" t="s">
        <v>492</v>
      </c>
      <c r="M318" s="5">
        <v>2022.05</v>
      </c>
      <c r="N318" s="77" t="s">
        <v>1117</v>
      </c>
      <c r="O318" s="5" t="s">
        <v>163</v>
      </c>
      <c r="P318" s="5" t="s">
        <v>1108</v>
      </c>
      <c r="Q318" s="26" t="s">
        <v>1096</v>
      </c>
      <c r="R318" s="5" cm="1">
        <f t="array" ref="R318">_xlfn.IFS(Q318="Monthly",VLOOKUP($O318,PM执行时间!$A:$E,2,0),Q318="Quarterly",VLOOKUP($O318,PM执行时间!$A:$E,3,0),Q318="Semi-an",VLOOKUP($O318,PM执行时间!$A:$E,4,0),Q318="Annual",VLOOKUP($O318,PM执行时间!$A:$E,5,0),Q318="","")</f>
        <v>0.83</v>
      </c>
      <c r="S318" s="26" t="s">
        <v>1096</v>
      </c>
      <c r="T318" s="5" cm="1">
        <f t="array" ref="T318">_xlfn.IFS(S318="Monthly",VLOOKUP($O318,PM执行时间!$A:$E,2,0),S318="Quarterly",VLOOKUP($O318,PM执行时间!$A:$E,3,0),S318="Semi-an",VLOOKUP($O318,PM执行时间!$A:$E,4,0),S318="Annual",VLOOKUP($O318,PM执行时间!$A:$E,5,0),S318="","")</f>
        <v>0.83</v>
      </c>
      <c r="U318" s="17" t="s">
        <v>44</v>
      </c>
      <c r="V318" s="5" cm="1">
        <f t="array" ref="V318">_xlfn.IFS(U318="Monthly",VLOOKUP($O318,PM执行时间!$A:$E,2,0),U318="Quarterly",VLOOKUP($O318,PM执行时间!$A:$E,3,0),U318="Semi-an",VLOOKUP($O318,PM执行时间!$A:$E,4,0),U318="Annual",VLOOKUP($O318,PM执行时间!$A:$E,5,0),U318="","")</f>
        <v>2.58</v>
      </c>
      <c r="W318" s="26" t="s">
        <v>1096</v>
      </c>
      <c r="X318" s="5" cm="1">
        <f t="array" ref="X318">_xlfn.IFS(W318="Monthly",VLOOKUP($O318,PM执行时间!$A:$E,2,0),W318="Quarterly",VLOOKUP($O318,PM执行时间!$A:$E,3,0),W318="Semi-an",VLOOKUP($O318,PM执行时间!$A:$E,4,0),W318="Annual",VLOOKUP($O318,PM执行时间!$A:$E,5,0),W318="","")</f>
        <v>0.83</v>
      </c>
      <c r="Y318" s="26" t="s">
        <v>1096</v>
      </c>
      <c r="Z318" s="5" cm="1">
        <f t="array" ref="Z318">_xlfn.IFS(Y318="Monthly",VLOOKUP($O318,PM执行时间!$A:$E,2,0),Y318="Quarterly",VLOOKUP($O318,PM执行时间!$A:$E,3,0),Y318="Semi-an",VLOOKUP($O318,PM执行时间!$A:$E,4,0),Y318="Annual",VLOOKUP($O318,PM执行时间!$A:$E,5,0),Y318="","")</f>
        <v>0.83</v>
      </c>
      <c r="AA318" s="26" t="s">
        <v>1096</v>
      </c>
      <c r="AB318" s="5" cm="1">
        <f t="array" ref="AB318">_xlfn.IFS(AA318="Monthly",VLOOKUP($O318,PM执行时间!$A:$E,2,0),AA318="Quarterly",VLOOKUP($O318,PM执行时间!$A:$E,3,0),AA318="Semi-an",VLOOKUP($O318,PM执行时间!$A:$E,4,0),AA318="Annual",VLOOKUP($O318,PM执行时间!$A:$E,5,0),AA318="","")</f>
        <v>0.83</v>
      </c>
      <c r="AC318" s="26" t="s">
        <v>1096</v>
      </c>
      <c r="AD318" s="5" cm="1">
        <f t="array" ref="AD318">_xlfn.IFS(AC318="Monthly",VLOOKUP($O318,PM执行时间!$A:$E,2,0),AC318="Quarterly",VLOOKUP($O318,PM执行时间!$A:$E,3,0),AC318="Semi-an",VLOOKUP($O318,PM执行时间!$A:$E,4,0),AC318="Annual",VLOOKUP($O318,PM执行时间!$A:$E,5,0),AC318="","")</f>
        <v>0.83</v>
      </c>
      <c r="AE318" s="26" t="s">
        <v>1096</v>
      </c>
      <c r="AF318" s="5" cm="1">
        <f t="array" ref="AF318">_xlfn.IFS(AE318="Monthly",VLOOKUP($O318,PM执行时间!$A:$E,2,0),AE318="Quarterly",VLOOKUP($O318,PM执行时间!$A:$E,3,0),AE318="Semi-an",VLOOKUP($O318,PM执行时间!$A:$E,4,0),AE318="Annual",VLOOKUP($O318,PM执行时间!$A:$E,5,0),AE318="","")</f>
        <v>0.83</v>
      </c>
      <c r="AG318" s="20" t="s">
        <v>1017</v>
      </c>
      <c r="AH318" s="5" cm="1">
        <f t="array" ref="AH318">_xlfn.IFS(AG318="Monthly",VLOOKUP($O318,PM执行时间!$A:$E,2,0),AG318="Quarterly",VLOOKUP($O318,PM执行时间!$A:$E,3,0),AG318="Semi-an",VLOOKUP($O318,PM执行时间!$A:$E,4,0),AG318="Annual",VLOOKUP($O318,PM执行时间!$A:$E,5,0),AG318="","")</f>
        <v>1.08</v>
      </c>
      <c r="AI318" s="26" t="s">
        <v>1096</v>
      </c>
      <c r="AJ318" s="5" cm="1">
        <f t="array" ref="AJ318">_xlfn.IFS(AI318="Monthly",VLOOKUP($O318,PM执行时间!$A:$E,2,0),AI318="Quarterly",VLOOKUP($O318,PM执行时间!$A:$E,3,0),AI318="Semi-an",VLOOKUP($O318,PM执行时间!$A:$E,4,0),AI318="Annual",VLOOKUP($O318,PM执行时间!$A:$E,5,0),AI318="","")</f>
        <v>0.83</v>
      </c>
      <c r="AK318" s="26" t="s">
        <v>1096</v>
      </c>
      <c r="AL318" s="5" cm="1">
        <f t="array" ref="AL318">_xlfn.IFS(AK318="Monthly",VLOOKUP($O318,PM执行时间!$A:$E,2,0),AK318="Quarterly",VLOOKUP($O318,PM执行时间!$A:$E,3,0),AK318="Semi-an",VLOOKUP($O318,PM执行时间!$A:$E,4,0),AK318="Annual",VLOOKUP($O318,PM执行时间!$A:$E,5,0),AK318="","")</f>
        <v>0.83</v>
      </c>
      <c r="AM318" s="26" t="s">
        <v>1096</v>
      </c>
      <c r="AN318" s="5" cm="1">
        <f t="array" ref="AN318">_xlfn.IFS(AM318="Monthly",VLOOKUP($O318,PM执行时间!$A:$E,2,0),AM318="Quarterly",VLOOKUP($O318,PM执行时间!$A:$E,3,0),AM318="Semi-an",VLOOKUP($O318,PM执行时间!$A:$E,4,0),AM318="Annual",VLOOKUP($O318,PM执行时间!$A:$E,5,0),AM318="","")</f>
        <v>0.83</v>
      </c>
      <c r="AO318" s="19"/>
      <c r="AP318" s="5"/>
    </row>
    <row r="319" spans="1:42" s="14" customFormat="1" ht="25.15" customHeight="1" x14ac:dyDescent="0.15">
      <c r="A319" s="2">
        <v>317</v>
      </c>
      <c r="B319" s="2">
        <f>SUBTOTAL(3,G$3:G319)+0</f>
        <v>316</v>
      </c>
      <c r="C319" s="2"/>
      <c r="D319" s="5">
        <v>1223</v>
      </c>
      <c r="E319" s="77" t="s">
        <v>495</v>
      </c>
      <c r="F319" s="77" t="s">
        <v>496</v>
      </c>
      <c r="G319" s="77" t="s">
        <v>1097</v>
      </c>
      <c r="H319" s="77" t="s">
        <v>497</v>
      </c>
      <c r="I319" s="77">
        <v>2022.9</v>
      </c>
      <c r="J319" s="79" t="s">
        <v>1075</v>
      </c>
      <c r="K319" s="5" t="s">
        <v>177</v>
      </c>
      <c r="L319" s="77" t="s">
        <v>492</v>
      </c>
      <c r="M319" s="24">
        <v>44774</v>
      </c>
      <c r="N319" s="77" t="s">
        <v>179</v>
      </c>
      <c r="O319" s="5" t="e">
        <v>#N/A</v>
      </c>
      <c r="P319" s="5"/>
      <c r="Q319" s="5"/>
      <c r="R319" s="5" t="str" cm="1">
        <f t="array" ref="R319">_xlfn.IFS(Q319="Monthly",VLOOKUP($O319,PM执行时间!$A:$E,2,0),Q319="Quarterly",VLOOKUP($O319,PM执行时间!$A:$E,3,0),Q319="Semi-an",VLOOKUP($O319,PM执行时间!$A:$E,4,0),Q319="Annual",VLOOKUP($O319,PM执行时间!$A:$E,5,0),Q319="","")</f>
        <v/>
      </c>
      <c r="S319" s="5"/>
      <c r="T319" s="5" t="str" cm="1">
        <f t="array" ref="T319">_xlfn.IFS(S319="Monthly",VLOOKUP($O319,PM执行时间!$A:$E,2,0),S319="Quarterly",VLOOKUP($O319,PM执行时间!$A:$E,3,0),S319="Semi-an",VLOOKUP($O319,PM执行时间!$A:$E,4,0),S319="Annual",VLOOKUP($O319,PM执行时间!$A:$E,5,0),S319="","")</f>
        <v/>
      </c>
      <c r="U319" s="5"/>
      <c r="V319" s="5" t="str" cm="1">
        <f t="array" ref="V319">_xlfn.IFS(U319="Monthly",VLOOKUP($O319,PM执行时间!$A:$E,2,0),U319="Quarterly",VLOOKUP($O319,PM执行时间!$A:$E,3,0),U319="Semi-an",VLOOKUP($O319,PM执行时间!$A:$E,4,0),U319="Annual",VLOOKUP($O319,PM执行时间!$A:$E,5,0),U319="","")</f>
        <v/>
      </c>
      <c r="W319" s="5"/>
      <c r="X319" s="5" t="str" cm="1">
        <f t="array" ref="X319">_xlfn.IFS(W319="Monthly",VLOOKUP($O319,PM执行时间!$A:$E,2,0),W319="Quarterly",VLOOKUP($O319,PM执行时间!$A:$E,3,0),W319="Semi-an",VLOOKUP($O319,PM执行时间!$A:$E,4,0),W319="Annual",VLOOKUP($O319,PM执行时间!$A:$E,5,0),W319="","")</f>
        <v/>
      </c>
      <c r="Y319" s="5"/>
      <c r="Z319" s="5" t="str" cm="1">
        <f t="array" ref="Z319">_xlfn.IFS(Y319="Monthly",VLOOKUP($O319,PM执行时间!$A:$E,2,0),Y319="Quarterly",VLOOKUP($O319,PM执行时间!$A:$E,3,0),Y319="Semi-an",VLOOKUP($O319,PM执行时间!$A:$E,4,0),Y319="Annual",VLOOKUP($O319,PM执行时间!$A:$E,5,0),Y319="","")</f>
        <v/>
      </c>
      <c r="AA319" s="5"/>
      <c r="AB319" s="5" t="str" cm="1">
        <f t="array" ref="AB319">_xlfn.IFS(AA319="Monthly",VLOOKUP($O319,PM执行时间!$A:$E,2,0),AA319="Quarterly",VLOOKUP($O319,PM执行时间!$A:$E,3,0),AA319="Semi-an",VLOOKUP($O319,PM执行时间!$A:$E,4,0),AA319="Annual",VLOOKUP($O319,PM执行时间!$A:$E,5,0),AA319="","")</f>
        <v/>
      </c>
      <c r="AC319" s="5"/>
      <c r="AD319" s="5" t="str" cm="1">
        <f t="array" ref="AD319">_xlfn.IFS(AC319="Monthly",VLOOKUP($O319,PM执行时间!$A:$E,2,0),AC319="Quarterly",VLOOKUP($O319,PM执行时间!$A:$E,3,0),AC319="Semi-an",VLOOKUP($O319,PM执行时间!$A:$E,4,0),AC319="Annual",VLOOKUP($O319,PM执行时间!$A:$E,5,0),AC319="","")</f>
        <v/>
      </c>
      <c r="AE319" s="5"/>
      <c r="AF319" s="5" t="str" cm="1">
        <f t="array" ref="AF319">_xlfn.IFS(AE319="Monthly",VLOOKUP($O319,PM执行时间!$A:$E,2,0),AE319="Quarterly",VLOOKUP($O319,PM执行时间!$A:$E,3,0),AE319="Semi-an",VLOOKUP($O319,PM执行时间!$A:$E,4,0),AE319="Annual",VLOOKUP($O319,PM执行时间!$A:$E,5,0),AE319="","")</f>
        <v/>
      </c>
      <c r="AG319" s="5"/>
      <c r="AH319" s="5" t="str" cm="1">
        <f t="array" ref="AH319">_xlfn.IFS(AG319="Monthly",VLOOKUP($O319,PM执行时间!$A:$E,2,0),AG319="Quarterly",VLOOKUP($O319,PM执行时间!$A:$E,3,0),AG319="Semi-an",VLOOKUP($O319,PM执行时间!$A:$E,4,0),AG319="Annual",VLOOKUP($O319,PM执行时间!$A:$E,5,0),AG319="","")</f>
        <v/>
      </c>
      <c r="AI319" s="5"/>
      <c r="AJ319" s="5" t="str" cm="1">
        <f t="array" ref="AJ319">_xlfn.IFS(AI319="Monthly",VLOOKUP($O319,PM执行时间!$A:$E,2,0),AI319="Quarterly",VLOOKUP($O319,PM执行时间!$A:$E,3,0),AI319="Semi-an",VLOOKUP($O319,PM执行时间!$A:$E,4,0),AI319="Annual",VLOOKUP($O319,PM执行时间!$A:$E,5,0),AI319="","")</f>
        <v/>
      </c>
      <c r="AK319" s="5"/>
      <c r="AL319" s="5" t="str" cm="1">
        <f t="array" ref="AL319">_xlfn.IFS(AK319="Monthly",VLOOKUP($O319,PM执行时间!$A:$E,2,0),AK319="Quarterly",VLOOKUP($O319,PM执行时间!$A:$E,3,0),AK319="Semi-an",VLOOKUP($O319,PM执行时间!$A:$E,4,0),AK319="Annual",VLOOKUP($O319,PM执行时间!$A:$E,5,0),AK319="","")</f>
        <v/>
      </c>
      <c r="AM319" s="5"/>
      <c r="AN319" s="5" t="str" cm="1">
        <f t="array" ref="AN319">_xlfn.IFS(AM319="Monthly",VLOOKUP($O319,PM执行时间!$A:$E,2,0),AM319="Quarterly",VLOOKUP($O319,PM执行时间!$A:$E,3,0),AM319="Semi-an",VLOOKUP($O319,PM执行时间!$A:$E,4,0),AM319="Annual",VLOOKUP($O319,PM执行时间!$A:$E,5,0),AM319="","")</f>
        <v/>
      </c>
      <c r="AO319" s="19"/>
      <c r="AP319" s="5"/>
    </row>
    <row r="320" spans="1:42" s="14" customFormat="1" ht="25.15" customHeight="1" x14ac:dyDescent="0.15">
      <c r="A320" s="2">
        <v>318</v>
      </c>
      <c r="B320" s="2">
        <f>SUBTOTAL(3,G$3:G320)+0</f>
        <v>316</v>
      </c>
      <c r="C320" s="2"/>
      <c r="D320" s="27">
        <v>1224</v>
      </c>
      <c r="E320" s="113" t="s">
        <v>498</v>
      </c>
      <c r="F320" s="113" t="s">
        <v>499</v>
      </c>
      <c r="G320" s="113"/>
      <c r="H320" s="113"/>
      <c r="I320" s="77">
        <v>2022.9</v>
      </c>
      <c r="J320" s="79" t="s">
        <v>1075</v>
      </c>
      <c r="K320" s="5"/>
      <c r="L320" s="77"/>
      <c r="M320" s="24"/>
      <c r="N320" s="77"/>
      <c r="O320" s="5" t="e">
        <v>#N/A</v>
      </c>
      <c r="P320" s="5"/>
      <c r="Q320" s="5"/>
      <c r="R320" s="5" t="str" cm="1">
        <f t="array" ref="R320">_xlfn.IFS(Q320="Monthly",VLOOKUP($O320,PM执行时间!$A:$E,2,0),Q320="Quarterly",VLOOKUP($O320,PM执行时间!$A:$E,3,0),Q320="Semi-an",VLOOKUP($O320,PM执行时间!$A:$E,4,0),Q320="Annual",VLOOKUP($O320,PM执行时间!$A:$E,5,0),Q320="","")</f>
        <v/>
      </c>
      <c r="S320" s="5"/>
      <c r="T320" s="5" t="str" cm="1">
        <f t="array" ref="T320">_xlfn.IFS(S320="Monthly",VLOOKUP($O320,PM执行时间!$A:$E,2,0),S320="Quarterly",VLOOKUP($O320,PM执行时间!$A:$E,3,0),S320="Semi-an",VLOOKUP($O320,PM执行时间!$A:$E,4,0),S320="Annual",VLOOKUP($O320,PM执行时间!$A:$E,5,0),S320="","")</f>
        <v/>
      </c>
      <c r="U320" s="5"/>
      <c r="V320" s="5" t="str" cm="1">
        <f t="array" ref="V320">_xlfn.IFS(U320="Monthly",VLOOKUP($O320,PM执行时间!$A:$E,2,0),U320="Quarterly",VLOOKUP($O320,PM执行时间!$A:$E,3,0),U320="Semi-an",VLOOKUP($O320,PM执行时间!$A:$E,4,0),U320="Annual",VLOOKUP($O320,PM执行时间!$A:$E,5,0),U320="","")</f>
        <v/>
      </c>
      <c r="W320" s="5"/>
      <c r="X320" s="5" t="str" cm="1">
        <f t="array" ref="X320">_xlfn.IFS(W320="Monthly",VLOOKUP($O320,PM执行时间!$A:$E,2,0),W320="Quarterly",VLOOKUP($O320,PM执行时间!$A:$E,3,0),W320="Semi-an",VLOOKUP($O320,PM执行时间!$A:$E,4,0),W320="Annual",VLOOKUP($O320,PM执行时间!$A:$E,5,0),W320="","")</f>
        <v/>
      </c>
      <c r="Y320" s="5"/>
      <c r="Z320" s="5" t="str" cm="1">
        <f t="array" ref="Z320">_xlfn.IFS(Y320="Monthly",VLOOKUP($O320,PM执行时间!$A:$E,2,0),Y320="Quarterly",VLOOKUP($O320,PM执行时间!$A:$E,3,0),Y320="Semi-an",VLOOKUP($O320,PM执行时间!$A:$E,4,0),Y320="Annual",VLOOKUP($O320,PM执行时间!$A:$E,5,0),Y320="","")</f>
        <v/>
      </c>
      <c r="AA320" s="5"/>
      <c r="AB320" s="5" t="str" cm="1">
        <f t="array" ref="AB320">_xlfn.IFS(AA320="Monthly",VLOOKUP($O320,PM执行时间!$A:$E,2,0),AA320="Quarterly",VLOOKUP($O320,PM执行时间!$A:$E,3,0),AA320="Semi-an",VLOOKUP($O320,PM执行时间!$A:$E,4,0),AA320="Annual",VLOOKUP($O320,PM执行时间!$A:$E,5,0),AA320="","")</f>
        <v/>
      </c>
      <c r="AC320" s="5"/>
      <c r="AD320" s="5" t="str" cm="1">
        <f t="array" ref="AD320">_xlfn.IFS(AC320="Monthly",VLOOKUP($O320,PM执行时间!$A:$E,2,0),AC320="Quarterly",VLOOKUP($O320,PM执行时间!$A:$E,3,0),AC320="Semi-an",VLOOKUP($O320,PM执行时间!$A:$E,4,0),AC320="Annual",VLOOKUP($O320,PM执行时间!$A:$E,5,0),AC320="","")</f>
        <v/>
      </c>
      <c r="AE320" s="5"/>
      <c r="AF320" s="5" t="str" cm="1">
        <f t="array" ref="AF320">_xlfn.IFS(AE320="Monthly",VLOOKUP($O320,PM执行时间!$A:$E,2,0),AE320="Quarterly",VLOOKUP($O320,PM执行时间!$A:$E,3,0),AE320="Semi-an",VLOOKUP($O320,PM执行时间!$A:$E,4,0),AE320="Annual",VLOOKUP($O320,PM执行时间!$A:$E,5,0),AE320="","")</f>
        <v/>
      </c>
      <c r="AG320" s="5"/>
      <c r="AH320" s="5" t="str" cm="1">
        <f t="array" ref="AH320">_xlfn.IFS(AG320="Monthly",VLOOKUP($O320,PM执行时间!$A:$E,2,0),AG320="Quarterly",VLOOKUP($O320,PM执行时间!$A:$E,3,0),AG320="Semi-an",VLOOKUP($O320,PM执行时间!$A:$E,4,0),AG320="Annual",VLOOKUP($O320,PM执行时间!$A:$E,5,0),AG320="","")</f>
        <v/>
      </c>
      <c r="AI320" s="5"/>
      <c r="AJ320" s="5" t="str" cm="1">
        <f t="array" ref="AJ320">_xlfn.IFS(AI320="Monthly",VLOOKUP($O320,PM执行时间!$A:$E,2,0),AI320="Quarterly",VLOOKUP($O320,PM执行时间!$A:$E,3,0),AI320="Semi-an",VLOOKUP($O320,PM执行时间!$A:$E,4,0),AI320="Annual",VLOOKUP($O320,PM执行时间!$A:$E,5,0),AI320="","")</f>
        <v/>
      </c>
      <c r="AK320" s="5"/>
      <c r="AL320" s="5" t="str" cm="1">
        <f t="array" ref="AL320">_xlfn.IFS(AK320="Monthly",VLOOKUP($O320,PM执行时间!$A:$E,2,0),AK320="Quarterly",VLOOKUP($O320,PM执行时间!$A:$E,3,0),AK320="Semi-an",VLOOKUP($O320,PM执行时间!$A:$E,4,0),AK320="Annual",VLOOKUP($O320,PM执行时间!$A:$E,5,0),AK320="","")</f>
        <v/>
      </c>
      <c r="AM320" s="5"/>
      <c r="AN320" s="5" t="str" cm="1">
        <f t="array" ref="AN320">_xlfn.IFS(AM320="Monthly",VLOOKUP($O320,PM执行时间!$A:$E,2,0),AM320="Quarterly",VLOOKUP($O320,PM执行时间!$A:$E,3,0),AM320="Semi-an",VLOOKUP($O320,PM执行时间!$A:$E,4,0),AM320="Annual",VLOOKUP($O320,PM执行时间!$A:$E,5,0),AM320="","")</f>
        <v/>
      </c>
      <c r="AO320" s="19"/>
      <c r="AP320" s="5"/>
    </row>
    <row r="321" spans="1:44" s="14" customFormat="1" ht="25.15" customHeight="1" x14ac:dyDescent="0.15">
      <c r="A321" s="2">
        <v>319</v>
      </c>
      <c r="B321" s="2">
        <f>SUBTOTAL(3,G$3:G321)+0</f>
        <v>317</v>
      </c>
      <c r="C321" s="5"/>
      <c r="D321" s="27">
        <v>1225</v>
      </c>
      <c r="E321" s="113" t="s">
        <v>27</v>
      </c>
      <c r="F321" s="113" t="s">
        <v>440</v>
      </c>
      <c r="G321" s="113" t="s">
        <v>246</v>
      </c>
      <c r="H321" s="113" t="s">
        <v>500</v>
      </c>
      <c r="I321" s="77">
        <v>2022.8</v>
      </c>
      <c r="J321" s="79" t="s">
        <v>1058</v>
      </c>
      <c r="K321" s="4" t="s">
        <v>19</v>
      </c>
      <c r="L321" s="77" t="s">
        <v>258</v>
      </c>
      <c r="M321" s="5">
        <v>2022.8</v>
      </c>
      <c r="N321" s="77" t="s">
        <v>31</v>
      </c>
      <c r="O321" s="5" t="s">
        <v>163</v>
      </c>
      <c r="P321" s="5" t="s">
        <v>1108</v>
      </c>
      <c r="Q321" s="26" t="s">
        <v>1096</v>
      </c>
      <c r="R321" s="5" cm="1">
        <f t="array" ref="R321">_xlfn.IFS(Q321="Monthly",VLOOKUP($O321,PM执行时间!$A:$E,2,0),Q321="Quarterly",VLOOKUP($O321,PM执行时间!$A:$E,3,0),Q321="Semi-an",VLOOKUP($O321,PM执行时间!$A:$E,4,0),Q321="Annual",VLOOKUP($O321,PM执行时间!$A:$E,5,0),Q321="","")</f>
        <v>0.83</v>
      </c>
      <c r="S321" s="26" t="s">
        <v>1096</v>
      </c>
      <c r="T321" s="5" cm="1">
        <f t="array" ref="T321">_xlfn.IFS(S321="Monthly",VLOOKUP($O321,PM执行时间!$A:$E,2,0),S321="Quarterly",VLOOKUP($O321,PM执行时间!$A:$E,3,0),S321="Semi-an",VLOOKUP($O321,PM执行时间!$A:$E,4,0),S321="Annual",VLOOKUP($O321,PM执行时间!$A:$E,5,0),S321="","")</f>
        <v>0.83</v>
      </c>
      <c r="U321" s="17" t="s">
        <v>44</v>
      </c>
      <c r="V321" s="5" cm="1">
        <f t="array" ref="V321">_xlfn.IFS(U321="Monthly",VLOOKUP($O321,PM执行时间!$A:$E,2,0),U321="Quarterly",VLOOKUP($O321,PM执行时间!$A:$E,3,0),U321="Semi-an",VLOOKUP($O321,PM执行时间!$A:$E,4,0),U321="Annual",VLOOKUP($O321,PM执行时间!$A:$E,5,0),U321="","")</f>
        <v>2.58</v>
      </c>
      <c r="W321" s="26" t="s">
        <v>1096</v>
      </c>
      <c r="X321" s="5" cm="1">
        <f t="array" ref="X321">_xlfn.IFS(W321="Monthly",VLOOKUP($O321,PM执行时间!$A:$E,2,0),W321="Quarterly",VLOOKUP($O321,PM执行时间!$A:$E,3,0),W321="Semi-an",VLOOKUP($O321,PM执行时间!$A:$E,4,0),W321="Annual",VLOOKUP($O321,PM执行时间!$A:$E,5,0),W321="","")</f>
        <v>0.83</v>
      </c>
      <c r="Y321" s="26" t="s">
        <v>1096</v>
      </c>
      <c r="Z321" s="5" cm="1">
        <f t="array" ref="Z321">_xlfn.IFS(Y321="Monthly",VLOOKUP($O321,PM执行时间!$A:$E,2,0),Y321="Quarterly",VLOOKUP($O321,PM执行时间!$A:$E,3,0),Y321="Semi-an",VLOOKUP($O321,PM执行时间!$A:$E,4,0),Y321="Annual",VLOOKUP($O321,PM执行时间!$A:$E,5,0),Y321="","")</f>
        <v>0.83</v>
      </c>
      <c r="AA321" s="26" t="s">
        <v>1096</v>
      </c>
      <c r="AB321" s="5" cm="1">
        <f t="array" ref="AB321">_xlfn.IFS(AA321="Monthly",VLOOKUP($O321,PM执行时间!$A:$E,2,0),AA321="Quarterly",VLOOKUP($O321,PM执行时间!$A:$E,3,0),AA321="Semi-an",VLOOKUP($O321,PM执行时间!$A:$E,4,0),AA321="Annual",VLOOKUP($O321,PM执行时间!$A:$E,5,0),AA321="","")</f>
        <v>0.83</v>
      </c>
      <c r="AC321" s="26" t="s">
        <v>1096</v>
      </c>
      <c r="AD321" s="5" cm="1">
        <f t="array" ref="AD321">_xlfn.IFS(AC321="Monthly",VLOOKUP($O321,PM执行时间!$A:$E,2,0),AC321="Quarterly",VLOOKUP($O321,PM执行时间!$A:$E,3,0),AC321="Semi-an",VLOOKUP($O321,PM执行时间!$A:$E,4,0),AC321="Annual",VLOOKUP($O321,PM执行时间!$A:$E,5,0),AC321="","")</f>
        <v>0.83</v>
      </c>
      <c r="AE321" s="26" t="s">
        <v>1096</v>
      </c>
      <c r="AF321" s="5" cm="1">
        <f t="array" ref="AF321">_xlfn.IFS(AE321="Monthly",VLOOKUP($O321,PM执行时间!$A:$E,2,0),AE321="Quarterly",VLOOKUP($O321,PM执行时间!$A:$E,3,0),AE321="Semi-an",VLOOKUP($O321,PM执行时间!$A:$E,4,0),AE321="Annual",VLOOKUP($O321,PM执行时间!$A:$E,5,0),AE321="","")</f>
        <v>0.83</v>
      </c>
      <c r="AG321" s="20" t="s">
        <v>1017</v>
      </c>
      <c r="AH321" s="5" cm="1">
        <f t="array" ref="AH321">_xlfn.IFS(AG321="Monthly",VLOOKUP($O321,PM执行时间!$A:$E,2,0),AG321="Quarterly",VLOOKUP($O321,PM执行时间!$A:$E,3,0),AG321="Semi-an",VLOOKUP($O321,PM执行时间!$A:$E,4,0),AG321="Annual",VLOOKUP($O321,PM执行时间!$A:$E,5,0),AG321="","")</f>
        <v>1.08</v>
      </c>
      <c r="AI321" s="26" t="s">
        <v>1096</v>
      </c>
      <c r="AJ321" s="5" cm="1">
        <f t="array" ref="AJ321">_xlfn.IFS(AI321="Monthly",VLOOKUP($O321,PM执行时间!$A:$E,2,0),AI321="Quarterly",VLOOKUP($O321,PM执行时间!$A:$E,3,0),AI321="Semi-an",VLOOKUP($O321,PM执行时间!$A:$E,4,0),AI321="Annual",VLOOKUP($O321,PM执行时间!$A:$E,5,0),AI321="","")</f>
        <v>0.83</v>
      </c>
      <c r="AK321" s="26" t="s">
        <v>1096</v>
      </c>
      <c r="AL321" s="5" cm="1">
        <f t="array" ref="AL321">_xlfn.IFS(AK321="Monthly",VLOOKUP($O321,PM执行时间!$A:$E,2,0),AK321="Quarterly",VLOOKUP($O321,PM执行时间!$A:$E,3,0),AK321="Semi-an",VLOOKUP($O321,PM执行时间!$A:$E,4,0),AK321="Annual",VLOOKUP($O321,PM执行时间!$A:$E,5,0),AK321="","")</f>
        <v>0.83</v>
      </c>
      <c r="AM321" s="26" t="s">
        <v>1096</v>
      </c>
      <c r="AN321" s="5" cm="1">
        <f t="array" ref="AN321">_xlfn.IFS(AM321="Monthly",VLOOKUP($O321,PM执行时间!$A:$E,2,0),AM321="Quarterly",VLOOKUP($O321,PM执行时间!$A:$E,3,0),AM321="Semi-an",VLOOKUP($O321,PM执行时间!$A:$E,4,0),AM321="Annual",VLOOKUP($O321,PM执行时间!$A:$E,5,0),AM321="","")</f>
        <v>0.83</v>
      </c>
      <c r="AO321" s="19">
        <v>44986</v>
      </c>
      <c r="AP321" s="5"/>
    </row>
    <row r="322" spans="1:44" s="14" customFormat="1" ht="25.15" customHeight="1" x14ac:dyDescent="0.15">
      <c r="A322" s="2">
        <v>320</v>
      </c>
      <c r="B322" s="2">
        <f>SUBTOTAL(3,G$3:G322)+0</f>
        <v>318</v>
      </c>
      <c r="C322" s="5"/>
      <c r="D322" s="27">
        <v>1226</v>
      </c>
      <c r="E322" s="113" t="s">
        <v>27</v>
      </c>
      <c r="F322" s="113" t="s">
        <v>451</v>
      </c>
      <c r="G322" s="113" t="s">
        <v>246</v>
      </c>
      <c r="H322" s="113" t="s">
        <v>501</v>
      </c>
      <c r="I322" s="77">
        <v>2022.8</v>
      </c>
      <c r="J322" s="79" t="s">
        <v>1058</v>
      </c>
      <c r="K322" s="4" t="s">
        <v>19</v>
      </c>
      <c r="L322" s="77" t="s">
        <v>258</v>
      </c>
      <c r="M322" s="5">
        <v>2022.8</v>
      </c>
      <c r="N322" s="77" t="s">
        <v>31</v>
      </c>
      <c r="O322" s="5" t="s">
        <v>163</v>
      </c>
      <c r="P322" s="5" t="s">
        <v>1108</v>
      </c>
      <c r="Q322" s="26" t="s">
        <v>1096</v>
      </c>
      <c r="R322" s="5" cm="1">
        <f t="array" ref="R322">_xlfn.IFS(Q322="Monthly",VLOOKUP($O322,PM执行时间!$A:$E,2,0),Q322="Quarterly",VLOOKUP($O322,PM执行时间!$A:$E,3,0),Q322="Semi-an",VLOOKUP($O322,PM执行时间!$A:$E,4,0),Q322="Annual",VLOOKUP($O322,PM执行时间!$A:$E,5,0),Q322="","")</f>
        <v>0.83</v>
      </c>
      <c r="S322" s="26" t="s">
        <v>1096</v>
      </c>
      <c r="T322" s="5" cm="1">
        <f t="array" ref="T322">_xlfn.IFS(S322="Monthly",VLOOKUP($O322,PM执行时间!$A:$E,2,0),S322="Quarterly",VLOOKUP($O322,PM执行时间!$A:$E,3,0),S322="Semi-an",VLOOKUP($O322,PM执行时间!$A:$E,4,0),S322="Annual",VLOOKUP($O322,PM执行时间!$A:$E,5,0),S322="","")</f>
        <v>0.83</v>
      </c>
      <c r="U322" s="17" t="s">
        <v>44</v>
      </c>
      <c r="V322" s="5" cm="1">
        <f t="array" ref="V322">_xlfn.IFS(U322="Monthly",VLOOKUP($O322,PM执行时间!$A:$E,2,0),U322="Quarterly",VLOOKUP($O322,PM执行时间!$A:$E,3,0),U322="Semi-an",VLOOKUP($O322,PM执行时间!$A:$E,4,0),U322="Annual",VLOOKUP($O322,PM执行时间!$A:$E,5,0),U322="","")</f>
        <v>2.58</v>
      </c>
      <c r="W322" s="26" t="s">
        <v>1096</v>
      </c>
      <c r="X322" s="5" cm="1">
        <f t="array" ref="X322">_xlfn.IFS(W322="Monthly",VLOOKUP($O322,PM执行时间!$A:$E,2,0),W322="Quarterly",VLOOKUP($O322,PM执行时间!$A:$E,3,0),W322="Semi-an",VLOOKUP($O322,PM执行时间!$A:$E,4,0),W322="Annual",VLOOKUP($O322,PM执行时间!$A:$E,5,0),W322="","")</f>
        <v>0.83</v>
      </c>
      <c r="Y322" s="26" t="s">
        <v>1096</v>
      </c>
      <c r="Z322" s="5" cm="1">
        <f t="array" ref="Z322">_xlfn.IFS(Y322="Monthly",VLOOKUP($O322,PM执行时间!$A:$E,2,0),Y322="Quarterly",VLOOKUP($O322,PM执行时间!$A:$E,3,0),Y322="Semi-an",VLOOKUP($O322,PM执行时间!$A:$E,4,0),Y322="Annual",VLOOKUP($O322,PM执行时间!$A:$E,5,0),Y322="","")</f>
        <v>0.83</v>
      </c>
      <c r="AA322" s="26" t="s">
        <v>1096</v>
      </c>
      <c r="AB322" s="5" cm="1">
        <f t="array" ref="AB322">_xlfn.IFS(AA322="Monthly",VLOOKUP($O322,PM执行时间!$A:$E,2,0),AA322="Quarterly",VLOOKUP($O322,PM执行时间!$A:$E,3,0),AA322="Semi-an",VLOOKUP($O322,PM执行时间!$A:$E,4,0),AA322="Annual",VLOOKUP($O322,PM执行时间!$A:$E,5,0),AA322="","")</f>
        <v>0.83</v>
      </c>
      <c r="AC322" s="26" t="s">
        <v>1096</v>
      </c>
      <c r="AD322" s="5" cm="1">
        <f t="array" ref="AD322">_xlfn.IFS(AC322="Monthly",VLOOKUP($O322,PM执行时间!$A:$E,2,0),AC322="Quarterly",VLOOKUP($O322,PM执行时间!$A:$E,3,0),AC322="Semi-an",VLOOKUP($O322,PM执行时间!$A:$E,4,0),AC322="Annual",VLOOKUP($O322,PM执行时间!$A:$E,5,0),AC322="","")</f>
        <v>0.83</v>
      </c>
      <c r="AE322" s="26" t="s">
        <v>1096</v>
      </c>
      <c r="AF322" s="5" cm="1">
        <f t="array" ref="AF322">_xlfn.IFS(AE322="Monthly",VLOOKUP($O322,PM执行时间!$A:$E,2,0),AE322="Quarterly",VLOOKUP($O322,PM执行时间!$A:$E,3,0),AE322="Semi-an",VLOOKUP($O322,PM执行时间!$A:$E,4,0),AE322="Annual",VLOOKUP($O322,PM执行时间!$A:$E,5,0),AE322="","")</f>
        <v>0.83</v>
      </c>
      <c r="AG322" s="20" t="s">
        <v>1017</v>
      </c>
      <c r="AH322" s="5" cm="1">
        <f t="array" ref="AH322">_xlfn.IFS(AG322="Monthly",VLOOKUP($O322,PM执行时间!$A:$E,2,0),AG322="Quarterly",VLOOKUP($O322,PM执行时间!$A:$E,3,0),AG322="Semi-an",VLOOKUP($O322,PM执行时间!$A:$E,4,0),AG322="Annual",VLOOKUP($O322,PM执行时间!$A:$E,5,0),AG322="","")</f>
        <v>1.08</v>
      </c>
      <c r="AI322" s="26" t="s">
        <v>1096</v>
      </c>
      <c r="AJ322" s="5" cm="1">
        <f t="array" ref="AJ322">_xlfn.IFS(AI322="Monthly",VLOOKUP($O322,PM执行时间!$A:$E,2,0),AI322="Quarterly",VLOOKUP($O322,PM执行时间!$A:$E,3,0),AI322="Semi-an",VLOOKUP($O322,PM执行时间!$A:$E,4,0),AI322="Annual",VLOOKUP($O322,PM执行时间!$A:$E,5,0),AI322="","")</f>
        <v>0.83</v>
      </c>
      <c r="AK322" s="26" t="s">
        <v>1096</v>
      </c>
      <c r="AL322" s="5" cm="1">
        <f t="array" ref="AL322">_xlfn.IFS(AK322="Monthly",VLOOKUP($O322,PM执行时间!$A:$E,2,0),AK322="Quarterly",VLOOKUP($O322,PM执行时间!$A:$E,3,0),AK322="Semi-an",VLOOKUP($O322,PM执行时间!$A:$E,4,0),AK322="Annual",VLOOKUP($O322,PM执行时间!$A:$E,5,0),AK322="","")</f>
        <v>0.83</v>
      </c>
      <c r="AM322" s="26" t="s">
        <v>1096</v>
      </c>
      <c r="AN322" s="5" cm="1">
        <f t="array" ref="AN322">_xlfn.IFS(AM322="Monthly",VLOOKUP($O322,PM执行时间!$A:$E,2,0),AM322="Quarterly",VLOOKUP($O322,PM执行时间!$A:$E,3,0),AM322="Semi-an",VLOOKUP($O322,PM执行时间!$A:$E,4,0),AM322="Annual",VLOOKUP($O322,PM执行时间!$A:$E,5,0),AM322="","")</f>
        <v>0.83</v>
      </c>
      <c r="AO322" s="19">
        <v>44986</v>
      </c>
      <c r="AP322" s="5"/>
    </row>
    <row r="323" spans="1:44" s="14" customFormat="1" ht="25.15" customHeight="1" x14ac:dyDescent="0.2">
      <c r="A323" s="2">
        <v>321</v>
      </c>
      <c r="B323" s="2">
        <f>SUBTOTAL(3,G$3:G323)+0</f>
        <v>319</v>
      </c>
      <c r="C323" s="2"/>
      <c r="D323" s="27">
        <v>1227</v>
      </c>
      <c r="E323" s="118" t="s">
        <v>64</v>
      </c>
      <c r="F323" s="118" t="s">
        <v>1214</v>
      </c>
      <c r="G323" s="113" t="s">
        <v>255</v>
      </c>
      <c r="H323" s="87" t="s">
        <v>502</v>
      </c>
      <c r="I323" s="77">
        <v>2022.9</v>
      </c>
      <c r="J323" s="79" t="s">
        <v>1058</v>
      </c>
      <c r="K323" s="4" t="s">
        <v>19</v>
      </c>
      <c r="L323" s="77" t="s">
        <v>258</v>
      </c>
      <c r="M323" s="24">
        <v>44774</v>
      </c>
      <c r="N323" s="88" t="s">
        <v>22</v>
      </c>
      <c r="O323" s="5" t="s">
        <v>272</v>
      </c>
      <c r="P323" s="5" t="s">
        <v>1227</v>
      </c>
      <c r="Q323" s="5"/>
      <c r="R323" s="5" t="str" cm="1">
        <f t="array" ref="R323">_xlfn.IFS(Q323="Monthly",VLOOKUP($O323,PM执行时间!$A:$E,2,0),Q323="Quarterly",VLOOKUP($O323,PM执行时间!$A:$E,3,0),Q323="Semi-an",VLOOKUP($O323,PM执行时间!$A:$E,4,0),Q323="Annual",VLOOKUP($O323,PM执行时间!$A:$E,5,0),Q323="","")</f>
        <v/>
      </c>
      <c r="S323" s="5"/>
      <c r="T323" s="5" t="str" cm="1">
        <f t="array" ref="T323">_xlfn.IFS(S323="Monthly",VLOOKUP($O323,PM执行时间!$A:$E,2,0),S323="Quarterly",VLOOKUP($O323,PM执行时间!$A:$E,3,0),S323="Semi-an",VLOOKUP($O323,PM执行时间!$A:$E,4,0),S323="Annual",VLOOKUP($O323,PM执行时间!$A:$E,5,0),S323="","")</f>
        <v/>
      </c>
      <c r="U323" s="16" t="s">
        <v>1016</v>
      </c>
      <c r="V323" s="5" cm="1">
        <f t="array" ref="V323">_xlfn.IFS(U323="Monthly",VLOOKUP($O323,PM执行时间!$A:$E,2,0),U323="Quarterly",VLOOKUP($O323,PM执行时间!$A:$E,3,0),U323="Semi-an",VLOOKUP($O323,PM执行时间!$A:$E,4,0),U323="Annual",VLOOKUP($O323,PM执行时间!$A:$E,5,0),U323="","")</f>
        <v>1.1599999999999999</v>
      </c>
      <c r="W323" s="5"/>
      <c r="X323" s="5" t="str" cm="1">
        <f t="array" ref="X323">_xlfn.IFS(W323="Monthly",VLOOKUP($O323,PM执行时间!$A:$E,2,0),W323="Quarterly",VLOOKUP($O323,PM执行时间!$A:$E,3,0),W323="Semi-an",VLOOKUP($O323,PM执行时间!$A:$E,4,0),W323="Annual",VLOOKUP($O323,PM执行时间!$A:$E,5,0),W323="","")</f>
        <v/>
      </c>
      <c r="Y323" s="5"/>
      <c r="Z323" s="5" t="str" cm="1">
        <f t="array" ref="Z323">_xlfn.IFS(Y323="Monthly",VLOOKUP($O323,PM执行时间!$A:$E,2,0),Y323="Quarterly",VLOOKUP($O323,PM执行时间!$A:$E,3,0),Y323="Semi-an",VLOOKUP($O323,PM执行时间!$A:$E,4,0),Y323="Annual",VLOOKUP($O323,PM执行时间!$A:$E,5,0),Y323="","")</f>
        <v/>
      </c>
      <c r="AA323" s="16" t="s">
        <v>1016</v>
      </c>
      <c r="AB323" s="5" cm="1">
        <f t="array" ref="AB323">_xlfn.IFS(AA323="Monthly",VLOOKUP($O323,PM执行时间!$A:$E,2,0),AA323="Quarterly",VLOOKUP($O323,PM执行时间!$A:$E,3,0),AA323="Semi-an",VLOOKUP($O323,PM执行时间!$A:$E,4,0),AA323="Annual",VLOOKUP($O323,PM执行时间!$A:$E,5,0),AA323="","")</f>
        <v>1.1599999999999999</v>
      </c>
      <c r="AC323" s="5"/>
      <c r="AD323" s="5" t="str" cm="1">
        <f t="array" ref="AD323">_xlfn.IFS(AC323="Monthly",VLOOKUP($O323,PM执行时间!$A:$E,2,0),AC323="Quarterly",VLOOKUP($O323,PM执行时间!$A:$E,3,0),AC323="Semi-an",VLOOKUP($O323,PM执行时间!$A:$E,4,0),AC323="Annual",VLOOKUP($O323,PM执行时间!$A:$E,5,0),AC323="","")</f>
        <v/>
      </c>
      <c r="AE323" s="5"/>
      <c r="AF323" s="5" t="str" cm="1">
        <f t="array" ref="AF323">_xlfn.IFS(AE323="Monthly",VLOOKUP($O323,PM执行时间!$A:$E,2,0),AE323="Quarterly",VLOOKUP($O323,PM执行时间!$A:$E,3,0),AE323="Semi-an",VLOOKUP($O323,PM执行时间!$A:$E,4,0),AE323="Annual",VLOOKUP($O323,PM执行时间!$A:$E,5,0),AE323="","")</f>
        <v/>
      </c>
      <c r="AG323" s="16" t="s">
        <v>1016</v>
      </c>
      <c r="AH323" s="5" cm="1">
        <f t="array" ref="AH323">_xlfn.IFS(AG323="Monthly",VLOOKUP($O323,PM执行时间!$A:$E,2,0),AG323="Quarterly",VLOOKUP($O323,PM执行时间!$A:$E,3,0),AG323="Semi-an",VLOOKUP($O323,PM执行时间!$A:$E,4,0),AG323="Annual",VLOOKUP($O323,PM执行时间!$A:$E,5,0),AG323="","")</f>
        <v>1.1599999999999999</v>
      </c>
      <c r="AI323" s="5"/>
      <c r="AJ323" s="5" t="str" cm="1">
        <f t="array" ref="AJ323">_xlfn.IFS(AI323="Monthly",VLOOKUP($O323,PM执行时间!$A:$E,2,0),AI323="Quarterly",VLOOKUP($O323,PM执行时间!$A:$E,3,0),AI323="Semi-an",VLOOKUP($O323,PM执行时间!$A:$E,4,0),AI323="Annual",VLOOKUP($O323,PM执行时间!$A:$E,5,0),AI323="","")</f>
        <v/>
      </c>
      <c r="AK323" s="5"/>
      <c r="AL323" s="5" t="str" cm="1">
        <f t="array" ref="AL323">_xlfn.IFS(AK323="Monthly",VLOOKUP($O323,PM执行时间!$A:$E,2,0),AK323="Quarterly",VLOOKUP($O323,PM执行时间!$A:$E,3,0),AK323="Semi-an",VLOOKUP($O323,PM执行时间!$A:$E,4,0),AK323="Annual",VLOOKUP($O323,PM执行时间!$A:$E,5,0),AK323="","")</f>
        <v/>
      </c>
      <c r="AM323" s="17" t="s">
        <v>44</v>
      </c>
      <c r="AN323" s="5" cm="1">
        <f t="array" ref="AN323">_xlfn.IFS(AM323="Monthly",VLOOKUP($O323,PM执行时间!$A:$E,2,0),AM323="Quarterly",VLOOKUP($O323,PM执行时间!$A:$E,3,0),AM323="Semi-an",VLOOKUP($O323,PM执行时间!$A:$E,4,0),AM323="Annual",VLOOKUP($O323,PM执行时间!$A:$E,5,0),AM323="","")</f>
        <v>1.91</v>
      </c>
      <c r="AO323" s="19">
        <v>44896</v>
      </c>
      <c r="AP323" s="18"/>
    </row>
    <row r="324" spans="1:44" s="14" customFormat="1" ht="25.15" customHeight="1" x14ac:dyDescent="0.2">
      <c r="A324" s="2">
        <v>322</v>
      </c>
      <c r="B324" s="2">
        <f>SUBTOTAL(3,G$3:G324)+0</f>
        <v>320</v>
      </c>
      <c r="C324" s="2"/>
      <c r="D324" s="27">
        <v>1228</v>
      </c>
      <c r="E324" s="118" t="s">
        <v>64</v>
      </c>
      <c r="F324" s="118" t="s">
        <v>1214</v>
      </c>
      <c r="G324" s="113" t="s">
        <v>255</v>
      </c>
      <c r="H324" s="87" t="s">
        <v>1218</v>
      </c>
      <c r="I324" s="77">
        <v>2022.9</v>
      </c>
      <c r="J324" s="79" t="s">
        <v>1058</v>
      </c>
      <c r="K324" s="4" t="s">
        <v>19</v>
      </c>
      <c r="L324" s="77" t="s">
        <v>258</v>
      </c>
      <c r="M324" s="24">
        <v>44774</v>
      </c>
      <c r="N324" s="88" t="s">
        <v>22</v>
      </c>
      <c r="O324" s="5" t="s">
        <v>272</v>
      </c>
      <c r="P324" s="5" t="s">
        <v>1227</v>
      </c>
      <c r="Q324" s="5"/>
      <c r="R324" s="5" t="str" cm="1">
        <f t="array" ref="R324">_xlfn.IFS(Q324="Monthly",VLOOKUP($O324,PM执行时间!$A:$E,2,0),Q324="Quarterly",VLOOKUP($O324,PM执行时间!$A:$E,3,0),Q324="Semi-an",VLOOKUP($O324,PM执行时间!$A:$E,4,0),Q324="Annual",VLOOKUP($O324,PM执行时间!$A:$E,5,0),Q324="","")</f>
        <v/>
      </c>
      <c r="S324" s="5"/>
      <c r="T324" s="5" t="str" cm="1">
        <f t="array" ref="T324">_xlfn.IFS(S324="Monthly",VLOOKUP($O324,PM执行时间!$A:$E,2,0),S324="Quarterly",VLOOKUP($O324,PM执行时间!$A:$E,3,0),S324="Semi-an",VLOOKUP($O324,PM执行时间!$A:$E,4,0),S324="Annual",VLOOKUP($O324,PM执行时间!$A:$E,5,0),S324="","")</f>
        <v/>
      </c>
      <c r="U324" s="16" t="s">
        <v>1016</v>
      </c>
      <c r="V324" s="5" cm="1">
        <f t="array" ref="V324">_xlfn.IFS(U324="Monthly",VLOOKUP($O324,PM执行时间!$A:$E,2,0),U324="Quarterly",VLOOKUP($O324,PM执行时间!$A:$E,3,0),U324="Semi-an",VLOOKUP($O324,PM执行时间!$A:$E,4,0),U324="Annual",VLOOKUP($O324,PM执行时间!$A:$E,5,0),U324="","")</f>
        <v>1.1599999999999999</v>
      </c>
      <c r="W324" s="5"/>
      <c r="X324" s="5" t="str" cm="1">
        <f t="array" ref="X324">_xlfn.IFS(W324="Monthly",VLOOKUP($O324,PM执行时间!$A:$E,2,0),W324="Quarterly",VLOOKUP($O324,PM执行时间!$A:$E,3,0),W324="Semi-an",VLOOKUP($O324,PM执行时间!$A:$E,4,0),W324="Annual",VLOOKUP($O324,PM执行时间!$A:$E,5,0),W324="","")</f>
        <v/>
      </c>
      <c r="Y324" s="5"/>
      <c r="Z324" s="5" t="str" cm="1">
        <f t="array" ref="Z324">_xlfn.IFS(Y324="Monthly",VLOOKUP($O324,PM执行时间!$A:$E,2,0),Y324="Quarterly",VLOOKUP($O324,PM执行时间!$A:$E,3,0),Y324="Semi-an",VLOOKUP($O324,PM执行时间!$A:$E,4,0),Y324="Annual",VLOOKUP($O324,PM执行时间!$A:$E,5,0),Y324="","")</f>
        <v/>
      </c>
      <c r="AA324" s="16" t="s">
        <v>1016</v>
      </c>
      <c r="AB324" s="5" cm="1">
        <f t="array" ref="AB324">_xlfn.IFS(AA324="Monthly",VLOOKUP($O324,PM执行时间!$A:$E,2,0),AA324="Quarterly",VLOOKUP($O324,PM执行时间!$A:$E,3,0),AA324="Semi-an",VLOOKUP($O324,PM执行时间!$A:$E,4,0),AA324="Annual",VLOOKUP($O324,PM执行时间!$A:$E,5,0),AA324="","")</f>
        <v>1.1599999999999999</v>
      </c>
      <c r="AC324" s="5"/>
      <c r="AD324" s="5" t="str" cm="1">
        <f t="array" ref="AD324">_xlfn.IFS(AC324="Monthly",VLOOKUP($O324,PM执行时间!$A:$E,2,0),AC324="Quarterly",VLOOKUP($O324,PM执行时间!$A:$E,3,0),AC324="Semi-an",VLOOKUP($O324,PM执行时间!$A:$E,4,0),AC324="Annual",VLOOKUP($O324,PM执行时间!$A:$E,5,0),AC324="","")</f>
        <v/>
      </c>
      <c r="AE324" s="5"/>
      <c r="AF324" s="5" t="str" cm="1">
        <f t="array" ref="AF324">_xlfn.IFS(AE324="Monthly",VLOOKUP($O324,PM执行时间!$A:$E,2,0),AE324="Quarterly",VLOOKUP($O324,PM执行时间!$A:$E,3,0),AE324="Semi-an",VLOOKUP($O324,PM执行时间!$A:$E,4,0),AE324="Annual",VLOOKUP($O324,PM执行时间!$A:$E,5,0),AE324="","")</f>
        <v/>
      </c>
      <c r="AG324" s="16" t="s">
        <v>1016</v>
      </c>
      <c r="AH324" s="5" cm="1">
        <f t="array" ref="AH324">_xlfn.IFS(AG324="Monthly",VLOOKUP($O324,PM执行时间!$A:$E,2,0),AG324="Quarterly",VLOOKUP($O324,PM执行时间!$A:$E,3,0),AG324="Semi-an",VLOOKUP($O324,PM执行时间!$A:$E,4,0),AG324="Annual",VLOOKUP($O324,PM执行时间!$A:$E,5,0),AG324="","")</f>
        <v>1.1599999999999999</v>
      </c>
      <c r="AI324" s="5"/>
      <c r="AJ324" s="5" t="str" cm="1">
        <f t="array" ref="AJ324">_xlfn.IFS(AI324="Monthly",VLOOKUP($O324,PM执行时间!$A:$E,2,0),AI324="Quarterly",VLOOKUP($O324,PM执行时间!$A:$E,3,0),AI324="Semi-an",VLOOKUP($O324,PM执行时间!$A:$E,4,0),AI324="Annual",VLOOKUP($O324,PM执行时间!$A:$E,5,0),AI324="","")</f>
        <v/>
      </c>
      <c r="AK324" s="5"/>
      <c r="AL324" s="5" t="str" cm="1">
        <f t="array" ref="AL324">_xlfn.IFS(AK324="Monthly",VLOOKUP($O324,PM执行时间!$A:$E,2,0),AK324="Quarterly",VLOOKUP($O324,PM执行时间!$A:$E,3,0),AK324="Semi-an",VLOOKUP($O324,PM执行时间!$A:$E,4,0),AK324="Annual",VLOOKUP($O324,PM执行时间!$A:$E,5,0),AK324="","")</f>
        <v/>
      </c>
      <c r="AM324" s="17" t="s">
        <v>44</v>
      </c>
      <c r="AN324" s="5" cm="1">
        <f t="array" ref="AN324">_xlfn.IFS(AM324="Monthly",VLOOKUP($O324,PM执行时间!$A:$E,2,0),AM324="Quarterly",VLOOKUP($O324,PM执行时间!$A:$E,3,0),AM324="Semi-an",VLOOKUP($O324,PM执行时间!$A:$E,4,0),AM324="Annual",VLOOKUP($O324,PM执行时间!$A:$E,5,0),AM324="","")</f>
        <v>1.91</v>
      </c>
      <c r="AO324" s="19">
        <v>44896</v>
      </c>
      <c r="AP324" s="18"/>
    </row>
    <row r="325" spans="1:44" s="14" customFormat="1" ht="25.15" customHeight="1" x14ac:dyDescent="0.2">
      <c r="A325" s="2">
        <v>323</v>
      </c>
      <c r="B325" s="2">
        <f>SUBTOTAL(3,G$3:G325)+0</f>
        <v>321</v>
      </c>
      <c r="C325" s="2"/>
      <c r="D325" s="27">
        <v>1229</v>
      </c>
      <c r="E325" s="118" t="s">
        <v>64</v>
      </c>
      <c r="F325" s="118" t="s">
        <v>1214</v>
      </c>
      <c r="G325" s="113" t="s">
        <v>255</v>
      </c>
      <c r="H325" s="87" t="s">
        <v>503</v>
      </c>
      <c r="I325" s="77">
        <v>2022.9</v>
      </c>
      <c r="J325" s="79" t="s">
        <v>1058</v>
      </c>
      <c r="K325" s="4" t="s">
        <v>19</v>
      </c>
      <c r="L325" s="77" t="s">
        <v>258</v>
      </c>
      <c r="M325" s="24">
        <v>44774</v>
      </c>
      <c r="N325" s="88" t="s">
        <v>22</v>
      </c>
      <c r="O325" s="5" t="s">
        <v>1304</v>
      </c>
      <c r="P325" s="5" t="s">
        <v>1227</v>
      </c>
      <c r="Q325" s="5"/>
      <c r="R325" s="5" t="str" cm="1">
        <f t="array" ref="R325">_xlfn.IFS(Q325="Monthly",VLOOKUP($O325,PM执行时间!$A:$E,2,0),Q325="Quarterly",VLOOKUP($O325,PM执行时间!$A:$E,3,0),Q325="Semi-an",VLOOKUP($O325,PM执行时间!$A:$E,4,0),Q325="Annual",VLOOKUP($O325,PM执行时间!$A:$E,5,0),Q325="","")</f>
        <v/>
      </c>
      <c r="S325" s="5"/>
      <c r="T325" s="5" t="str" cm="1">
        <f t="array" ref="T325">_xlfn.IFS(S325="Monthly",VLOOKUP($O325,PM执行时间!$A:$E,2,0),S325="Quarterly",VLOOKUP($O325,PM执行时间!$A:$E,3,0),S325="Semi-an",VLOOKUP($O325,PM执行时间!$A:$E,4,0),S325="Annual",VLOOKUP($O325,PM执行时间!$A:$E,5,0),S325="","")</f>
        <v/>
      </c>
      <c r="U325" s="16" t="s">
        <v>1016</v>
      </c>
      <c r="V325" s="5" cm="1">
        <f t="array" ref="V325">_xlfn.IFS(U325="Monthly",VLOOKUP($O325,PM执行时间!$A:$E,2,0),U325="Quarterly",VLOOKUP($O325,PM执行时间!$A:$E,3,0),U325="Semi-an",VLOOKUP($O325,PM执行时间!$A:$E,4,0),U325="Annual",VLOOKUP($O325,PM执行时间!$A:$E,5,0),U325="","")</f>
        <v>1.1599999999999999</v>
      </c>
      <c r="W325" s="5"/>
      <c r="X325" s="5" t="str" cm="1">
        <f t="array" ref="X325">_xlfn.IFS(W325="Monthly",VLOOKUP($O325,PM执行时间!$A:$E,2,0),W325="Quarterly",VLOOKUP($O325,PM执行时间!$A:$E,3,0),W325="Semi-an",VLOOKUP($O325,PM执行时间!$A:$E,4,0),W325="Annual",VLOOKUP($O325,PM执行时间!$A:$E,5,0),W325="","")</f>
        <v/>
      </c>
      <c r="Y325" s="5"/>
      <c r="Z325" s="5" t="str" cm="1">
        <f t="array" ref="Z325">_xlfn.IFS(Y325="Monthly",VLOOKUP($O325,PM执行时间!$A:$E,2,0),Y325="Quarterly",VLOOKUP($O325,PM执行时间!$A:$E,3,0),Y325="Semi-an",VLOOKUP($O325,PM执行时间!$A:$E,4,0),Y325="Annual",VLOOKUP($O325,PM执行时间!$A:$E,5,0),Y325="","")</f>
        <v/>
      </c>
      <c r="AA325" s="16" t="s">
        <v>1016</v>
      </c>
      <c r="AB325" s="5" cm="1">
        <f t="array" ref="AB325">_xlfn.IFS(AA325="Monthly",VLOOKUP($O325,PM执行时间!$A:$E,2,0),AA325="Quarterly",VLOOKUP($O325,PM执行时间!$A:$E,3,0),AA325="Semi-an",VLOOKUP($O325,PM执行时间!$A:$E,4,0),AA325="Annual",VLOOKUP($O325,PM执行时间!$A:$E,5,0),AA325="","")</f>
        <v>1.1599999999999999</v>
      </c>
      <c r="AC325" s="5"/>
      <c r="AD325" s="5" t="str" cm="1">
        <f t="array" ref="AD325">_xlfn.IFS(AC325="Monthly",VLOOKUP($O325,PM执行时间!$A:$E,2,0),AC325="Quarterly",VLOOKUP($O325,PM执行时间!$A:$E,3,0),AC325="Semi-an",VLOOKUP($O325,PM执行时间!$A:$E,4,0),AC325="Annual",VLOOKUP($O325,PM执行时间!$A:$E,5,0),AC325="","")</f>
        <v/>
      </c>
      <c r="AE325" s="5"/>
      <c r="AF325" s="5" t="str" cm="1">
        <f t="array" ref="AF325">_xlfn.IFS(AE325="Monthly",VLOOKUP($O325,PM执行时间!$A:$E,2,0),AE325="Quarterly",VLOOKUP($O325,PM执行时间!$A:$E,3,0),AE325="Semi-an",VLOOKUP($O325,PM执行时间!$A:$E,4,0),AE325="Annual",VLOOKUP($O325,PM执行时间!$A:$E,5,0),AE325="","")</f>
        <v/>
      </c>
      <c r="AG325" s="16" t="s">
        <v>1016</v>
      </c>
      <c r="AH325" s="5" cm="1">
        <f t="array" ref="AH325">_xlfn.IFS(AG325="Monthly",VLOOKUP($O325,PM执行时间!$A:$E,2,0),AG325="Quarterly",VLOOKUP($O325,PM执行时间!$A:$E,3,0),AG325="Semi-an",VLOOKUP($O325,PM执行时间!$A:$E,4,0),AG325="Annual",VLOOKUP($O325,PM执行时间!$A:$E,5,0),AG325="","")</f>
        <v>1.1599999999999999</v>
      </c>
      <c r="AI325" s="5"/>
      <c r="AJ325" s="5" t="str" cm="1">
        <f t="array" ref="AJ325">_xlfn.IFS(AI325="Monthly",VLOOKUP($O325,PM执行时间!$A:$E,2,0),AI325="Quarterly",VLOOKUP($O325,PM执行时间!$A:$E,3,0),AI325="Semi-an",VLOOKUP($O325,PM执行时间!$A:$E,4,0),AI325="Annual",VLOOKUP($O325,PM执行时间!$A:$E,5,0),AI325="","")</f>
        <v/>
      </c>
      <c r="AK325" s="5"/>
      <c r="AL325" s="5" t="str" cm="1">
        <f t="array" ref="AL325">_xlfn.IFS(AK325="Monthly",VLOOKUP($O325,PM执行时间!$A:$E,2,0),AK325="Quarterly",VLOOKUP($O325,PM执行时间!$A:$E,3,0),AK325="Semi-an",VLOOKUP($O325,PM执行时间!$A:$E,4,0),AK325="Annual",VLOOKUP($O325,PM执行时间!$A:$E,5,0),AK325="","")</f>
        <v/>
      </c>
      <c r="AM325" s="17" t="s">
        <v>44</v>
      </c>
      <c r="AN325" s="5" cm="1">
        <f t="array" ref="AN325">_xlfn.IFS(AM325="Monthly",VLOOKUP($O325,PM执行时间!$A:$E,2,0),AM325="Quarterly",VLOOKUP($O325,PM执行时间!$A:$E,3,0),AM325="Semi-an",VLOOKUP($O325,PM执行时间!$A:$E,4,0),AM325="Annual",VLOOKUP($O325,PM执行时间!$A:$E,5,0),AM325="","")</f>
        <v>1.91</v>
      </c>
      <c r="AO325" s="19">
        <v>44896</v>
      </c>
      <c r="AP325" s="18"/>
    </row>
    <row r="326" spans="1:44" s="14" customFormat="1" ht="25.15" customHeight="1" x14ac:dyDescent="0.2">
      <c r="A326" s="2">
        <v>324</v>
      </c>
      <c r="B326" s="2">
        <f>SUBTOTAL(3,G$3:G326)+0</f>
        <v>322</v>
      </c>
      <c r="C326" s="2"/>
      <c r="D326" s="27">
        <v>1232</v>
      </c>
      <c r="E326" s="118" t="s">
        <v>64</v>
      </c>
      <c r="F326" s="118" t="s">
        <v>1214</v>
      </c>
      <c r="G326" s="113" t="s">
        <v>255</v>
      </c>
      <c r="H326" s="87" t="s">
        <v>1056</v>
      </c>
      <c r="I326" s="95" t="s">
        <v>1057</v>
      </c>
      <c r="J326" s="79" t="s">
        <v>1058</v>
      </c>
      <c r="K326" s="4" t="s">
        <v>19</v>
      </c>
      <c r="L326" s="77" t="s">
        <v>258</v>
      </c>
      <c r="M326" s="24">
        <v>44774</v>
      </c>
      <c r="N326" s="88" t="s">
        <v>22</v>
      </c>
      <c r="O326" s="5" t="s">
        <v>272</v>
      </c>
      <c r="P326" s="5" t="s">
        <v>1227</v>
      </c>
      <c r="Q326" s="16" t="s">
        <v>1016</v>
      </c>
      <c r="R326" s="5" cm="1">
        <f t="array" ref="R326">_xlfn.IFS(Q326="Monthly",VLOOKUP($O326,PM执行时间!$A:$E,2,0),Q326="Quarterly",VLOOKUP($O326,PM执行时间!$A:$E,3,0),Q326="Semi-an",VLOOKUP($O326,PM执行时间!$A:$E,4,0),Q326="Annual",VLOOKUP($O326,PM执行时间!$A:$E,5,0),Q326="","")</f>
        <v>1.1599999999999999</v>
      </c>
      <c r="S326" s="5"/>
      <c r="T326" s="5" t="str" cm="1">
        <f t="array" ref="T326">_xlfn.IFS(S326="Monthly",VLOOKUP($O326,PM执行时间!$A:$E,2,0),S326="Quarterly",VLOOKUP($O326,PM执行时间!$A:$E,3,0),S326="Semi-an",VLOOKUP($O326,PM执行时间!$A:$E,4,0),S326="Annual",VLOOKUP($O326,PM执行时间!$A:$E,5,0),S326="","")</f>
        <v/>
      </c>
      <c r="U326" s="5"/>
      <c r="V326" s="5" t="str" cm="1">
        <f t="array" ref="V326">_xlfn.IFS(U326="Monthly",VLOOKUP($O326,PM执行时间!$A:$E,2,0),U326="Quarterly",VLOOKUP($O326,PM执行时间!$A:$E,3,0),U326="Semi-an",VLOOKUP($O326,PM执行时间!$A:$E,4,0),U326="Annual",VLOOKUP($O326,PM执行时间!$A:$E,5,0),U326="","")</f>
        <v/>
      </c>
      <c r="W326" s="16" t="s">
        <v>1016</v>
      </c>
      <c r="X326" s="5" cm="1">
        <f t="array" ref="X326">_xlfn.IFS(W326="Monthly",VLOOKUP($O326,PM执行时间!$A:$E,2,0),W326="Quarterly",VLOOKUP($O326,PM执行时间!$A:$E,3,0),W326="Semi-an",VLOOKUP($O326,PM执行时间!$A:$E,4,0),W326="Annual",VLOOKUP($O326,PM执行时间!$A:$E,5,0),W326="","")</f>
        <v>1.1599999999999999</v>
      </c>
      <c r="Y326" s="5"/>
      <c r="Z326" s="5" t="str" cm="1">
        <f t="array" ref="Z326">_xlfn.IFS(Y326="Monthly",VLOOKUP($O326,PM执行时间!$A:$E,2,0),Y326="Quarterly",VLOOKUP($O326,PM执行时间!$A:$E,3,0),Y326="Semi-an",VLOOKUP($O326,PM执行时间!$A:$E,4,0),Y326="Annual",VLOOKUP($O326,PM执行时间!$A:$E,5,0),Y326="","")</f>
        <v/>
      </c>
      <c r="AA326" s="5"/>
      <c r="AB326" s="5" t="str" cm="1">
        <f t="array" ref="AB326">_xlfn.IFS(AA326="Monthly",VLOOKUP($O326,PM执行时间!$A:$E,2,0),AA326="Quarterly",VLOOKUP($O326,PM执行时间!$A:$E,3,0),AA326="Semi-an",VLOOKUP($O326,PM执行时间!$A:$E,4,0),AA326="Annual",VLOOKUP($O326,PM执行时间!$A:$E,5,0),AA326="","")</f>
        <v/>
      </c>
      <c r="AC326" s="16" t="s">
        <v>1016</v>
      </c>
      <c r="AD326" s="5" cm="1">
        <f t="array" ref="AD326">_xlfn.IFS(AC326="Monthly",VLOOKUP($O326,PM执行时间!$A:$E,2,0),AC326="Quarterly",VLOOKUP($O326,PM执行时间!$A:$E,3,0),AC326="Semi-an",VLOOKUP($O326,PM执行时间!$A:$E,4,0),AC326="Annual",VLOOKUP($O326,PM执行时间!$A:$E,5,0),AC326="","")</f>
        <v>1.1599999999999999</v>
      </c>
      <c r="AE326" s="5"/>
      <c r="AF326" s="5" t="str" cm="1">
        <f t="array" ref="AF326">_xlfn.IFS(AE326="Monthly",VLOOKUP($O326,PM执行时间!$A:$E,2,0),AE326="Quarterly",VLOOKUP($O326,PM执行时间!$A:$E,3,0),AE326="Semi-an",VLOOKUP($O326,PM执行时间!$A:$E,4,0),AE326="Annual",VLOOKUP($O326,PM执行时间!$A:$E,5,0),AE326="","")</f>
        <v/>
      </c>
      <c r="AG326" s="5"/>
      <c r="AH326" s="5" t="str" cm="1">
        <f t="array" ref="AH326">_xlfn.IFS(AG326="Monthly",VLOOKUP($O326,PM执行时间!$A:$E,2,0),AG326="Quarterly",VLOOKUP($O326,PM执行时间!$A:$E,3,0),AG326="Semi-an",VLOOKUP($O326,PM执行时间!$A:$E,4,0),AG326="Annual",VLOOKUP($O326,PM执行时间!$A:$E,5,0),AG326="","")</f>
        <v/>
      </c>
      <c r="AI326" s="17" t="s">
        <v>44</v>
      </c>
      <c r="AJ326" s="5" cm="1">
        <f t="array" ref="AJ326">_xlfn.IFS(AI326="Monthly",VLOOKUP($O326,PM执行时间!$A:$E,2,0),AI326="Quarterly",VLOOKUP($O326,PM执行时间!$A:$E,3,0),AI326="Semi-an",VLOOKUP($O326,PM执行时间!$A:$E,4,0),AI326="Annual",VLOOKUP($O326,PM执行时间!$A:$E,5,0),AI326="","")</f>
        <v>1.91</v>
      </c>
      <c r="AK326" s="5"/>
      <c r="AL326" s="5" t="str" cm="1">
        <f t="array" ref="AL326">_xlfn.IFS(AK326="Monthly",VLOOKUP($O326,PM执行时间!$A:$E,2,0),AK326="Quarterly",VLOOKUP($O326,PM执行时间!$A:$E,3,0),AK326="Semi-an",VLOOKUP($O326,PM执行时间!$A:$E,4,0),AK326="Annual",VLOOKUP($O326,PM执行时间!$A:$E,5,0),AK326="","")</f>
        <v/>
      </c>
      <c r="AM326" s="5"/>
      <c r="AN326" s="5" t="str" cm="1">
        <f t="array" ref="AN326">_xlfn.IFS(AM326="Monthly",VLOOKUP($O326,PM执行时间!$A:$E,2,0),AM326="Quarterly",VLOOKUP($O326,PM执行时间!$A:$E,3,0),AM326="Semi-an",VLOOKUP($O326,PM执行时间!$A:$E,4,0),AM326="Annual",VLOOKUP($O326,PM执行时间!$A:$E,5,0),AM326="","")</f>
        <v/>
      </c>
      <c r="AO326" s="19">
        <v>45231</v>
      </c>
      <c r="AP326" s="18"/>
      <c r="AQ326" s="21"/>
      <c r="AR326" s="21"/>
    </row>
    <row r="327" spans="1:44" s="14" customFormat="1" ht="25.15" customHeight="1" x14ac:dyDescent="0.2">
      <c r="A327" s="2">
        <v>325</v>
      </c>
      <c r="B327" s="2">
        <f>SUBTOTAL(3,G$3:G327)+0</f>
        <v>323</v>
      </c>
      <c r="C327" s="2"/>
      <c r="D327" s="27">
        <v>1233</v>
      </c>
      <c r="E327" s="118" t="s">
        <v>64</v>
      </c>
      <c r="F327" s="118" t="s">
        <v>1214</v>
      </c>
      <c r="G327" s="113" t="s">
        <v>255</v>
      </c>
      <c r="H327" s="87" t="s">
        <v>1059</v>
      </c>
      <c r="I327" s="95" t="s">
        <v>1057</v>
      </c>
      <c r="J327" s="79" t="s">
        <v>1058</v>
      </c>
      <c r="K327" s="4" t="s">
        <v>19</v>
      </c>
      <c r="L327" s="77" t="s">
        <v>258</v>
      </c>
      <c r="M327" s="24">
        <v>44774</v>
      </c>
      <c r="N327" s="88" t="s">
        <v>22</v>
      </c>
      <c r="O327" s="5" t="s">
        <v>272</v>
      </c>
      <c r="P327" s="5" t="s">
        <v>1227</v>
      </c>
      <c r="Q327" s="16" t="s">
        <v>1016</v>
      </c>
      <c r="R327" s="5" cm="1">
        <f t="array" ref="R327">_xlfn.IFS(Q327="Monthly",VLOOKUP($O327,PM执行时间!$A:$E,2,0),Q327="Quarterly",VLOOKUP($O327,PM执行时间!$A:$E,3,0),Q327="Semi-an",VLOOKUP($O327,PM执行时间!$A:$E,4,0),Q327="Annual",VLOOKUP($O327,PM执行时间!$A:$E,5,0),Q327="","")</f>
        <v>1.1599999999999999</v>
      </c>
      <c r="S327" s="5"/>
      <c r="T327" s="5" t="str" cm="1">
        <f t="array" ref="T327">_xlfn.IFS(S327="Monthly",VLOOKUP($O327,PM执行时间!$A:$E,2,0),S327="Quarterly",VLOOKUP($O327,PM执行时间!$A:$E,3,0),S327="Semi-an",VLOOKUP($O327,PM执行时间!$A:$E,4,0),S327="Annual",VLOOKUP($O327,PM执行时间!$A:$E,5,0),S327="","")</f>
        <v/>
      </c>
      <c r="U327" s="5"/>
      <c r="V327" s="5" t="str" cm="1">
        <f t="array" ref="V327">_xlfn.IFS(U327="Monthly",VLOOKUP($O327,PM执行时间!$A:$E,2,0),U327="Quarterly",VLOOKUP($O327,PM执行时间!$A:$E,3,0),U327="Semi-an",VLOOKUP($O327,PM执行时间!$A:$E,4,0),U327="Annual",VLOOKUP($O327,PM执行时间!$A:$E,5,0),U327="","")</f>
        <v/>
      </c>
      <c r="W327" s="16" t="s">
        <v>1016</v>
      </c>
      <c r="X327" s="5" cm="1">
        <f t="array" ref="X327">_xlfn.IFS(W327="Monthly",VLOOKUP($O327,PM执行时间!$A:$E,2,0),W327="Quarterly",VLOOKUP($O327,PM执行时间!$A:$E,3,0),W327="Semi-an",VLOOKUP($O327,PM执行时间!$A:$E,4,0),W327="Annual",VLOOKUP($O327,PM执行时间!$A:$E,5,0),W327="","")</f>
        <v>1.1599999999999999</v>
      </c>
      <c r="Y327" s="5"/>
      <c r="Z327" s="5" t="str" cm="1">
        <f t="array" ref="Z327">_xlfn.IFS(Y327="Monthly",VLOOKUP($O327,PM执行时间!$A:$E,2,0),Y327="Quarterly",VLOOKUP($O327,PM执行时间!$A:$E,3,0),Y327="Semi-an",VLOOKUP($O327,PM执行时间!$A:$E,4,0),Y327="Annual",VLOOKUP($O327,PM执行时间!$A:$E,5,0),Y327="","")</f>
        <v/>
      </c>
      <c r="AA327" s="5"/>
      <c r="AB327" s="5" t="str" cm="1">
        <f t="array" ref="AB327">_xlfn.IFS(AA327="Monthly",VLOOKUP($O327,PM执行时间!$A:$E,2,0),AA327="Quarterly",VLOOKUP($O327,PM执行时间!$A:$E,3,0),AA327="Semi-an",VLOOKUP($O327,PM执行时间!$A:$E,4,0),AA327="Annual",VLOOKUP($O327,PM执行时间!$A:$E,5,0),AA327="","")</f>
        <v/>
      </c>
      <c r="AC327" s="16" t="s">
        <v>1016</v>
      </c>
      <c r="AD327" s="5" cm="1">
        <f t="array" ref="AD327">_xlfn.IFS(AC327="Monthly",VLOOKUP($O327,PM执行时间!$A:$E,2,0),AC327="Quarterly",VLOOKUP($O327,PM执行时间!$A:$E,3,0),AC327="Semi-an",VLOOKUP($O327,PM执行时间!$A:$E,4,0),AC327="Annual",VLOOKUP($O327,PM执行时间!$A:$E,5,0),AC327="","")</f>
        <v>1.1599999999999999</v>
      </c>
      <c r="AE327" s="5"/>
      <c r="AF327" s="5" t="str" cm="1">
        <f t="array" ref="AF327">_xlfn.IFS(AE327="Monthly",VLOOKUP($O327,PM执行时间!$A:$E,2,0),AE327="Quarterly",VLOOKUP($O327,PM执行时间!$A:$E,3,0),AE327="Semi-an",VLOOKUP($O327,PM执行时间!$A:$E,4,0),AE327="Annual",VLOOKUP($O327,PM执行时间!$A:$E,5,0),AE327="","")</f>
        <v/>
      </c>
      <c r="AG327" s="5"/>
      <c r="AH327" s="5" t="str" cm="1">
        <f t="array" ref="AH327">_xlfn.IFS(AG327="Monthly",VLOOKUP($O327,PM执行时间!$A:$E,2,0),AG327="Quarterly",VLOOKUP($O327,PM执行时间!$A:$E,3,0),AG327="Semi-an",VLOOKUP($O327,PM执行时间!$A:$E,4,0),AG327="Annual",VLOOKUP($O327,PM执行时间!$A:$E,5,0),AG327="","")</f>
        <v/>
      </c>
      <c r="AI327" s="17" t="s">
        <v>44</v>
      </c>
      <c r="AJ327" s="5" cm="1">
        <f t="array" ref="AJ327">_xlfn.IFS(AI327="Monthly",VLOOKUP($O327,PM执行时间!$A:$E,2,0),AI327="Quarterly",VLOOKUP($O327,PM执行时间!$A:$E,3,0),AI327="Semi-an",VLOOKUP($O327,PM执行时间!$A:$E,4,0),AI327="Annual",VLOOKUP($O327,PM执行时间!$A:$E,5,0),AI327="","")</f>
        <v>1.91</v>
      </c>
      <c r="AK327" s="5"/>
      <c r="AL327" s="5" t="str" cm="1">
        <f t="array" ref="AL327">_xlfn.IFS(AK327="Monthly",VLOOKUP($O327,PM执行时间!$A:$E,2,0),AK327="Quarterly",VLOOKUP($O327,PM执行时间!$A:$E,3,0),AK327="Semi-an",VLOOKUP($O327,PM执行时间!$A:$E,4,0),AK327="Annual",VLOOKUP($O327,PM执行时间!$A:$E,5,0),AK327="","")</f>
        <v/>
      </c>
      <c r="AM327" s="5"/>
      <c r="AN327" s="5" t="str" cm="1">
        <f t="array" ref="AN327">_xlfn.IFS(AM327="Monthly",VLOOKUP($O327,PM执行时间!$A:$E,2,0),AM327="Quarterly",VLOOKUP($O327,PM执行时间!$A:$E,3,0),AM327="Semi-an",VLOOKUP($O327,PM执行时间!$A:$E,4,0),AM327="Annual",VLOOKUP($O327,PM执行时间!$A:$E,5,0),AM327="","")</f>
        <v/>
      </c>
      <c r="AO327" s="19">
        <v>45231</v>
      </c>
      <c r="AP327" s="18"/>
      <c r="AQ327" s="21"/>
      <c r="AR327" s="21"/>
    </row>
    <row r="328" spans="1:44" s="14" customFormat="1" ht="25.15" customHeight="1" x14ac:dyDescent="0.2">
      <c r="A328" s="2">
        <v>326</v>
      </c>
      <c r="B328" s="2">
        <f>SUBTOTAL(3,G$3:G328)+0</f>
        <v>324</v>
      </c>
      <c r="C328" s="2"/>
      <c r="D328" s="27">
        <v>1234</v>
      </c>
      <c r="E328" s="118" t="s">
        <v>64</v>
      </c>
      <c r="F328" s="118" t="s">
        <v>1214</v>
      </c>
      <c r="G328" s="113" t="s">
        <v>255</v>
      </c>
      <c r="H328" s="87" t="s">
        <v>1060</v>
      </c>
      <c r="I328" s="95" t="s">
        <v>1057</v>
      </c>
      <c r="J328" s="79" t="s">
        <v>1058</v>
      </c>
      <c r="K328" s="4" t="s">
        <v>19</v>
      </c>
      <c r="L328" s="77" t="s">
        <v>258</v>
      </c>
      <c r="M328" s="24">
        <v>44774</v>
      </c>
      <c r="N328" s="88" t="s">
        <v>22</v>
      </c>
      <c r="O328" s="5" t="s">
        <v>272</v>
      </c>
      <c r="P328" s="5" t="s">
        <v>1227</v>
      </c>
      <c r="Q328" s="16" t="s">
        <v>1016</v>
      </c>
      <c r="R328" s="5" cm="1">
        <f t="array" ref="R328">_xlfn.IFS(Q328="Monthly",VLOOKUP($O328,PM执行时间!$A:$E,2,0),Q328="Quarterly",VLOOKUP($O328,PM执行时间!$A:$E,3,0),Q328="Semi-an",VLOOKUP($O328,PM执行时间!$A:$E,4,0),Q328="Annual",VLOOKUP($O328,PM执行时间!$A:$E,5,0),Q328="","")</f>
        <v>1.1599999999999999</v>
      </c>
      <c r="S328" s="5"/>
      <c r="T328" s="5" t="str" cm="1">
        <f t="array" ref="T328">_xlfn.IFS(S328="Monthly",VLOOKUP($O328,PM执行时间!$A:$E,2,0),S328="Quarterly",VLOOKUP($O328,PM执行时间!$A:$E,3,0),S328="Semi-an",VLOOKUP($O328,PM执行时间!$A:$E,4,0),S328="Annual",VLOOKUP($O328,PM执行时间!$A:$E,5,0),S328="","")</f>
        <v/>
      </c>
      <c r="U328" s="5"/>
      <c r="V328" s="5" t="str" cm="1">
        <f t="array" ref="V328">_xlfn.IFS(U328="Monthly",VLOOKUP($O328,PM执行时间!$A:$E,2,0),U328="Quarterly",VLOOKUP($O328,PM执行时间!$A:$E,3,0),U328="Semi-an",VLOOKUP($O328,PM执行时间!$A:$E,4,0),U328="Annual",VLOOKUP($O328,PM执行时间!$A:$E,5,0),U328="","")</f>
        <v/>
      </c>
      <c r="W328" s="16" t="s">
        <v>1016</v>
      </c>
      <c r="X328" s="5" cm="1">
        <f t="array" ref="X328">_xlfn.IFS(W328="Monthly",VLOOKUP($O328,PM执行时间!$A:$E,2,0),W328="Quarterly",VLOOKUP($O328,PM执行时间!$A:$E,3,0),W328="Semi-an",VLOOKUP($O328,PM执行时间!$A:$E,4,0),W328="Annual",VLOOKUP($O328,PM执行时间!$A:$E,5,0),W328="","")</f>
        <v>1.1599999999999999</v>
      </c>
      <c r="Y328" s="5"/>
      <c r="Z328" s="5" t="str" cm="1">
        <f t="array" ref="Z328">_xlfn.IFS(Y328="Monthly",VLOOKUP($O328,PM执行时间!$A:$E,2,0),Y328="Quarterly",VLOOKUP($O328,PM执行时间!$A:$E,3,0),Y328="Semi-an",VLOOKUP($O328,PM执行时间!$A:$E,4,0),Y328="Annual",VLOOKUP($O328,PM执行时间!$A:$E,5,0),Y328="","")</f>
        <v/>
      </c>
      <c r="AA328" s="5"/>
      <c r="AB328" s="5" t="str" cm="1">
        <f t="array" ref="AB328">_xlfn.IFS(AA328="Monthly",VLOOKUP($O328,PM执行时间!$A:$E,2,0),AA328="Quarterly",VLOOKUP($O328,PM执行时间!$A:$E,3,0),AA328="Semi-an",VLOOKUP($O328,PM执行时间!$A:$E,4,0),AA328="Annual",VLOOKUP($O328,PM执行时间!$A:$E,5,0),AA328="","")</f>
        <v/>
      </c>
      <c r="AC328" s="16" t="s">
        <v>1016</v>
      </c>
      <c r="AD328" s="5" cm="1">
        <f t="array" ref="AD328">_xlfn.IFS(AC328="Monthly",VLOOKUP($O328,PM执行时间!$A:$E,2,0),AC328="Quarterly",VLOOKUP($O328,PM执行时间!$A:$E,3,0),AC328="Semi-an",VLOOKUP($O328,PM执行时间!$A:$E,4,0),AC328="Annual",VLOOKUP($O328,PM执行时间!$A:$E,5,0),AC328="","")</f>
        <v>1.1599999999999999</v>
      </c>
      <c r="AE328" s="5"/>
      <c r="AF328" s="5" t="str" cm="1">
        <f t="array" ref="AF328">_xlfn.IFS(AE328="Monthly",VLOOKUP($O328,PM执行时间!$A:$E,2,0),AE328="Quarterly",VLOOKUP($O328,PM执行时间!$A:$E,3,0),AE328="Semi-an",VLOOKUP($O328,PM执行时间!$A:$E,4,0),AE328="Annual",VLOOKUP($O328,PM执行时间!$A:$E,5,0),AE328="","")</f>
        <v/>
      </c>
      <c r="AG328" s="5"/>
      <c r="AH328" s="5" t="str" cm="1">
        <f t="array" ref="AH328">_xlfn.IFS(AG328="Monthly",VLOOKUP($O328,PM执行时间!$A:$E,2,0),AG328="Quarterly",VLOOKUP($O328,PM执行时间!$A:$E,3,0),AG328="Semi-an",VLOOKUP($O328,PM执行时间!$A:$E,4,0),AG328="Annual",VLOOKUP($O328,PM执行时间!$A:$E,5,0),AG328="","")</f>
        <v/>
      </c>
      <c r="AI328" s="17" t="s">
        <v>44</v>
      </c>
      <c r="AJ328" s="5" cm="1">
        <f t="array" ref="AJ328">_xlfn.IFS(AI328="Monthly",VLOOKUP($O328,PM执行时间!$A:$E,2,0),AI328="Quarterly",VLOOKUP($O328,PM执行时间!$A:$E,3,0),AI328="Semi-an",VLOOKUP($O328,PM执行时间!$A:$E,4,0),AI328="Annual",VLOOKUP($O328,PM执行时间!$A:$E,5,0),AI328="","")</f>
        <v>1.91</v>
      </c>
      <c r="AK328" s="5"/>
      <c r="AL328" s="5" t="str" cm="1">
        <f t="array" ref="AL328">_xlfn.IFS(AK328="Monthly",VLOOKUP($O328,PM执行时间!$A:$E,2,0),AK328="Quarterly",VLOOKUP($O328,PM执行时间!$A:$E,3,0),AK328="Semi-an",VLOOKUP($O328,PM执行时间!$A:$E,4,0),AK328="Annual",VLOOKUP($O328,PM执行时间!$A:$E,5,0),AK328="","")</f>
        <v/>
      </c>
      <c r="AM328" s="5"/>
      <c r="AN328" s="5" t="str" cm="1">
        <f t="array" ref="AN328">_xlfn.IFS(AM328="Monthly",VLOOKUP($O328,PM执行时间!$A:$E,2,0),AM328="Quarterly",VLOOKUP($O328,PM执行时间!$A:$E,3,0),AM328="Semi-an",VLOOKUP($O328,PM执行时间!$A:$E,4,0),AM328="Annual",VLOOKUP($O328,PM执行时间!$A:$E,5,0),AM328="","")</f>
        <v/>
      </c>
      <c r="AO328" s="19">
        <v>45231</v>
      </c>
      <c r="AP328" s="18"/>
      <c r="AQ328" s="21"/>
      <c r="AR328" s="21"/>
    </row>
    <row r="329" spans="1:44" s="14" customFormat="1" ht="25.15" customHeight="1" x14ac:dyDescent="0.2">
      <c r="A329" s="2">
        <v>327</v>
      </c>
      <c r="B329" s="2">
        <f>SUBTOTAL(3,G$3:G329)+0</f>
        <v>325</v>
      </c>
      <c r="C329" s="2"/>
      <c r="D329" s="27">
        <v>1235</v>
      </c>
      <c r="E329" s="118" t="s">
        <v>64</v>
      </c>
      <c r="F329" s="118" t="s">
        <v>1214</v>
      </c>
      <c r="G329" s="113" t="s">
        <v>255</v>
      </c>
      <c r="H329" s="87" t="s">
        <v>1061</v>
      </c>
      <c r="I329" s="95" t="s">
        <v>1057</v>
      </c>
      <c r="J329" s="79" t="s">
        <v>1058</v>
      </c>
      <c r="K329" s="4" t="s">
        <v>19</v>
      </c>
      <c r="L329" s="77" t="s">
        <v>258</v>
      </c>
      <c r="M329" s="24">
        <v>44774</v>
      </c>
      <c r="N329" s="88" t="s">
        <v>22</v>
      </c>
      <c r="O329" s="5" t="s">
        <v>272</v>
      </c>
      <c r="P329" s="5" t="s">
        <v>1227</v>
      </c>
      <c r="Q329" s="16" t="s">
        <v>1118</v>
      </c>
      <c r="R329" s="5" cm="1">
        <f t="array" ref="R329">_xlfn.IFS(Q329="Monthly",VLOOKUP($O329,PM执行时间!$A:$E,2,0),Q329="Quarterly",VLOOKUP($O329,PM执行时间!$A:$E,3,0),Q329="Semi-an",VLOOKUP($O329,PM执行时间!$A:$E,4,0),Q329="Annual",VLOOKUP($O329,PM执行时间!$A:$E,5,0),Q329="","")</f>
        <v>1.1599999999999999</v>
      </c>
      <c r="S329" s="5"/>
      <c r="T329" s="5" t="str" cm="1">
        <f t="array" ref="T329">_xlfn.IFS(S329="Monthly",VLOOKUP($O329,PM执行时间!$A:$E,2,0),S329="Quarterly",VLOOKUP($O329,PM执行时间!$A:$E,3,0),S329="Semi-an",VLOOKUP($O329,PM执行时间!$A:$E,4,0),S329="Annual",VLOOKUP($O329,PM执行时间!$A:$E,5,0),S329="","")</f>
        <v/>
      </c>
      <c r="U329" s="5"/>
      <c r="V329" s="5" t="str" cm="1">
        <f t="array" ref="V329">_xlfn.IFS(U329="Monthly",VLOOKUP($O329,PM执行时间!$A:$E,2,0),U329="Quarterly",VLOOKUP($O329,PM执行时间!$A:$E,3,0),U329="Semi-an",VLOOKUP($O329,PM执行时间!$A:$E,4,0),U329="Annual",VLOOKUP($O329,PM执行时间!$A:$E,5,0),U329="","")</f>
        <v/>
      </c>
      <c r="W329" s="16" t="s">
        <v>1118</v>
      </c>
      <c r="X329" s="5" cm="1">
        <f t="array" ref="X329">_xlfn.IFS(W329="Monthly",VLOOKUP($O329,PM执行时间!$A:$E,2,0),W329="Quarterly",VLOOKUP($O329,PM执行时间!$A:$E,3,0),W329="Semi-an",VLOOKUP($O329,PM执行时间!$A:$E,4,0),W329="Annual",VLOOKUP($O329,PM执行时间!$A:$E,5,0),W329="","")</f>
        <v>1.1599999999999999</v>
      </c>
      <c r="Y329" s="5"/>
      <c r="Z329" s="5" t="str" cm="1">
        <f t="array" ref="Z329">_xlfn.IFS(Y329="Monthly",VLOOKUP($O329,PM执行时间!$A:$E,2,0),Y329="Quarterly",VLOOKUP($O329,PM执行时间!$A:$E,3,0),Y329="Semi-an",VLOOKUP($O329,PM执行时间!$A:$E,4,0),Y329="Annual",VLOOKUP($O329,PM执行时间!$A:$E,5,0),Y329="","")</f>
        <v/>
      </c>
      <c r="AA329" s="5"/>
      <c r="AB329" s="5" t="str" cm="1">
        <f t="array" ref="AB329">_xlfn.IFS(AA329="Monthly",VLOOKUP($O329,PM执行时间!$A:$E,2,0),AA329="Quarterly",VLOOKUP($O329,PM执行时间!$A:$E,3,0),AA329="Semi-an",VLOOKUP($O329,PM执行时间!$A:$E,4,0),AA329="Annual",VLOOKUP($O329,PM执行时间!$A:$E,5,0),AA329="","")</f>
        <v/>
      </c>
      <c r="AC329" s="16" t="s">
        <v>1118</v>
      </c>
      <c r="AD329" s="5" cm="1">
        <f t="array" ref="AD329">_xlfn.IFS(AC329="Monthly",VLOOKUP($O329,PM执行时间!$A:$E,2,0),AC329="Quarterly",VLOOKUP($O329,PM执行时间!$A:$E,3,0),AC329="Semi-an",VLOOKUP($O329,PM执行时间!$A:$E,4,0),AC329="Annual",VLOOKUP($O329,PM执行时间!$A:$E,5,0),AC329="","")</f>
        <v>1.1599999999999999</v>
      </c>
      <c r="AE329" s="5"/>
      <c r="AF329" s="5" t="str" cm="1">
        <f t="array" ref="AF329">_xlfn.IFS(AE329="Monthly",VLOOKUP($O329,PM执行时间!$A:$E,2,0),AE329="Quarterly",VLOOKUP($O329,PM执行时间!$A:$E,3,0),AE329="Semi-an",VLOOKUP($O329,PM执行时间!$A:$E,4,0),AE329="Annual",VLOOKUP($O329,PM执行时间!$A:$E,5,0),AE329="","")</f>
        <v/>
      </c>
      <c r="AG329" s="5"/>
      <c r="AH329" s="5" t="str" cm="1">
        <f t="array" ref="AH329">_xlfn.IFS(AG329="Monthly",VLOOKUP($O329,PM执行时间!$A:$E,2,0),AG329="Quarterly",VLOOKUP($O329,PM执行时间!$A:$E,3,0),AG329="Semi-an",VLOOKUP($O329,PM执行时间!$A:$E,4,0),AG329="Annual",VLOOKUP($O329,PM执行时间!$A:$E,5,0),AG329="","")</f>
        <v/>
      </c>
      <c r="AI329" s="17" t="s">
        <v>44</v>
      </c>
      <c r="AJ329" s="5" cm="1">
        <f t="array" ref="AJ329">_xlfn.IFS(AI329="Monthly",VLOOKUP($O329,PM执行时间!$A:$E,2,0),AI329="Quarterly",VLOOKUP($O329,PM执行时间!$A:$E,3,0),AI329="Semi-an",VLOOKUP($O329,PM执行时间!$A:$E,4,0),AI329="Annual",VLOOKUP($O329,PM执行时间!$A:$E,5,0),AI329="","")</f>
        <v>1.91</v>
      </c>
      <c r="AK329" s="5"/>
      <c r="AL329" s="5" t="str" cm="1">
        <f t="array" ref="AL329">_xlfn.IFS(AK329="Monthly",VLOOKUP($O329,PM执行时间!$A:$E,2,0),AK329="Quarterly",VLOOKUP($O329,PM执行时间!$A:$E,3,0),AK329="Semi-an",VLOOKUP($O329,PM执行时间!$A:$E,4,0),AK329="Annual",VLOOKUP($O329,PM执行时间!$A:$E,5,0),AK329="","")</f>
        <v/>
      </c>
      <c r="AM329" s="5"/>
      <c r="AN329" s="5" t="str" cm="1">
        <f t="array" ref="AN329">_xlfn.IFS(AM329="Monthly",VLOOKUP($O329,PM执行时间!$A:$E,2,0),AM329="Quarterly",VLOOKUP($O329,PM执行时间!$A:$E,3,0),AM329="Semi-an",VLOOKUP($O329,PM执行时间!$A:$E,4,0),AM329="Annual",VLOOKUP($O329,PM执行时间!$A:$E,5,0),AM329="","")</f>
        <v/>
      </c>
      <c r="AO329" s="19">
        <v>45231</v>
      </c>
      <c r="AP329" s="18"/>
      <c r="AQ329" s="21"/>
      <c r="AR329" s="21"/>
    </row>
    <row r="330" spans="1:44" s="14" customFormat="1" ht="25.15" customHeight="1" x14ac:dyDescent="0.15">
      <c r="A330" s="2">
        <v>328</v>
      </c>
      <c r="B330" s="2">
        <f>SUBTOTAL(3,G$3:G330)+0</f>
        <v>326</v>
      </c>
      <c r="C330" s="5"/>
      <c r="D330" s="27">
        <v>1237</v>
      </c>
      <c r="E330" s="113" t="s">
        <v>1062</v>
      </c>
      <c r="F330" s="122" t="s">
        <v>54</v>
      </c>
      <c r="G330" s="113" t="s">
        <v>1063</v>
      </c>
      <c r="H330" s="113" t="s">
        <v>54</v>
      </c>
      <c r="I330" s="77">
        <v>2022.11</v>
      </c>
      <c r="J330" s="79" t="s">
        <v>1075</v>
      </c>
      <c r="K330" s="4" t="s">
        <v>19</v>
      </c>
      <c r="L330" s="77" t="s">
        <v>1247</v>
      </c>
      <c r="M330" s="29">
        <v>44774</v>
      </c>
      <c r="N330" s="77" t="s">
        <v>31</v>
      </c>
      <c r="O330" s="5" t="e">
        <v>#N/A</v>
      </c>
      <c r="P330" s="5"/>
      <c r="Q330" s="5"/>
      <c r="R330" s="5" t="str" cm="1">
        <f t="array" ref="R330">_xlfn.IFS(Q330="Monthly",VLOOKUP($O330,PM执行时间!$A:$E,2,0),Q330="Quarterly",VLOOKUP($O330,PM执行时间!$A:$E,3,0),Q330="Semi-an",VLOOKUP($O330,PM执行时间!$A:$E,4,0),Q330="Annual",VLOOKUP($O330,PM执行时间!$A:$E,5,0),Q330="","")</f>
        <v/>
      </c>
      <c r="S330" s="5"/>
      <c r="T330" s="5" t="str" cm="1">
        <f t="array" ref="T330">_xlfn.IFS(S330="Monthly",VLOOKUP($O330,PM执行时间!$A:$E,2,0),S330="Quarterly",VLOOKUP($O330,PM执行时间!$A:$E,3,0),S330="Semi-an",VLOOKUP($O330,PM执行时间!$A:$E,4,0),S330="Annual",VLOOKUP($O330,PM执行时间!$A:$E,5,0),S330="","")</f>
        <v/>
      </c>
      <c r="U330" s="5"/>
      <c r="V330" s="5" t="str" cm="1">
        <f t="array" ref="V330">_xlfn.IFS(U330="Monthly",VLOOKUP($O330,PM执行时间!$A:$E,2,0),U330="Quarterly",VLOOKUP($O330,PM执行时间!$A:$E,3,0),U330="Semi-an",VLOOKUP($O330,PM执行时间!$A:$E,4,0),U330="Annual",VLOOKUP($O330,PM执行时间!$A:$E,5,0),U330="","")</f>
        <v/>
      </c>
      <c r="W330" s="5"/>
      <c r="X330" s="5" t="str" cm="1">
        <f t="array" ref="X330">_xlfn.IFS(W330="Monthly",VLOOKUP($O330,PM执行时间!$A:$E,2,0),W330="Quarterly",VLOOKUP($O330,PM执行时间!$A:$E,3,0),W330="Semi-an",VLOOKUP($O330,PM执行时间!$A:$E,4,0),W330="Annual",VLOOKUP($O330,PM执行时间!$A:$E,5,0),W330="","")</f>
        <v/>
      </c>
      <c r="Y330" s="5"/>
      <c r="Z330" s="5" t="str" cm="1">
        <f t="array" ref="Z330">_xlfn.IFS(Y330="Monthly",VLOOKUP($O330,PM执行时间!$A:$E,2,0),Y330="Quarterly",VLOOKUP($O330,PM执行时间!$A:$E,3,0),Y330="Semi-an",VLOOKUP($O330,PM执行时间!$A:$E,4,0),Y330="Annual",VLOOKUP($O330,PM执行时间!$A:$E,5,0),Y330="","")</f>
        <v/>
      </c>
      <c r="AA330" s="5"/>
      <c r="AB330" s="5" t="str" cm="1">
        <f t="array" ref="AB330">_xlfn.IFS(AA330="Monthly",VLOOKUP($O330,PM执行时间!$A:$E,2,0),AA330="Quarterly",VLOOKUP($O330,PM执行时间!$A:$E,3,0),AA330="Semi-an",VLOOKUP($O330,PM执行时间!$A:$E,4,0),AA330="Annual",VLOOKUP($O330,PM执行时间!$A:$E,5,0),AA330="","")</f>
        <v/>
      </c>
      <c r="AC330" s="5"/>
      <c r="AD330" s="5" t="str" cm="1">
        <f t="array" ref="AD330">_xlfn.IFS(AC330="Monthly",VLOOKUP($O330,PM执行时间!$A:$E,2,0),AC330="Quarterly",VLOOKUP($O330,PM执行时间!$A:$E,3,0),AC330="Semi-an",VLOOKUP($O330,PM执行时间!$A:$E,4,0),AC330="Annual",VLOOKUP($O330,PM执行时间!$A:$E,5,0),AC330="","")</f>
        <v/>
      </c>
      <c r="AE330" s="5"/>
      <c r="AF330" s="5" t="str" cm="1">
        <f t="array" ref="AF330">_xlfn.IFS(AE330="Monthly",VLOOKUP($O330,PM执行时间!$A:$E,2,0),AE330="Quarterly",VLOOKUP($O330,PM执行时间!$A:$E,3,0),AE330="Semi-an",VLOOKUP($O330,PM执行时间!$A:$E,4,0),AE330="Annual",VLOOKUP($O330,PM执行时间!$A:$E,5,0),AE330="","")</f>
        <v/>
      </c>
      <c r="AG330" s="5"/>
      <c r="AH330" s="5" t="str" cm="1">
        <f t="array" ref="AH330">_xlfn.IFS(AG330="Monthly",VLOOKUP($O330,PM执行时间!$A:$E,2,0),AG330="Quarterly",VLOOKUP($O330,PM执行时间!$A:$E,3,0),AG330="Semi-an",VLOOKUP($O330,PM执行时间!$A:$E,4,0),AG330="Annual",VLOOKUP($O330,PM执行时间!$A:$E,5,0),AG330="","")</f>
        <v/>
      </c>
      <c r="AI330" s="5"/>
      <c r="AJ330" s="5" t="str" cm="1">
        <f t="array" ref="AJ330">_xlfn.IFS(AI330="Monthly",VLOOKUP($O330,PM执行时间!$A:$E,2,0),AI330="Quarterly",VLOOKUP($O330,PM执行时间!$A:$E,3,0),AI330="Semi-an",VLOOKUP($O330,PM执行时间!$A:$E,4,0),AI330="Annual",VLOOKUP($O330,PM执行时间!$A:$E,5,0),AI330="","")</f>
        <v/>
      </c>
      <c r="AK330" s="5"/>
      <c r="AL330" s="5" t="str" cm="1">
        <f t="array" ref="AL330">_xlfn.IFS(AK330="Monthly",VLOOKUP($O330,PM执行时间!$A:$E,2,0),AK330="Quarterly",VLOOKUP($O330,PM执行时间!$A:$E,3,0),AK330="Semi-an",VLOOKUP($O330,PM执行时间!$A:$E,4,0),AK330="Annual",VLOOKUP($O330,PM执行时间!$A:$E,5,0),AK330="","")</f>
        <v/>
      </c>
      <c r="AM330" s="5"/>
      <c r="AN330" s="5" t="str" cm="1">
        <f t="array" ref="AN330">_xlfn.IFS(AM330="Monthly",VLOOKUP($O330,PM执行时间!$A:$E,2,0),AM330="Quarterly",VLOOKUP($O330,PM执行时间!$A:$E,3,0),AM330="Semi-an",VLOOKUP($O330,PM执行时间!$A:$E,4,0),AM330="Annual",VLOOKUP($O330,PM执行时间!$A:$E,5,0),AM330="","")</f>
        <v/>
      </c>
      <c r="AO330" s="19"/>
      <c r="AP330" s="5"/>
    </row>
    <row r="331" spans="1:44" s="14" customFormat="1" ht="25.15" customHeight="1" x14ac:dyDescent="0.15">
      <c r="A331" s="2">
        <v>329</v>
      </c>
      <c r="B331" s="2">
        <f>SUBTOTAL(3,G$3:G331)+0</f>
        <v>327</v>
      </c>
      <c r="C331" s="5"/>
      <c r="D331" s="27">
        <v>1238</v>
      </c>
      <c r="E331" s="113" t="s">
        <v>27</v>
      </c>
      <c r="F331" s="113" t="s">
        <v>296</v>
      </c>
      <c r="G331" s="113" t="s">
        <v>246</v>
      </c>
      <c r="H331" s="113" t="s">
        <v>1064</v>
      </c>
      <c r="I331" s="95" t="s">
        <v>1057</v>
      </c>
      <c r="J331" s="79" t="s">
        <v>1058</v>
      </c>
      <c r="K331" s="4" t="s">
        <v>19</v>
      </c>
      <c r="L331" s="77" t="s">
        <v>1247</v>
      </c>
      <c r="M331" s="24">
        <v>44805</v>
      </c>
      <c r="N331" s="77" t="s">
        <v>1117</v>
      </c>
      <c r="O331" s="5" t="s">
        <v>163</v>
      </c>
      <c r="P331" s="5" t="s">
        <v>1108</v>
      </c>
      <c r="Q331" s="26" t="s">
        <v>1096</v>
      </c>
      <c r="R331" s="5" cm="1">
        <f t="array" ref="R331">_xlfn.IFS(Q331="Monthly",VLOOKUP($O331,PM执行时间!$A:$E,2,0),Q331="Quarterly",VLOOKUP($O331,PM执行时间!$A:$E,3,0),Q331="Semi-an",VLOOKUP($O331,PM执行时间!$A:$E,4,0),Q331="Annual",VLOOKUP($O331,PM执行时间!$A:$E,5,0),Q331="","")</f>
        <v>0.83</v>
      </c>
      <c r="S331" s="26" t="s">
        <v>1096</v>
      </c>
      <c r="T331" s="5" cm="1">
        <f t="array" ref="T331">_xlfn.IFS(S331="Monthly",VLOOKUP($O331,PM执行时间!$A:$E,2,0),S331="Quarterly",VLOOKUP($O331,PM执行时间!$A:$E,3,0),S331="Semi-an",VLOOKUP($O331,PM执行时间!$A:$E,4,0),S331="Annual",VLOOKUP($O331,PM执行时间!$A:$E,5,0),S331="","")</f>
        <v>0.83</v>
      </c>
      <c r="U331" s="20" t="s">
        <v>1017</v>
      </c>
      <c r="V331" s="5" cm="1">
        <f t="array" ref="V331">_xlfn.IFS(U331="Monthly",VLOOKUP($O331,PM执行时间!$A:$E,2,0),U331="Quarterly",VLOOKUP($O331,PM执行时间!$A:$E,3,0),U331="Semi-an",VLOOKUP($O331,PM执行时间!$A:$E,4,0),U331="Annual",VLOOKUP($O331,PM执行时间!$A:$E,5,0),U331="","")</f>
        <v>1.08</v>
      </c>
      <c r="W331" s="26" t="s">
        <v>1096</v>
      </c>
      <c r="X331" s="5" cm="1">
        <f t="array" ref="X331">_xlfn.IFS(W331="Monthly",VLOOKUP($O331,PM执行时间!$A:$E,2,0),W331="Quarterly",VLOOKUP($O331,PM执行时间!$A:$E,3,0),W331="Semi-an",VLOOKUP($O331,PM执行时间!$A:$E,4,0),W331="Annual",VLOOKUP($O331,PM执行时间!$A:$E,5,0),W331="","")</f>
        <v>0.83</v>
      </c>
      <c r="Y331" s="26" t="s">
        <v>1096</v>
      </c>
      <c r="Z331" s="5" cm="1">
        <f t="array" ref="Z331">_xlfn.IFS(Y331="Monthly",VLOOKUP($O331,PM执行时间!$A:$E,2,0),Y331="Quarterly",VLOOKUP($O331,PM执行时间!$A:$E,3,0),Y331="Semi-an",VLOOKUP($O331,PM执行时间!$A:$E,4,0),Y331="Annual",VLOOKUP($O331,PM执行时间!$A:$E,5,0),Y331="","")</f>
        <v>0.83</v>
      </c>
      <c r="AA331" s="26" t="s">
        <v>1096</v>
      </c>
      <c r="AB331" s="5" cm="1">
        <f t="array" ref="AB331">_xlfn.IFS(AA331="Monthly",VLOOKUP($O331,PM执行时间!$A:$E,2,0),AA331="Quarterly",VLOOKUP($O331,PM执行时间!$A:$E,3,0),AA331="Semi-an",VLOOKUP($O331,PM执行时间!$A:$E,4,0),AA331="Annual",VLOOKUP($O331,PM执行时间!$A:$E,5,0),AA331="","")</f>
        <v>0.83</v>
      </c>
      <c r="AC331" s="26" t="s">
        <v>1096</v>
      </c>
      <c r="AD331" s="5" cm="1">
        <f t="array" ref="AD331">_xlfn.IFS(AC331="Monthly",VLOOKUP($O331,PM执行时间!$A:$E,2,0),AC331="Quarterly",VLOOKUP($O331,PM执行时间!$A:$E,3,0),AC331="Semi-an",VLOOKUP($O331,PM执行时间!$A:$E,4,0),AC331="Annual",VLOOKUP($O331,PM执行时间!$A:$E,5,0),AC331="","")</f>
        <v>0.83</v>
      </c>
      <c r="AE331" s="26" t="s">
        <v>1096</v>
      </c>
      <c r="AF331" s="5" cm="1">
        <f t="array" ref="AF331">_xlfn.IFS(AE331="Monthly",VLOOKUP($O331,PM执行时间!$A:$E,2,0),AE331="Quarterly",VLOOKUP($O331,PM执行时间!$A:$E,3,0),AE331="Semi-an",VLOOKUP($O331,PM执行时间!$A:$E,4,0),AE331="Annual",VLOOKUP($O331,PM执行时间!$A:$E,5,0),AE331="","")</f>
        <v>0.83</v>
      </c>
      <c r="AG331" s="17" t="s">
        <v>44</v>
      </c>
      <c r="AH331" s="5" cm="1">
        <f t="array" ref="AH331">_xlfn.IFS(AG331="Monthly",VLOOKUP($O331,PM执行时间!$A:$E,2,0),AG331="Quarterly",VLOOKUP($O331,PM执行时间!$A:$E,3,0),AG331="Semi-an",VLOOKUP($O331,PM执行时间!$A:$E,4,0),AG331="Annual",VLOOKUP($O331,PM执行时间!$A:$E,5,0),AG331="","")</f>
        <v>2.58</v>
      </c>
      <c r="AI331" s="26" t="s">
        <v>1096</v>
      </c>
      <c r="AJ331" s="5" cm="1">
        <f t="array" ref="AJ331">_xlfn.IFS(AI331="Monthly",VLOOKUP($O331,PM执行时间!$A:$E,2,0),AI331="Quarterly",VLOOKUP($O331,PM执行时间!$A:$E,3,0),AI331="Semi-an",VLOOKUP($O331,PM执行时间!$A:$E,4,0),AI331="Annual",VLOOKUP($O331,PM执行时间!$A:$E,5,0),AI331="","")</f>
        <v>0.83</v>
      </c>
      <c r="AK331" s="26" t="s">
        <v>1096</v>
      </c>
      <c r="AL331" s="5" cm="1">
        <f t="array" ref="AL331">_xlfn.IFS(AK331="Monthly",VLOOKUP($O331,PM执行时间!$A:$E,2,0),AK331="Quarterly",VLOOKUP($O331,PM执行时间!$A:$E,3,0),AK331="Semi-an",VLOOKUP($O331,PM执行时间!$A:$E,4,0),AK331="Annual",VLOOKUP($O331,PM执行时间!$A:$E,5,0),AK331="","")</f>
        <v>0.83</v>
      </c>
      <c r="AM331" s="26" t="s">
        <v>1096</v>
      </c>
      <c r="AN331" s="5" cm="1">
        <f t="array" ref="AN331">_xlfn.IFS(AM331="Monthly",VLOOKUP($O331,PM执行时间!$A:$E,2,0),AM331="Quarterly",VLOOKUP($O331,PM执行时间!$A:$E,3,0),AM331="Semi-an",VLOOKUP($O331,PM执行时间!$A:$E,4,0),AM331="Annual",VLOOKUP($O331,PM执行时间!$A:$E,5,0),AM331="","")</f>
        <v>0.83</v>
      </c>
      <c r="AO331" s="19">
        <v>45170</v>
      </c>
      <c r="AP331" s="5"/>
    </row>
    <row r="332" spans="1:44" s="14" customFormat="1" ht="25.15" customHeight="1" x14ac:dyDescent="0.15">
      <c r="A332" s="2">
        <v>330</v>
      </c>
      <c r="B332" s="2">
        <f>SUBTOTAL(3,G$3:G332)+0</f>
        <v>328</v>
      </c>
      <c r="C332" s="5"/>
      <c r="D332" s="27">
        <v>1239</v>
      </c>
      <c r="E332" s="113" t="s">
        <v>27</v>
      </c>
      <c r="F332" s="113" t="s">
        <v>296</v>
      </c>
      <c r="G332" s="113" t="s">
        <v>246</v>
      </c>
      <c r="H332" s="113" t="s">
        <v>1065</v>
      </c>
      <c r="I332" s="95" t="s">
        <v>1057</v>
      </c>
      <c r="J332" s="79" t="s">
        <v>1058</v>
      </c>
      <c r="K332" s="4" t="s">
        <v>19</v>
      </c>
      <c r="L332" s="77" t="s">
        <v>1247</v>
      </c>
      <c r="M332" s="24">
        <v>44805</v>
      </c>
      <c r="N332" s="77" t="s">
        <v>1117</v>
      </c>
      <c r="O332" s="5" t="s">
        <v>163</v>
      </c>
      <c r="P332" s="5" t="s">
        <v>1108</v>
      </c>
      <c r="Q332" s="26" t="s">
        <v>1096</v>
      </c>
      <c r="R332" s="5" cm="1">
        <f t="array" ref="R332">_xlfn.IFS(Q332="Monthly",VLOOKUP($O332,PM执行时间!$A:$E,2,0),Q332="Quarterly",VLOOKUP($O332,PM执行时间!$A:$E,3,0),Q332="Semi-an",VLOOKUP($O332,PM执行时间!$A:$E,4,0),Q332="Annual",VLOOKUP($O332,PM执行时间!$A:$E,5,0),Q332="","")</f>
        <v>0.83</v>
      </c>
      <c r="S332" s="26" t="s">
        <v>1096</v>
      </c>
      <c r="T332" s="5" cm="1">
        <f t="array" ref="T332">_xlfn.IFS(S332="Monthly",VLOOKUP($O332,PM执行时间!$A:$E,2,0),S332="Quarterly",VLOOKUP($O332,PM执行时间!$A:$E,3,0),S332="Semi-an",VLOOKUP($O332,PM执行时间!$A:$E,4,0),S332="Annual",VLOOKUP($O332,PM执行时间!$A:$E,5,0),S332="","")</f>
        <v>0.83</v>
      </c>
      <c r="U332" s="20" t="s">
        <v>1017</v>
      </c>
      <c r="V332" s="5" cm="1">
        <f t="array" ref="V332">_xlfn.IFS(U332="Monthly",VLOOKUP($O332,PM执行时间!$A:$E,2,0),U332="Quarterly",VLOOKUP($O332,PM执行时间!$A:$E,3,0),U332="Semi-an",VLOOKUP($O332,PM执行时间!$A:$E,4,0),U332="Annual",VLOOKUP($O332,PM执行时间!$A:$E,5,0),U332="","")</f>
        <v>1.08</v>
      </c>
      <c r="W332" s="26" t="s">
        <v>1096</v>
      </c>
      <c r="X332" s="5" cm="1">
        <f t="array" ref="X332">_xlfn.IFS(W332="Monthly",VLOOKUP($O332,PM执行时间!$A:$E,2,0),W332="Quarterly",VLOOKUP($O332,PM执行时间!$A:$E,3,0),W332="Semi-an",VLOOKUP($O332,PM执行时间!$A:$E,4,0),W332="Annual",VLOOKUP($O332,PM执行时间!$A:$E,5,0),W332="","")</f>
        <v>0.83</v>
      </c>
      <c r="Y332" s="26" t="s">
        <v>1096</v>
      </c>
      <c r="Z332" s="5" cm="1">
        <f t="array" ref="Z332">_xlfn.IFS(Y332="Monthly",VLOOKUP($O332,PM执行时间!$A:$E,2,0),Y332="Quarterly",VLOOKUP($O332,PM执行时间!$A:$E,3,0),Y332="Semi-an",VLOOKUP($O332,PM执行时间!$A:$E,4,0),Y332="Annual",VLOOKUP($O332,PM执行时间!$A:$E,5,0),Y332="","")</f>
        <v>0.83</v>
      </c>
      <c r="AA332" s="26" t="s">
        <v>1096</v>
      </c>
      <c r="AB332" s="5" cm="1">
        <f t="array" ref="AB332">_xlfn.IFS(AA332="Monthly",VLOOKUP($O332,PM执行时间!$A:$E,2,0),AA332="Quarterly",VLOOKUP($O332,PM执行时间!$A:$E,3,0),AA332="Semi-an",VLOOKUP($O332,PM执行时间!$A:$E,4,0),AA332="Annual",VLOOKUP($O332,PM执行时间!$A:$E,5,0),AA332="","")</f>
        <v>0.83</v>
      </c>
      <c r="AC332" s="26" t="s">
        <v>1096</v>
      </c>
      <c r="AD332" s="5" cm="1">
        <f t="array" ref="AD332">_xlfn.IFS(AC332="Monthly",VLOOKUP($O332,PM执行时间!$A:$E,2,0),AC332="Quarterly",VLOOKUP($O332,PM执行时间!$A:$E,3,0),AC332="Semi-an",VLOOKUP($O332,PM执行时间!$A:$E,4,0),AC332="Annual",VLOOKUP($O332,PM执行时间!$A:$E,5,0),AC332="","")</f>
        <v>0.83</v>
      </c>
      <c r="AE332" s="26" t="s">
        <v>1096</v>
      </c>
      <c r="AF332" s="5" cm="1">
        <f t="array" ref="AF332">_xlfn.IFS(AE332="Monthly",VLOOKUP($O332,PM执行时间!$A:$E,2,0),AE332="Quarterly",VLOOKUP($O332,PM执行时间!$A:$E,3,0),AE332="Semi-an",VLOOKUP($O332,PM执行时间!$A:$E,4,0),AE332="Annual",VLOOKUP($O332,PM执行时间!$A:$E,5,0),AE332="","")</f>
        <v>0.83</v>
      </c>
      <c r="AG332" s="17" t="s">
        <v>44</v>
      </c>
      <c r="AH332" s="5" cm="1">
        <f t="array" ref="AH332">_xlfn.IFS(AG332="Monthly",VLOOKUP($O332,PM执行时间!$A:$E,2,0),AG332="Quarterly",VLOOKUP($O332,PM执行时间!$A:$E,3,0),AG332="Semi-an",VLOOKUP($O332,PM执行时间!$A:$E,4,0),AG332="Annual",VLOOKUP($O332,PM执行时间!$A:$E,5,0),AG332="","")</f>
        <v>2.58</v>
      </c>
      <c r="AI332" s="26" t="s">
        <v>1096</v>
      </c>
      <c r="AJ332" s="5" cm="1">
        <f t="array" ref="AJ332">_xlfn.IFS(AI332="Monthly",VLOOKUP($O332,PM执行时间!$A:$E,2,0),AI332="Quarterly",VLOOKUP($O332,PM执行时间!$A:$E,3,0),AI332="Semi-an",VLOOKUP($O332,PM执行时间!$A:$E,4,0),AI332="Annual",VLOOKUP($O332,PM执行时间!$A:$E,5,0),AI332="","")</f>
        <v>0.83</v>
      </c>
      <c r="AK332" s="26" t="s">
        <v>1096</v>
      </c>
      <c r="AL332" s="5" cm="1">
        <f t="array" ref="AL332">_xlfn.IFS(AK332="Monthly",VLOOKUP($O332,PM执行时间!$A:$E,2,0),AK332="Quarterly",VLOOKUP($O332,PM执行时间!$A:$E,3,0),AK332="Semi-an",VLOOKUP($O332,PM执行时间!$A:$E,4,0),AK332="Annual",VLOOKUP($O332,PM执行时间!$A:$E,5,0),AK332="","")</f>
        <v>0.83</v>
      </c>
      <c r="AM332" s="26" t="s">
        <v>1096</v>
      </c>
      <c r="AN332" s="5" cm="1">
        <f t="array" ref="AN332">_xlfn.IFS(AM332="Monthly",VLOOKUP($O332,PM执行时间!$A:$E,2,0),AM332="Quarterly",VLOOKUP($O332,PM执行时间!$A:$E,3,0),AM332="Semi-an",VLOOKUP($O332,PM执行时间!$A:$E,4,0),AM332="Annual",VLOOKUP($O332,PM执行时间!$A:$E,5,0),AM332="","")</f>
        <v>0.83</v>
      </c>
      <c r="AO332" s="19">
        <v>45170</v>
      </c>
      <c r="AP332" s="5"/>
    </row>
    <row r="333" spans="1:44" s="14" customFormat="1" ht="25.15" customHeight="1" x14ac:dyDescent="0.15">
      <c r="A333" s="2">
        <v>331</v>
      </c>
      <c r="B333" s="2">
        <f>SUBTOTAL(3,G$3:G333)+0</f>
        <v>329</v>
      </c>
      <c r="C333" s="5"/>
      <c r="D333" s="27">
        <v>1240</v>
      </c>
      <c r="E333" s="113" t="s">
        <v>27</v>
      </c>
      <c r="F333" s="113" t="s">
        <v>296</v>
      </c>
      <c r="G333" s="113" t="s">
        <v>246</v>
      </c>
      <c r="H333" s="113" t="s">
        <v>1066</v>
      </c>
      <c r="I333" s="95" t="s">
        <v>1057</v>
      </c>
      <c r="J333" s="79" t="s">
        <v>1058</v>
      </c>
      <c r="K333" s="4" t="s">
        <v>19</v>
      </c>
      <c r="L333" s="77" t="s">
        <v>1247</v>
      </c>
      <c r="M333" s="24">
        <v>44805</v>
      </c>
      <c r="N333" s="77" t="s">
        <v>1117</v>
      </c>
      <c r="O333" s="5" t="s">
        <v>163</v>
      </c>
      <c r="P333" s="5" t="s">
        <v>1108</v>
      </c>
      <c r="Q333" s="26" t="s">
        <v>1096</v>
      </c>
      <c r="R333" s="5" cm="1">
        <f t="array" ref="R333">_xlfn.IFS(Q333="Monthly",VLOOKUP($O333,PM执行时间!$A:$E,2,0),Q333="Quarterly",VLOOKUP($O333,PM执行时间!$A:$E,3,0),Q333="Semi-an",VLOOKUP($O333,PM执行时间!$A:$E,4,0),Q333="Annual",VLOOKUP($O333,PM执行时间!$A:$E,5,0),Q333="","")</f>
        <v>0.83</v>
      </c>
      <c r="S333" s="26" t="s">
        <v>1096</v>
      </c>
      <c r="T333" s="5" cm="1">
        <f t="array" ref="T333">_xlfn.IFS(S333="Monthly",VLOOKUP($O333,PM执行时间!$A:$E,2,0),S333="Quarterly",VLOOKUP($O333,PM执行时间!$A:$E,3,0),S333="Semi-an",VLOOKUP($O333,PM执行时间!$A:$E,4,0),S333="Annual",VLOOKUP($O333,PM执行时间!$A:$E,5,0),S333="","")</f>
        <v>0.83</v>
      </c>
      <c r="U333" s="20" t="s">
        <v>1017</v>
      </c>
      <c r="V333" s="5" cm="1">
        <f t="array" ref="V333">_xlfn.IFS(U333="Monthly",VLOOKUP($O333,PM执行时间!$A:$E,2,0),U333="Quarterly",VLOOKUP($O333,PM执行时间!$A:$E,3,0),U333="Semi-an",VLOOKUP($O333,PM执行时间!$A:$E,4,0),U333="Annual",VLOOKUP($O333,PM执行时间!$A:$E,5,0),U333="","")</f>
        <v>1.08</v>
      </c>
      <c r="W333" s="26" t="s">
        <v>1096</v>
      </c>
      <c r="X333" s="5" cm="1">
        <f t="array" ref="X333">_xlfn.IFS(W333="Monthly",VLOOKUP($O333,PM执行时间!$A:$E,2,0),W333="Quarterly",VLOOKUP($O333,PM执行时间!$A:$E,3,0),W333="Semi-an",VLOOKUP($O333,PM执行时间!$A:$E,4,0),W333="Annual",VLOOKUP($O333,PM执行时间!$A:$E,5,0),W333="","")</f>
        <v>0.83</v>
      </c>
      <c r="Y333" s="26" t="s">
        <v>1096</v>
      </c>
      <c r="Z333" s="5" cm="1">
        <f t="array" ref="Z333">_xlfn.IFS(Y333="Monthly",VLOOKUP($O333,PM执行时间!$A:$E,2,0),Y333="Quarterly",VLOOKUP($O333,PM执行时间!$A:$E,3,0),Y333="Semi-an",VLOOKUP($O333,PM执行时间!$A:$E,4,0),Y333="Annual",VLOOKUP($O333,PM执行时间!$A:$E,5,0),Y333="","")</f>
        <v>0.83</v>
      </c>
      <c r="AA333" s="26" t="s">
        <v>1096</v>
      </c>
      <c r="AB333" s="5" cm="1">
        <f t="array" ref="AB333">_xlfn.IFS(AA333="Monthly",VLOOKUP($O333,PM执行时间!$A:$E,2,0),AA333="Quarterly",VLOOKUP($O333,PM执行时间!$A:$E,3,0),AA333="Semi-an",VLOOKUP($O333,PM执行时间!$A:$E,4,0),AA333="Annual",VLOOKUP($O333,PM执行时间!$A:$E,5,0),AA333="","")</f>
        <v>0.83</v>
      </c>
      <c r="AC333" s="26" t="s">
        <v>1096</v>
      </c>
      <c r="AD333" s="5" cm="1">
        <f t="array" ref="AD333">_xlfn.IFS(AC333="Monthly",VLOOKUP($O333,PM执行时间!$A:$E,2,0),AC333="Quarterly",VLOOKUP($O333,PM执行时间!$A:$E,3,0),AC333="Semi-an",VLOOKUP($O333,PM执行时间!$A:$E,4,0),AC333="Annual",VLOOKUP($O333,PM执行时间!$A:$E,5,0),AC333="","")</f>
        <v>0.83</v>
      </c>
      <c r="AE333" s="26" t="s">
        <v>1096</v>
      </c>
      <c r="AF333" s="5" cm="1">
        <f t="array" ref="AF333">_xlfn.IFS(AE333="Monthly",VLOOKUP($O333,PM执行时间!$A:$E,2,0),AE333="Quarterly",VLOOKUP($O333,PM执行时间!$A:$E,3,0),AE333="Semi-an",VLOOKUP($O333,PM执行时间!$A:$E,4,0),AE333="Annual",VLOOKUP($O333,PM执行时间!$A:$E,5,0),AE333="","")</f>
        <v>0.83</v>
      </c>
      <c r="AG333" s="17" t="s">
        <v>44</v>
      </c>
      <c r="AH333" s="5" cm="1">
        <f t="array" ref="AH333">_xlfn.IFS(AG333="Monthly",VLOOKUP($O333,PM执行时间!$A:$E,2,0),AG333="Quarterly",VLOOKUP($O333,PM执行时间!$A:$E,3,0),AG333="Semi-an",VLOOKUP($O333,PM执行时间!$A:$E,4,0),AG333="Annual",VLOOKUP($O333,PM执行时间!$A:$E,5,0),AG333="","")</f>
        <v>2.58</v>
      </c>
      <c r="AI333" s="26" t="s">
        <v>1096</v>
      </c>
      <c r="AJ333" s="5" cm="1">
        <f t="array" ref="AJ333">_xlfn.IFS(AI333="Monthly",VLOOKUP($O333,PM执行时间!$A:$E,2,0),AI333="Quarterly",VLOOKUP($O333,PM执行时间!$A:$E,3,0),AI333="Semi-an",VLOOKUP($O333,PM执行时间!$A:$E,4,0),AI333="Annual",VLOOKUP($O333,PM执行时间!$A:$E,5,0),AI333="","")</f>
        <v>0.83</v>
      </c>
      <c r="AK333" s="26" t="s">
        <v>1096</v>
      </c>
      <c r="AL333" s="5" cm="1">
        <f t="array" ref="AL333">_xlfn.IFS(AK333="Monthly",VLOOKUP($O333,PM执行时间!$A:$E,2,0),AK333="Quarterly",VLOOKUP($O333,PM执行时间!$A:$E,3,0),AK333="Semi-an",VLOOKUP($O333,PM执行时间!$A:$E,4,0),AK333="Annual",VLOOKUP($O333,PM执行时间!$A:$E,5,0),AK333="","")</f>
        <v>0.83</v>
      </c>
      <c r="AM333" s="26" t="s">
        <v>1096</v>
      </c>
      <c r="AN333" s="5" cm="1">
        <f t="array" ref="AN333">_xlfn.IFS(AM333="Monthly",VLOOKUP($O333,PM执行时间!$A:$E,2,0),AM333="Quarterly",VLOOKUP($O333,PM执行时间!$A:$E,3,0),AM333="Semi-an",VLOOKUP($O333,PM执行时间!$A:$E,4,0),AM333="Annual",VLOOKUP($O333,PM执行时间!$A:$E,5,0),AM333="","")</f>
        <v>0.83</v>
      </c>
      <c r="AO333" s="19">
        <v>45170</v>
      </c>
      <c r="AP333" s="13"/>
    </row>
    <row r="334" spans="1:44" s="14" customFormat="1" ht="25.15" customHeight="1" x14ac:dyDescent="0.15">
      <c r="A334" s="2">
        <v>332</v>
      </c>
      <c r="B334" s="2">
        <f>SUBTOTAL(3,G$3:G334)+0</f>
        <v>330</v>
      </c>
      <c r="C334" s="5"/>
      <c r="D334" s="27">
        <v>1241</v>
      </c>
      <c r="E334" s="113" t="s">
        <v>27</v>
      </c>
      <c r="F334" s="113" t="s">
        <v>296</v>
      </c>
      <c r="G334" s="113" t="s">
        <v>246</v>
      </c>
      <c r="H334" s="113" t="s">
        <v>1067</v>
      </c>
      <c r="I334" s="95" t="s">
        <v>1057</v>
      </c>
      <c r="J334" s="79" t="s">
        <v>1058</v>
      </c>
      <c r="K334" s="4" t="s">
        <v>19</v>
      </c>
      <c r="L334" s="77" t="s">
        <v>1247</v>
      </c>
      <c r="M334" s="24">
        <v>44805</v>
      </c>
      <c r="N334" s="77" t="s">
        <v>1117</v>
      </c>
      <c r="O334" s="5" t="s">
        <v>163</v>
      </c>
      <c r="P334" s="5" t="s">
        <v>1108</v>
      </c>
      <c r="Q334" s="26" t="s">
        <v>1096</v>
      </c>
      <c r="R334" s="5" cm="1">
        <f t="array" ref="R334">_xlfn.IFS(Q334="Monthly",VLOOKUP($O334,PM执行时间!$A:$E,2,0),Q334="Quarterly",VLOOKUP($O334,PM执行时间!$A:$E,3,0),Q334="Semi-an",VLOOKUP($O334,PM执行时间!$A:$E,4,0),Q334="Annual",VLOOKUP($O334,PM执行时间!$A:$E,5,0),Q334="","")</f>
        <v>0.83</v>
      </c>
      <c r="S334" s="26" t="s">
        <v>1096</v>
      </c>
      <c r="T334" s="5" cm="1">
        <f t="array" ref="T334">_xlfn.IFS(S334="Monthly",VLOOKUP($O334,PM执行时间!$A:$E,2,0),S334="Quarterly",VLOOKUP($O334,PM执行时间!$A:$E,3,0),S334="Semi-an",VLOOKUP($O334,PM执行时间!$A:$E,4,0),S334="Annual",VLOOKUP($O334,PM执行时间!$A:$E,5,0),S334="","")</f>
        <v>0.83</v>
      </c>
      <c r="U334" s="20" t="s">
        <v>1017</v>
      </c>
      <c r="V334" s="5" cm="1">
        <f t="array" ref="V334">_xlfn.IFS(U334="Monthly",VLOOKUP($O334,PM执行时间!$A:$E,2,0),U334="Quarterly",VLOOKUP($O334,PM执行时间!$A:$E,3,0),U334="Semi-an",VLOOKUP($O334,PM执行时间!$A:$E,4,0),U334="Annual",VLOOKUP($O334,PM执行时间!$A:$E,5,0),U334="","")</f>
        <v>1.08</v>
      </c>
      <c r="W334" s="26" t="s">
        <v>1096</v>
      </c>
      <c r="X334" s="5" cm="1">
        <f t="array" ref="X334">_xlfn.IFS(W334="Monthly",VLOOKUP($O334,PM执行时间!$A:$E,2,0),W334="Quarterly",VLOOKUP($O334,PM执行时间!$A:$E,3,0),W334="Semi-an",VLOOKUP($O334,PM执行时间!$A:$E,4,0),W334="Annual",VLOOKUP($O334,PM执行时间!$A:$E,5,0),W334="","")</f>
        <v>0.83</v>
      </c>
      <c r="Y334" s="26" t="s">
        <v>1096</v>
      </c>
      <c r="Z334" s="5" cm="1">
        <f t="array" ref="Z334">_xlfn.IFS(Y334="Monthly",VLOOKUP($O334,PM执行时间!$A:$E,2,0),Y334="Quarterly",VLOOKUP($O334,PM执行时间!$A:$E,3,0),Y334="Semi-an",VLOOKUP($O334,PM执行时间!$A:$E,4,0),Y334="Annual",VLOOKUP($O334,PM执行时间!$A:$E,5,0),Y334="","")</f>
        <v>0.83</v>
      </c>
      <c r="AA334" s="26" t="s">
        <v>1096</v>
      </c>
      <c r="AB334" s="5" cm="1">
        <f t="array" ref="AB334">_xlfn.IFS(AA334="Monthly",VLOOKUP($O334,PM执行时间!$A:$E,2,0),AA334="Quarterly",VLOOKUP($O334,PM执行时间!$A:$E,3,0),AA334="Semi-an",VLOOKUP($O334,PM执行时间!$A:$E,4,0),AA334="Annual",VLOOKUP($O334,PM执行时间!$A:$E,5,0),AA334="","")</f>
        <v>0.83</v>
      </c>
      <c r="AC334" s="26" t="s">
        <v>1096</v>
      </c>
      <c r="AD334" s="5" cm="1">
        <f t="array" ref="AD334">_xlfn.IFS(AC334="Monthly",VLOOKUP($O334,PM执行时间!$A:$E,2,0),AC334="Quarterly",VLOOKUP($O334,PM执行时间!$A:$E,3,0),AC334="Semi-an",VLOOKUP($O334,PM执行时间!$A:$E,4,0),AC334="Annual",VLOOKUP($O334,PM执行时间!$A:$E,5,0),AC334="","")</f>
        <v>0.83</v>
      </c>
      <c r="AE334" s="26" t="s">
        <v>1096</v>
      </c>
      <c r="AF334" s="5" cm="1">
        <f t="array" ref="AF334">_xlfn.IFS(AE334="Monthly",VLOOKUP($O334,PM执行时间!$A:$E,2,0),AE334="Quarterly",VLOOKUP($O334,PM执行时间!$A:$E,3,0),AE334="Semi-an",VLOOKUP($O334,PM执行时间!$A:$E,4,0),AE334="Annual",VLOOKUP($O334,PM执行时间!$A:$E,5,0),AE334="","")</f>
        <v>0.83</v>
      </c>
      <c r="AG334" s="17" t="s">
        <v>44</v>
      </c>
      <c r="AH334" s="5" cm="1">
        <f t="array" ref="AH334">_xlfn.IFS(AG334="Monthly",VLOOKUP($O334,PM执行时间!$A:$E,2,0),AG334="Quarterly",VLOOKUP($O334,PM执行时间!$A:$E,3,0),AG334="Semi-an",VLOOKUP($O334,PM执行时间!$A:$E,4,0),AG334="Annual",VLOOKUP($O334,PM执行时间!$A:$E,5,0),AG334="","")</f>
        <v>2.58</v>
      </c>
      <c r="AI334" s="26" t="s">
        <v>1096</v>
      </c>
      <c r="AJ334" s="5" cm="1">
        <f t="array" ref="AJ334">_xlfn.IFS(AI334="Monthly",VLOOKUP($O334,PM执行时间!$A:$E,2,0),AI334="Quarterly",VLOOKUP($O334,PM执行时间!$A:$E,3,0),AI334="Semi-an",VLOOKUP($O334,PM执行时间!$A:$E,4,0),AI334="Annual",VLOOKUP($O334,PM执行时间!$A:$E,5,0),AI334="","")</f>
        <v>0.83</v>
      </c>
      <c r="AK334" s="26" t="s">
        <v>1096</v>
      </c>
      <c r="AL334" s="5" cm="1">
        <f t="array" ref="AL334">_xlfn.IFS(AK334="Monthly",VLOOKUP($O334,PM执行时间!$A:$E,2,0),AK334="Quarterly",VLOOKUP($O334,PM执行时间!$A:$E,3,0),AK334="Semi-an",VLOOKUP($O334,PM执行时间!$A:$E,4,0),AK334="Annual",VLOOKUP($O334,PM执行时间!$A:$E,5,0),AK334="","")</f>
        <v>0.83</v>
      </c>
      <c r="AM334" s="26" t="s">
        <v>1096</v>
      </c>
      <c r="AN334" s="5" cm="1">
        <f t="array" ref="AN334">_xlfn.IFS(AM334="Monthly",VLOOKUP($O334,PM执行时间!$A:$E,2,0),AM334="Quarterly",VLOOKUP($O334,PM执行时间!$A:$E,3,0),AM334="Semi-an",VLOOKUP($O334,PM执行时间!$A:$E,4,0),AM334="Annual",VLOOKUP($O334,PM执行时间!$A:$E,5,0),AM334="","")</f>
        <v>0.83</v>
      </c>
      <c r="AO334" s="19">
        <v>45170</v>
      </c>
      <c r="AP334" s="5"/>
    </row>
    <row r="335" spans="1:44" s="14" customFormat="1" ht="25.15" customHeight="1" x14ac:dyDescent="0.15">
      <c r="A335" s="2">
        <v>333</v>
      </c>
      <c r="B335" s="2">
        <f>SUBTOTAL(3,G$3:G335)+0</f>
        <v>331</v>
      </c>
      <c r="C335" s="5"/>
      <c r="D335" s="27">
        <v>1242</v>
      </c>
      <c r="E335" s="113" t="s">
        <v>27</v>
      </c>
      <c r="F335" s="113" t="s">
        <v>296</v>
      </c>
      <c r="G335" s="113" t="s">
        <v>246</v>
      </c>
      <c r="H335" s="113" t="s">
        <v>1068</v>
      </c>
      <c r="I335" s="95" t="s">
        <v>1057</v>
      </c>
      <c r="J335" s="79" t="s">
        <v>1058</v>
      </c>
      <c r="K335" s="4" t="s">
        <v>19</v>
      </c>
      <c r="L335" s="77" t="s">
        <v>1247</v>
      </c>
      <c r="M335" s="24">
        <v>44805</v>
      </c>
      <c r="N335" s="77" t="s">
        <v>1117</v>
      </c>
      <c r="O335" s="5" t="s">
        <v>163</v>
      </c>
      <c r="P335" s="5" t="s">
        <v>1108</v>
      </c>
      <c r="Q335" s="26" t="s">
        <v>1096</v>
      </c>
      <c r="R335" s="5" cm="1">
        <f t="array" ref="R335">_xlfn.IFS(Q335="Monthly",VLOOKUP($O335,PM执行时间!$A:$E,2,0),Q335="Quarterly",VLOOKUP($O335,PM执行时间!$A:$E,3,0),Q335="Semi-an",VLOOKUP($O335,PM执行时间!$A:$E,4,0),Q335="Annual",VLOOKUP($O335,PM执行时间!$A:$E,5,0),Q335="","")</f>
        <v>0.83</v>
      </c>
      <c r="S335" s="26" t="s">
        <v>1096</v>
      </c>
      <c r="T335" s="5" cm="1">
        <f t="array" ref="T335">_xlfn.IFS(S335="Monthly",VLOOKUP($O335,PM执行时间!$A:$E,2,0),S335="Quarterly",VLOOKUP($O335,PM执行时间!$A:$E,3,0),S335="Semi-an",VLOOKUP($O335,PM执行时间!$A:$E,4,0),S335="Annual",VLOOKUP($O335,PM执行时间!$A:$E,5,0),S335="","")</f>
        <v>0.83</v>
      </c>
      <c r="U335" s="20" t="s">
        <v>1017</v>
      </c>
      <c r="V335" s="5" cm="1">
        <f t="array" ref="V335">_xlfn.IFS(U335="Monthly",VLOOKUP($O335,PM执行时间!$A:$E,2,0),U335="Quarterly",VLOOKUP($O335,PM执行时间!$A:$E,3,0),U335="Semi-an",VLOOKUP($O335,PM执行时间!$A:$E,4,0),U335="Annual",VLOOKUP($O335,PM执行时间!$A:$E,5,0),U335="","")</f>
        <v>1.08</v>
      </c>
      <c r="W335" s="26" t="s">
        <v>1096</v>
      </c>
      <c r="X335" s="5" cm="1">
        <f t="array" ref="X335">_xlfn.IFS(W335="Monthly",VLOOKUP($O335,PM执行时间!$A:$E,2,0),W335="Quarterly",VLOOKUP($O335,PM执行时间!$A:$E,3,0),W335="Semi-an",VLOOKUP($O335,PM执行时间!$A:$E,4,0),W335="Annual",VLOOKUP($O335,PM执行时间!$A:$E,5,0),W335="","")</f>
        <v>0.83</v>
      </c>
      <c r="Y335" s="26" t="s">
        <v>1096</v>
      </c>
      <c r="Z335" s="5" cm="1">
        <f t="array" ref="Z335">_xlfn.IFS(Y335="Monthly",VLOOKUP($O335,PM执行时间!$A:$E,2,0),Y335="Quarterly",VLOOKUP($O335,PM执行时间!$A:$E,3,0),Y335="Semi-an",VLOOKUP($O335,PM执行时间!$A:$E,4,0),Y335="Annual",VLOOKUP($O335,PM执行时间!$A:$E,5,0),Y335="","")</f>
        <v>0.83</v>
      </c>
      <c r="AA335" s="26" t="s">
        <v>1096</v>
      </c>
      <c r="AB335" s="5" cm="1">
        <f t="array" ref="AB335">_xlfn.IFS(AA335="Monthly",VLOOKUP($O335,PM执行时间!$A:$E,2,0),AA335="Quarterly",VLOOKUP($O335,PM执行时间!$A:$E,3,0),AA335="Semi-an",VLOOKUP($O335,PM执行时间!$A:$E,4,0),AA335="Annual",VLOOKUP($O335,PM执行时间!$A:$E,5,0),AA335="","")</f>
        <v>0.83</v>
      </c>
      <c r="AC335" s="26" t="s">
        <v>1096</v>
      </c>
      <c r="AD335" s="5" cm="1">
        <f t="array" ref="AD335">_xlfn.IFS(AC335="Monthly",VLOOKUP($O335,PM执行时间!$A:$E,2,0),AC335="Quarterly",VLOOKUP($O335,PM执行时间!$A:$E,3,0),AC335="Semi-an",VLOOKUP($O335,PM执行时间!$A:$E,4,0),AC335="Annual",VLOOKUP($O335,PM执行时间!$A:$E,5,0),AC335="","")</f>
        <v>0.83</v>
      </c>
      <c r="AE335" s="26" t="s">
        <v>1096</v>
      </c>
      <c r="AF335" s="5" cm="1">
        <f t="array" ref="AF335">_xlfn.IFS(AE335="Monthly",VLOOKUP($O335,PM执行时间!$A:$E,2,0),AE335="Quarterly",VLOOKUP($O335,PM执行时间!$A:$E,3,0),AE335="Semi-an",VLOOKUP($O335,PM执行时间!$A:$E,4,0),AE335="Annual",VLOOKUP($O335,PM执行时间!$A:$E,5,0),AE335="","")</f>
        <v>0.83</v>
      </c>
      <c r="AG335" s="17" t="s">
        <v>44</v>
      </c>
      <c r="AH335" s="5" cm="1">
        <f t="array" ref="AH335">_xlfn.IFS(AG335="Monthly",VLOOKUP($O335,PM执行时间!$A:$E,2,0),AG335="Quarterly",VLOOKUP($O335,PM执行时间!$A:$E,3,0),AG335="Semi-an",VLOOKUP($O335,PM执行时间!$A:$E,4,0),AG335="Annual",VLOOKUP($O335,PM执行时间!$A:$E,5,0),AG335="","")</f>
        <v>2.58</v>
      </c>
      <c r="AI335" s="26" t="s">
        <v>1096</v>
      </c>
      <c r="AJ335" s="5" cm="1">
        <f t="array" ref="AJ335">_xlfn.IFS(AI335="Monthly",VLOOKUP($O335,PM执行时间!$A:$E,2,0),AI335="Quarterly",VLOOKUP($O335,PM执行时间!$A:$E,3,0),AI335="Semi-an",VLOOKUP($O335,PM执行时间!$A:$E,4,0),AI335="Annual",VLOOKUP($O335,PM执行时间!$A:$E,5,0),AI335="","")</f>
        <v>0.83</v>
      </c>
      <c r="AK335" s="26" t="s">
        <v>1096</v>
      </c>
      <c r="AL335" s="5" cm="1">
        <f t="array" ref="AL335">_xlfn.IFS(AK335="Monthly",VLOOKUP($O335,PM执行时间!$A:$E,2,0),AK335="Quarterly",VLOOKUP($O335,PM执行时间!$A:$E,3,0),AK335="Semi-an",VLOOKUP($O335,PM执行时间!$A:$E,4,0),AK335="Annual",VLOOKUP($O335,PM执行时间!$A:$E,5,0),AK335="","")</f>
        <v>0.83</v>
      </c>
      <c r="AM335" s="26" t="s">
        <v>1096</v>
      </c>
      <c r="AN335" s="5" cm="1">
        <f t="array" ref="AN335">_xlfn.IFS(AM335="Monthly",VLOOKUP($O335,PM执行时间!$A:$E,2,0),AM335="Quarterly",VLOOKUP($O335,PM执行时间!$A:$E,3,0),AM335="Semi-an",VLOOKUP($O335,PM执行时间!$A:$E,4,0),AM335="Annual",VLOOKUP($O335,PM执行时间!$A:$E,5,0),AM335="","")</f>
        <v>0.83</v>
      </c>
      <c r="AO335" s="19">
        <v>45170</v>
      </c>
      <c r="AP335" s="5"/>
    </row>
    <row r="336" spans="1:44" s="14" customFormat="1" ht="25.15" customHeight="1" x14ac:dyDescent="0.15">
      <c r="A336" s="2">
        <v>334</v>
      </c>
      <c r="B336" s="2">
        <f>SUBTOTAL(3,G$3:G336)+0</f>
        <v>332</v>
      </c>
      <c r="C336" s="5"/>
      <c r="D336" s="27">
        <v>1246</v>
      </c>
      <c r="E336" s="113" t="s">
        <v>1069</v>
      </c>
      <c r="F336" s="113" t="s">
        <v>1070</v>
      </c>
      <c r="G336" s="113" t="s">
        <v>1071</v>
      </c>
      <c r="H336" s="113" t="s">
        <v>1072</v>
      </c>
      <c r="I336" s="77">
        <v>2022.11</v>
      </c>
      <c r="J336" s="79" t="s">
        <v>1075</v>
      </c>
      <c r="K336" s="4" t="s">
        <v>19</v>
      </c>
      <c r="L336" s="77" t="s">
        <v>1247</v>
      </c>
      <c r="M336" s="24">
        <v>44805</v>
      </c>
      <c r="N336" s="77" t="s">
        <v>31</v>
      </c>
      <c r="O336" s="5" t="e">
        <v>#N/A</v>
      </c>
      <c r="P336" s="5"/>
      <c r="Q336" s="5"/>
      <c r="R336" s="5" t="str" cm="1">
        <f t="array" ref="R336">_xlfn.IFS(Q336="Monthly",VLOOKUP($O336,PM执行时间!$A:$E,2,0),Q336="Quarterly",VLOOKUP($O336,PM执行时间!$A:$E,3,0),Q336="Semi-an",VLOOKUP($O336,PM执行时间!$A:$E,4,0),Q336="Annual",VLOOKUP($O336,PM执行时间!$A:$E,5,0),Q336="","")</f>
        <v/>
      </c>
      <c r="S336" s="5"/>
      <c r="T336" s="5" t="str" cm="1">
        <f t="array" ref="T336">_xlfn.IFS(S336="Monthly",VLOOKUP($O336,PM执行时间!$A:$E,2,0),S336="Quarterly",VLOOKUP($O336,PM执行时间!$A:$E,3,0),S336="Semi-an",VLOOKUP($O336,PM执行时间!$A:$E,4,0),S336="Annual",VLOOKUP($O336,PM执行时间!$A:$E,5,0),S336="","")</f>
        <v/>
      </c>
      <c r="U336" s="5"/>
      <c r="V336" s="5" t="str" cm="1">
        <f t="array" ref="V336">_xlfn.IFS(U336="Monthly",VLOOKUP($O336,PM执行时间!$A:$E,2,0),U336="Quarterly",VLOOKUP($O336,PM执行时间!$A:$E,3,0),U336="Semi-an",VLOOKUP($O336,PM执行时间!$A:$E,4,0),U336="Annual",VLOOKUP($O336,PM执行时间!$A:$E,5,0),U336="","")</f>
        <v/>
      </c>
      <c r="W336" s="5"/>
      <c r="X336" s="5" t="str" cm="1">
        <f t="array" ref="X336">_xlfn.IFS(W336="Monthly",VLOOKUP($O336,PM执行时间!$A:$E,2,0),W336="Quarterly",VLOOKUP($O336,PM执行时间!$A:$E,3,0),W336="Semi-an",VLOOKUP($O336,PM执行时间!$A:$E,4,0),W336="Annual",VLOOKUP($O336,PM执行时间!$A:$E,5,0),W336="","")</f>
        <v/>
      </c>
      <c r="Y336" s="5"/>
      <c r="Z336" s="5" t="str" cm="1">
        <f t="array" ref="Z336">_xlfn.IFS(Y336="Monthly",VLOOKUP($O336,PM执行时间!$A:$E,2,0),Y336="Quarterly",VLOOKUP($O336,PM执行时间!$A:$E,3,0),Y336="Semi-an",VLOOKUP($O336,PM执行时间!$A:$E,4,0),Y336="Annual",VLOOKUP($O336,PM执行时间!$A:$E,5,0),Y336="","")</f>
        <v/>
      </c>
      <c r="AA336" s="5"/>
      <c r="AB336" s="5" t="str" cm="1">
        <f t="array" ref="AB336">_xlfn.IFS(AA336="Monthly",VLOOKUP($O336,PM执行时间!$A:$E,2,0),AA336="Quarterly",VLOOKUP($O336,PM执行时间!$A:$E,3,0),AA336="Semi-an",VLOOKUP($O336,PM执行时间!$A:$E,4,0),AA336="Annual",VLOOKUP($O336,PM执行时间!$A:$E,5,0),AA336="","")</f>
        <v/>
      </c>
      <c r="AC336" s="5"/>
      <c r="AD336" s="5" t="str" cm="1">
        <f t="array" ref="AD336">_xlfn.IFS(AC336="Monthly",VLOOKUP($O336,PM执行时间!$A:$E,2,0),AC336="Quarterly",VLOOKUP($O336,PM执行时间!$A:$E,3,0),AC336="Semi-an",VLOOKUP($O336,PM执行时间!$A:$E,4,0),AC336="Annual",VLOOKUP($O336,PM执行时间!$A:$E,5,0),AC336="","")</f>
        <v/>
      </c>
      <c r="AE336" s="5"/>
      <c r="AF336" s="5" t="str" cm="1">
        <f t="array" ref="AF336">_xlfn.IFS(AE336="Monthly",VLOOKUP($O336,PM执行时间!$A:$E,2,0),AE336="Quarterly",VLOOKUP($O336,PM执行时间!$A:$E,3,0),AE336="Semi-an",VLOOKUP($O336,PM执行时间!$A:$E,4,0),AE336="Annual",VLOOKUP($O336,PM执行时间!$A:$E,5,0),AE336="","")</f>
        <v/>
      </c>
      <c r="AG336" s="5"/>
      <c r="AH336" s="5" t="str" cm="1">
        <f t="array" ref="AH336">_xlfn.IFS(AG336="Monthly",VLOOKUP($O336,PM执行时间!$A:$E,2,0),AG336="Quarterly",VLOOKUP($O336,PM执行时间!$A:$E,3,0),AG336="Semi-an",VLOOKUP($O336,PM执行时间!$A:$E,4,0),AG336="Annual",VLOOKUP($O336,PM执行时间!$A:$E,5,0),AG336="","")</f>
        <v/>
      </c>
      <c r="AI336" s="5"/>
      <c r="AJ336" s="5" t="str" cm="1">
        <f t="array" ref="AJ336">_xlfn.IFS(AI336="Monthly",VLOOKUP($O336,PM执行时间!$A:$E,2,0),AI336="Quarterly",VLOOKUP($O336,PM执行时间!$A:$E,3,0),AI336="Semi-an",VLOOKUP($O336,PM执行时间!$A:$E,4,0),AI336="Annual",VLOOKUP($O336,PM执行时间!$A:$E,5,0),AI336="","")</f>
        <v/>
      </c>
      <c r="AK336" s="5"/>
      <c r="AL336" s="5" t="str" cm="1">
        <f t="array" ref="AL336">_xlfn.IFS(AK336="Monthly",VLOOKUP($O336,PM执行时间!$A:$E,2,0),AK336="Quarterly",VLOOKUP($O336,PM执行时间!$A:$E,3,0),AK336="Semi-an",VLOOKUP($O336,PM执行时间!$A:$E,4,0),AK336="Annual",VLOOKUP($O336,PM执行时间!$A:$E,5,0),AK336="","")</f>
        <v/>
      </c>
      <c r="AM336" s="5"/>
      <c r="AN336" s="5" t="str" cm="1">
        <f t="array" ref="AN336">_xlfn.IFS(AM336="Monthly",VLOOKUP($O336,PM执行时间!$A:$E,2,0),AM336="Quarterly",VLOOKUP($O336,PM执行时间!$A:$E,3,0),AM336="Semi-an",VLOOKUP($O336,PM执行时间!$A:$E,4,0),AM336="Annual",VLOOKUP($O336,PM执行时间!$A:$E,5,0),AM336="","")</f>
        <v/>
      </c>
      <c r="AO336" s="19"/>
      <c r="AP336" s="5"/>
    </row>
    <row r="337" spans="1:44" s="14" customFormat="1" ht="26.1" customHeight="1" x14ac:dyDescent="0.2">
      <c r="A337" s="2">
        <v>19</v>
      </c>
      <c r="B337" s="2">
        <f>SUBTOTAL(3,G$3:G337)+0</f>
        <v>333</v>
      </c>
      <c r="C337" s="2"/>
      <c r="D337" s="2">
        <v>371</v>
      </c>
      <c r="E337" s="85" t="s">
        <v>27</v>
      </c>
      <c r="F337" s="85" t="s">
        <v>53</v>
      </c>
      <c r="G337" s="85" t="s">
        <v>29</v>
      </c>
      <c r="H337" s="77">
        <v>181</v>
      </c>
      <c r="I337" s="95">
        <v>2008.11</v>
      </c>
      <c r="J337" s="79" t="s">
        <v>1058</v>
      </c>
      <c r="K337" s="4" t="s">
        <v>19</v>
      </c>
      <c r="L337" s="77" t="s">
        <v>30</v>
      </c>
      <c r="M337" s="24">
        <v>39448</v>
      </c>
      <c r="N337" s="77" t="s">
        <v>31</v>
      </c>
      <c r="O337" s="5" t="s">
        <v>35</v>
      </c>
      <c r="P337" s="5" t="s">
        <v>1226</v>
      </c>
      <c r="Q337" s="5"/>
      <c r="R337" s="5" t="str" cm="1">
        <f t="array" ref="R337">_xlfn.IFS(Q337="Monthly",VLOOKUP($O337,PM执行时间!$A:$E,2,0),Q337="Quarterly",VLOOKUP($O337,PM执行时间!$A:$E,3,0),Q337="Semi-an",VLOOKUP($O337,PM执行时间!$A:$E,4,0),Q337="Annual",VLOOKUP($O337,PM执行时间!$A:$E,5,0),Q337="","")</f>
        <v/>
      </c>
      <c r="S337" s="20" t="s">
        <v>25</v>
      </c>
      <c r="T337" s="5" cm="1">
        <f t="array" ref="T337">_xlfn.IFS(S337="Monthly",VLOOKUP($O337,PM执行时间!$A:$E,2,0),S337="Quarterly",VLOOKUP($O337,PM执行时间!$A:$E,3,0),S337="Semi-an",VLOOKUP($O337,PM执行时间!$A:$E,4,0),S337="Annual",VLOOKUP($O337,PM执行时间!$A:$E,5,0),S337="","")</f>
        <v>1.42</v>
      </c>
      <c r="U337" s="5"/>
      <c r="V337" s="5" t="str" cm="1">
        <f t="array" ref="V337">_xlfn.IFS(U337="Monthly",VLOOKUP($O337,PM执行时间!$A:$E,2,0),U337="Quarterly",VLOOKUP($O337,PM执行时间!$A:$E,3,0),U337="Semi-an",VLOOKUP($O337,PM执行时间!$A:$E,4,0),U337="Annual",VLOOKUP($O337,PM执行时间!$A:$E,5,0),U337="","")</f>
        <v/>
      </c>
      <c r="W337" s="5"/>
      <c r="X337" s="5" t="str" cm="1">
        <f t="array" ref="X337">_xlfn.IFS(W337="Monthly",VLOOKUP($O337,PM执行时间!$A:$E,2,0),W337="Quarterly",VLOOKUP($O337,PM执行时间!$A:$E,3,0),W337="Semi-an",VLOOKUP($O337,PM执行时间!$A:$E,4,0),W337="Annual",VLOOKUP($O337,PM执行时间!$A:$E,5,0),W337="","")</f>
        <v/>
      </c>
      <c r="Y337" s="16" t="s">
        <v>24</v>
      </c>
      <c r="Z337" s="5" cm="1">
        <f t="array" ref="Z337">_xlfn.IFS(Y337="Monthly",VLOOKUP($O337,PM执行时间!$A:$E,2,0),Y337="Quarterly",VLOOKUP($O337,PM执行时间!$A:$E,3,0),Y337="Semi-an",VLOOKUP($O337,PM执行时间!$A:$E,4,0),Y337="Annual",VLOOKUP($O337,PM执行时间!$A:$E,5,0),Y337="","")</f>
        <v>1</v>
      </c>
      <c r="AA337" s="5"/>
      <c r="AB337" s="5" t="str" cm="1">
        <f t="array" ref="AB337">_xlfn.IFS(AA337="Monthly",VLOOKUP($O337,PM执行时间!$A:$E,2,0),AA337="Quarterly",VLOOKUP($O337,PM执行时间!$A:$E,3,0),AA337="Semi-an",VLOOKUP($O337,PM执行时间!$A:$E,4,0),AA337="Annual",VLOOKUP($O337,PM执行时间!$A:$E,5,0),AA337="","")</f>
        <v/>
      </c>
      <c r="AC337" s="5"/>
      <c r="AD337" s="5" t="str" cm="1">
        <f t="array" ref="AD337">_xlfn.IFS(AC337="Monthly",VLOOKUP($O337,PM执行时间!$A:$E,2,0),AC337="Quarterly",VLOOKUP($O337,PM执行时间!$A:$E,3,0),AC337="Semi-an",VLOOKUP($O337,PM执行时间!$A:$E,4,0),AC337="Annual",VLOOKUP($O337,PM执行时间!$A:$E,5,0),AC337="","")</f>
        <v/>
      </c>
      <c r="AE337" s="17" t="s">
        <v>33</v>
      </c>
      <c r="AF337" s="5" cm="1">
        <f t="array" ref="AF337">_xlfn.IFS(AE337="Monthly",VLOOKUP($O337,PM执行时间!$A:$E,2,0),AE337="Quarterly",VLOOKUP($O337,PM执行时间!$A:$E,3,0),AE337="Semi-an",VLOOKUP($O337,PM执行时间!$A:$E,4,0),AE337="Annual",VLOOKUP($O337,PM执行时间!$A:$E,5,0),AE337="","")</f>
        <v>1.67</v>
      </c>
      <c r="AG337" s="5"/>
      <c r="AH337" s="5" t="str" cm="1">
        <f t="array" ref="AH337">_xlfn.IFS(AG337="Monthly",VLOOKUP($O337,PM执行时间!$A:$E,2,0),AG337="Quarterly",VLOOKUP($O337,PM执行时间!$A:$E,3,0),AG337="Semi-an",VLOOKUP($O337,PM执行时间!$A:$E,4,0),AG337="Annual",VLOOKUP($O337,PM执行时间!$A:$E,5,0),AG337="","")</f>
        <v/>
      </c>
      <c r="AI337" s="5"/>
      <c r="AJ337" s="5" t="str" cm="1">
        <f t="array" ref="AJ337">_xlfn.IFS(AI337="Monthly",VLOOKUP($O337,PM执行时间!$A:$E,2,0),AI337="Quarterly",VLOOKUP($O337,PM执行时间!$A:$E,3,0),AI337="Semi-an",VLOOKUP($O337,PM执行时间!$A:$E,4,0),AI337="Annual",VLOOKUP($O337,PM执行时间!$A:$E,5,0),AI337="","")</f>
        <v/>
      </c>
      <c r="AK337" s="16" t="s">
        <v>24</v>
      </c>
      <c r="AL337" s="5" cm="1">
        <f t="array" ref="AL337">_xlfn.IFS(AK337="Monthly",VLOOKUP($O337,PM执行时间!$A:$E,2,0),AK337="Quarterly",VLOOKUP($O337,PM执行时间!$A:$E,3,0),AK337="Semi-an",VLOOKUP($O337,PM执行时间!$A:$E,4,0),AK337="Annual",VLOOKUP($O337,PM执行时间!$A:$E,5,0),AK337="","")</f>
        <v>1</v>
      </c>
      <c r="AM337" s="5"/>
      <c r="AN337" s="5" t="str" cm="1">
        <f t="array" ref="AN337">_xlfn.IFS(AM337="Monthly",VLOOKUP($O337,PM执行时间!$A:$E,2,0),AM337="Quarterly",VLOOKUP($O337,PM执行时间!$A:$E,3,0),AM337="Semi-an",VLOOKUP($O337,PM执行时间!$A:$E,4,0),AM337="Annual",VLOOKUP($O337,PM执行时间!$A:$E,5,0),AM337="","")</f>
        <v/>
      </c>
      <c r="AO337" s="19">
        <v>44774</v>
      </c>
      <c r="AP337" s="5"/>
      <c r="AQ337" s="21"/>
      <c r="AR337" s="21"/>
    </row>
    <row r="338" spans="1:44" s="14" customFormat="1" ht="25.15" customHeight="1" x14ac:dyDescent="0.15">
      <c r="A338" s="2">
        <v>336</v>
      </c>
      <c r="B338" s="2">
        <f>SUBTOTAL(3,G$3:G338)+0</f>
        <v>334</v>
      </c>
      <c r="C338" s="5"/>
      <c r="D338" s="5">
        <v>1256</v>
      </c>
      <c r="E338" s="77" t="s">
        <v>1232</v>
      </c>
      <c r="F338" s="77" t="s">
        <v>1233</v>
      </c>
      <c r="G338" s="77" t="s">
        <v>1234</v>
      </c>
      <c r="H338" s="77" t="s">
        <v>1235</v>
      </c>
      <c r="I338" s="77" t="s">
        <v>1236</v>
      </c>
      <c r="J338" s="77" t="s">
        <v>1075</v>
      </c>
      <c r="K338" s="4" t="s">
        <v>19</v>
      </c>
      <c r="L338" s="77" t="s">
        <v>1248</v>
      </c>
      <c r="M338" s="24">
        <v>44897</v>
      </c>
      <c r="N338" s="77" t="s">
        <v>22</v>
      </c>
      <c r="O338" s="5" t="s">
        <v>1246</v>
      </c>
      <c r="P338" s="5"/>
      <c r="Q338" s="5"/>
      <c r="R338" s="5" t="str" cm="1">
        <f t="array" ref="R338">_xlfn.IFS(Q338="Monthly",VLOOKUP($O338,PM执行时间!$A:$E,2,0),Q338="Quarterly",VLOOKUP($O338,PM执行时间!$A:$E,3,0),Q338="Semi-an",VLOOKUP($O338,PM执行时间!$A:$E,4,0),Q338="Annual",VLOOKUP($O338,PM执行时间!$A:$E,5,0),Q338="","")</f>
        <v/>
      </c>
      <c r="S338" s="5"/>
      <c r="T338" s="5" t="str" cm="1">
        <f t="array" ref="T338">_xlfn.IFS(S338="Monthly",VLOOKUP($O338,PM执行时间!$A:$E,2,0),S338="Quarterly",VLOOKUP($O338,PM执行时间!$A:$E,3,0),S338="Semi-an",VLOOKUP($O338,PM执行时间!$A:$E,4,0),S338="Annual",VLOOKUP($O338,PM执行时间!$A:$E,5,0),S338="","")</f>
        <v/>
      </c>
      <c r="U338" s="5"/>
      <c r="V338" s="5" t="str" cm="1">
        <f t="array" ref="V338">_xlfn.IFS(U338="Monthly",VLOOKUP($O338,PM执行时间!$A:$E,2,0),U338="Quarterly",VLOOKUP($O338,PM执行时间!$A:$E,3,0),U338="Semi-an",VLOOKUP($O338,PM执行时间!$A:$E,4,0),U338="Annual",VLOOKUP($O338,PM执行时间!$A:$E,5,0),U338="","")</f>
        <v/>
      </c>
      <c r="W338" s="5"/>
      <c r="X338" s="5" t="str" cm="1">
        <f t="array" ref="X338">_xlfn.IFS(W338="Monthly",VLOOKUP($O338,PM执行时间!$A:$E,2,0),W338="Quarterly",VLOOKUP($O338,PM执行时间!$A:$E,3,0),W338="Semi-an",VLOOKUP($O338,PM执行时间!$A:$E,4,0),W338="Annual",VLOOKUP($O338,PM执行时间!$A:$E,5,0),W338="","")</f>
        <v/>
      </c>
      <c r="Y338" s="5"/>
      <c r="Z338" s="5" t="str" cm="1">
        <f t="array" ref="Z338">_xlfn.IFS(Y338="Monthly",VLOOKUP($O338,PM执行时间!$A:$E,2,0),Y338="Quarterly",VLOOKUP($O338,PM执行时间!$A:$E,3,0),Y338="Semi-an",VLOOKUP($O338,PM执行时间!$A:$E,4,0),Y338="Annual",VLOOKUP($O338,PM执行时间!$A:$E,5,0),Y338="","")</f>
        <v/>
      </c>
      <c r="AA338" s="5"/>
      <c r="AB338" s="5" t="str" cm="1">
        <f t="array" ref="AB338">_xlfn.IFS(AA338="Monthly",VLOOKUP($O338,PM执行时间!$A:$E,2,0),AA338="Quarterly",VLOOKUP($O338,PM执行时间!$A:$E,3,0),AA338="Semi-an",VLOOKUP($O338,PM执行时间!$A:$E,4,0),AA338="Annual",VLOOKUP($O338,PM执行时间!$A:$E,5,0),AA338="","")</f>
        <v/>
      </c>
      <c r="AC338" s="5"/>
      <c r="AD338" s="5" t="str" cm="1">
        <f t="array" ref="AD338">_xlfn.IFS(AC338="Monthly",VLOOKUP($O338,PM执行时间!$A:$E,2,0),AC338="Quarterly",VLOOKUP($O338,PM执行时间!$A:$E,3,0),AC338="Semi-an",VLOOKUP($O338,PM执行时间!$A:$E,4,0),AC338="Annual",VLOOKUP($O338,PM执行时间!$A:$E,5,0),AC338="","")</f>
        <v/>
      </c>
      <c r="AE338" s="5"/>
      <c r="AF338" s="5" t="str" cm="1">
        <f t="array" ref="AF338">_xlfn.IFS(AE338="Monthly",VLOOKUP($O338,PM执行时间!$A:$E,2,0),AE338="Quarterly",VLOOKUP($O338,PM执行时间!$A:$E,3,0),AE338="Semi-an",VLOOKUP($O338,PM执行时间!$A:$E,4,0),AE338="Annual",VLOOKUP($O338,PM执行时间!$A:$E,5,0),AE338="","")</f>
        <v/>
      </c>
      <c r="AG338" s="5"/>
      <c r="AH338" s="5" t="str" cm="1">
        <f t="array" ref="AH338">_xlfn.IFS(AG338="Monthly",VLOOKUP($O338,PM执行时间!$A:$E,2,0),AG338="Quarterly",VLOOKUP($O338,PM执行时间!$A:$E,3,0),AG338="Semi-an",VLOOKUP($O338,PM执行时间!$A:$E,4,0),AG338="Annual",VLOOKUP($O338,PM执行时间!$A:$E,5,0),AG338="","")</f>
        <v/>
      </c>
      <c r="AI338" s="5"/>
      <c r="AJ338" s="5" t="str" cm="1">
        <f t="array" ref="AJ338">_xlfn.IFS(AI338="Monthly",VLOOKUP($O338,PM执行时间!$A:$E,2,0),AI338="Quarterly",VLOOKUP($O338,PM执行时间!$A:$E,3,0),AI338="Semi-an",VLOOKUP($O338,PM执行时间!$A:$E,4,0),AI338="Annual",VLOOKUP($O338,PM执行时间!$A:$E,5,0),AI338="","")</f>
        <v/>
      </c>
      <c r="AK338" s="17" t="s">
        <v>33</v>
      </c>
      <c r="AL338" s="5" cm="1">
        <f t="array" ref="AL338">_xlfn.IFS(AK338="Monthly",VLOOKUP($O338,PM执行时间!$A:$E,2,0),AK338="Quarterly",VLOOKUP($O338,PM执行时间!$A:$E,3,0),AK338="Semi-an",VLOOKUP($O338,PM执行时间!$A:$E,4,0),AK338="Annual",VLOOKUP($O338,PM执行时间!$A:$E,5,0),AK338="","")</f>
        <v>1</v>
      </c>
      <c r="AM338" s="5"/>
      <c r="AN338" s="5" t="str" cm="1">
        <f t="array" ref="AN338">_xlfn.IFS(AM338="Monthly",VLOOKUP($O338,PM执行时间!$A:$E,2,0),AM338="Quarterly",VLOOKUP($O338,PM执行时间!$A:$E,3,0),AM338="Semi-an",VLOOKUP($O338,PM执行时间!$A:$E,4,0),AM338="Annual",VLOOKUP($O338,PM执行时间!$A:$E,5,0),AM338="","")</f>
        <v/>
      </c>
      <c r="AO338" s="19">
        <v>45231</v>
      </c>
      <c r="AP338" s="5"/>
    </row>
    <row r="339" spans="1:44" s="14" customFormat="1" ht="25.15" customHeight="1" x14ac:dyDescent="0.15">
      <c r="A339" s="2">
        <v>337</v>
      </c>
      <c r="B339" s="2">
        <f>SUBTOTAL(3,G$3:G339)+0</f>
        <v>335</v>
      </c>
      <c r="C339" s="5"/>
      <c r="D339" s="5">
        <v>1258</v>
      </c>
      <c r="E339" s="77" t="s">
        <v>27</v>
      </c>
      <c r="F339" s="77" t="s">
        <v>440</v>
      </c>
      <c r="G339" s="77" t="s">
        <v>246</v>
      </c>
      <c r="H339" s="77" t="s">
        <v>1237</v>
      </c>
      <c r="I339" s="77" t="s">
        <v>1238</v>
      </c>
      <c r="J339" s="77" t="s">
        <v>1058</v>
      </c>
      <c r="K339" s="4" t="s">
        <v>19</v>
      </c>
      <c r="L339" s="77" t="s">
        <v>258</v>
      </c>
      <c r="M339" s="24">
        <v>44897</v>
      </c>
      <c r="N339" s="77" t="s">
        <v>1239</v>
      </c>
      <c r="O339" s="27" t="s">
        <v>163</v>
      </c>
      <c r="P339" s="5" t="s">
        <v>1108</v>
      </c>
      <c r="Q339" s="26" t="s">
        <v>1096</v>
      </c>
      <c r="R339" s="5" cm="1">
        <f t="array" ref="R339">_xlfn.IFS(Q339="Monthly",VLOOKUP($O339,PM执行时间!$A:$E,2,0),Q339="Quarterly",VLOOKUP($O339,PM执行时间!$A:$E,3,0),Q339="Semi-an",VLOOKUP($O339,PM执行时间!$A:$E,4,0),Q339="Annual",VLOOKUP($O339,PM执行时间!$A:$E,5,0),Q339="","")</f>
        <v>0.83</v>
      </c>
      <c r="S339" s="26" t="s">
        <v>1096</v>
      </c>
      <c r="T339" s="5" cm="1">
        <f t="array" ref="T339">_xlfn.IFS(S339="Monthly",VLOOKUP($O339,PM执行时间!$A:$E,2,0),S339="Quarterly",VLOOKUP($O339,PM执行时间!$A:$E,3,0),S339="Semi-an",VLOOKUP($O339,PM执行时间!$A:$E,4,0),S339="Annual",VLOOKUP($O339,PM执行时间!$A:$E,5,0),S339="","")</f>
        <v>0.83</v>
      </c>
      <c r="U339" s="20" t="s">
        <v>1017</v>
      </c>
      <c r="V339" s="5" cm="1">
        <f t="array" ref="V339">_xlfn.IFS(U339="Monthly",VLOOKUP($O339,PM执行时间!$A:$E,2,0),U339="Quarterly",VLOOKUP($O339,PM执行时间!$A:$E,3,0),U339="Semi-an",VLOOKUP($O339,PM执行时间!$A:$E,4,0),U339="Annual",VLOOKUP($O339,PM执行时间!$A:$E,5,0),U339="","")</f>
        <v>1.08</v>
      </c>
      <c r="W339" s="26" t="s">
        <v>1096</v>
      </c>
      <c r="X339" s="5" cm="1">
        <f t="array" ref="X339">_xlfn.IFS(W339="Monthly",VLOOKUP($O339,PM执行时间!$A:$E,2,0),W339="Quarterly",VLOOKUP($O339,PM执行时间!$A:$E,3,0),W339="Semi-an",VLOOKUP($O339,PM执行时间!$A:$E,4,0),W339="Annual",VLOOKUP($O339,PM执行时间!$A:$E,5,0),W339="","")</f>
        <v>0.83</v>
      </c>
      <c r="Y339" s="26" t="s">
        <v>1096</v>
      </c>
      <c r="Z339" s="5" cm="1">
        <f t="array" ref="Z339">_xlfn.IFS(Y339="Monthly",VLOOKUP($O339,PM执行时间!$A:$E,2,0),Y339="Quarterly",VLOOKUP($O339,PM执行时间!$A:$E,3,0),Y339="Semi-an",VLOOKUP($O339,PM执行时间!$A:$E,4,0),Y339="Annual",VLOOKUP($O339,PM执行时间!$A:$E,5,0),Y339="","")</f>
        <v>0.83</v>
      </c>
      <c r="AA339" s="26" t="s">
        <v>1096</v>
      </c>
      <c r="AB339" s="5" cm="1">
        <f t="array" ref="AB339">_xlfn.IFS(AA339="Monthly",VLOOKUP($O339,PM执行时间!$A:$E,2,0),AA339="Quarterly",VLOOKUP($O339,PM执行时间!$A:$E,3,0),AA339="Semi-an",VLOOKUP($O339,PM执行时间!$A:$E,4,0),AA339="Annual",VLOOKUP($O339,PM执行时间!$A:$E,5,0),AA339="","")</f>
        <v>0.83</v>
      </c>
      <c r="AC339" s="26" t="s">
        <v>1096</v>
      </c>
      <c r="AD339" s="5" cm="1">
        <f t="array" ref="AD339">_xlfn.IFS(AC339="Monthly",VLOOKUP($O339,PM执行时间!$A:$E,2,0),AC339="Quarterly",VLOOKUP($O339,PM执行时间!$A:$E,3,0),AC339="Semi-an",VLOOKUP($O339,PM执行时间!$A:$E,4,0),AC339="Annual",VLOOKUP($O339,PM执行时间!$A:$E,5,0),AC339="","")</f>
        <v>0.83</v>
      </c>
      <c r="AE339" s="26" t="s">
        <v>1096</v>
      </c>
      <c r="AF339" s="5" cm="1">
        <f t="array" ref="AF339">_xlfn.IFS(AE339="Monthly",VLOOKUP($O339,PM执行时间!$A:$E,2,0),AE339="Quarterly",VLOOKUP($O339,PM执行时间!$A:$E,3,0),AE339="Semi-an",VLOOKUP($O339,PM执行时间!$A:$E,4,0),AE339="Annual",VLOOKUP($O339,PM执行时间!$A:$E,5,0),AE339="","")</f>
        <v>0.83</v>
      </c>
      <c r="AG339" s="17" t="s">
        <v>44</v>
      </c>
      <c r="AH339" s="5" cm="1">
        <f t="array" ref="AH339">_xlfn.IFS(AG339="Monthly",VLOOKUP($O339,PM执行时间!$A:$E,2,0),AG339="Quarterly",VLOOKUP($O339,PM执行时间!$A:$E,3,0),AG339="Semi-an",VLOOKUP($O339,PM执行时间!$A:$E,4,0),AG339="Annual",VLOOKUP($O339,PM执行时间!$A:$E,5,0),AG339="","")</f>
        <v>2.58</v>
      </c>
      <c r="AI339" s="26" t="s">
        <v>1096</v>
      </c>
      <c r="AJ339" s="5" cm="1">
        <f t="array" ref="AJ339">_xlfn.IFS(AI339="Monthly",VLOOKUP($O339,PM执行时间!$A:$E,2,0),AI339="Quarterly",VLOOKUP($O339,PM执行时间!$A:$E,3,0),AI339="Semi-an",VLOOKUP($O339,PM执行时间!$A:$E,4,0),AI339="Annual",VLOOKUP($O339,PM执行时间!$A:$E,5,0),AI339="","")</f>
        <v>0.83</v>
      </c>
      <c r="AK339" s="26" t="s">
        <v>1096</v>
      </c>
      <c r="AL339" s="5" cm="1">
        <f t="array" ref="AL339">_xlfn.IFS(AK339="Monthly",VLOOKUP($O339,PM执行时间!$A:$E,2,0),AK339="Quarterly",VLOOKUP($O339,PM执行时间!$A:$E,3,0),AK339="Semi-an",VLOOKUP($O339,PM执行时间!$A:$E,4,0),AK339="Annual",VLOOKUP($O339,PM执行时间!$A:$E,5,0),AK339="","")</f>
        <v>0.83</v>
      </c>
      <c r="AM339" s="26" t="s">
        <v>1096</v>
      </c>
      <c r="AN339" s="5" cm="1">
        <f t="array" ref="AN339">_xlfn.IFS(AM339="Monthly",VLOOKUP($O339,PM执行时间!$A:$E,2,0),AM339="Quarterly",VLOOKUP($O339,PM执行时间!$A:$E,3,0),AM339="Semi-an",VLOOKUP($O339,PM执行时间!$A:$E,4,0),AM339="Annual",VLOOKUP($O339,PM执行时间!$A:$E,5,0),AM339="","")</f>
        <v>0.83</v>
      </c>
      <c r="AO339" s="19">
        <v>45170</v>
      </c>
      <c r="AP339" s="5"/>
    </row>
    <row r="340" spans="1:44" s="14" customFormat="1" ht="25.15" customHeight="1" x14ac:dyDescent="0.15">
      <c r="A340" s="2">
        <v>338</v>
      </c>
      <c r="B340" s="2">
        <f>SUBTOTAL(3,G$3:G340)+0</f>
        <v>336</v>
      </c>
      <c r="C340" s="5"/>
      <c r="D340" s="5">
        <v>1259</v>
      </c>
      <c r="E340" s="77" t="s">
        <v>27</v>
      </c>
      <c r="F340" s="77" t="s">
        <v>440</v>
      </c>
      <c r="G340" s="77" t="s">
        <v>246</v>
      </c>
      <c r="H340" s="77" t="s">
        <v>1240</v>
      </c>
      <c r="I340" s="77" t="s">
        <v>1238</v>
      </c>
      <c r="J340" s="77" t="s">
        <v>1058</v>
      </c>
      <c r="K340" s="4" t="s">
        <v>19</v>
      </c>
      <c r="L340" s="77" t="s">
        <v>258</v>
      </c>
      <c r="M340" s="24">
        <v>44897</v>
      </c>
      <c r="N340" s="77" t="s">
        <v>1239</v>
      </c>
      <c r="O340" s="27" t="s">
        <v>163</v>
      </c>
      <c r="P340" s="5" t="s">
        <v>1108</v>
      </c>
      <c r="Q340" s="26" t="s">
        <v>1096</v>
      </c>
      <c r="R340" s="5" cm="1">
        <f t="array" ref="R340">_xlfn.IFS(Q340="Monthly",VLOOKUP($O340,PM执行时间!$A:$E,2,0),Q340="Quarterly",VLOOKUP($O340,PM执行时间!$A:$E,3,0),Q340="Semi-an",VLOOKUP($O340,PM执行时间!$A:$E,4,0),Q340="Annual",VLOOKUP($O340,PM执行时间!$A:$E,5,0),Q340="","")</f>
        <v>0.83</v>
      </c>
      <c r="S340" s="26" t="s">
        <v>1096</v>
      </c>
      <c r="T340" s="5" cm="1">
        <f t="array" ref="T340">_xlfn.IFS(S340="Monthly",VLOOKUP($O340,PM执行时间!$A:$E,2,0),S340="Quarterly",VLOOKUP($O340,PM执行时间!$A:$E,3,0),S340="Semi-an",VLOOKUP($O340,PM执行时间!$A:$E,4,0),S340="Annual",VLOOKUP($O340,PM执行时间!$A:$E,5,0),S340="","")</f>
        <v>0.83</v>
      </c>
      <c r="U340" s="20" t="s">
        <v>1017</v>
      </c>
      <c r="V340" s="5" cm="1">
        <f t="array" ref="V340">_xlfn.IFS(U340="Monthly",VLOOKUP($O340,PM执行时间!$A:$E,2,0),U340="Quarterly",VLOOKUP($O340,PM执行时间!$A:$E,3,0),U340="Semi-an",VLOOKUP($O340,PM执行时间!$A:$E,4,0),U340="Annual",VLOOKUP($O340,PM执行时间!$A:$E,5,0),U340="","")</f>
        <v>1.08</v>
      </c>
      <c r="W340" s="26" t="s">
        <v>1096</v>
      </c>
      <c r="X340" s="5" cm="1">
        <f t="array" ref="X340">_xlfn.IFS(W340="Monthly",VLOOKUP($O340,PM执行时间!$A:$E,2,0),W340="Quarterly",VLOOKUP($O340,PM执行时间!$A:$E,3,0),W340="Semi-an",VLOOKUP($O340,PM执行时间!$A:$E,4,0),W340="Annual",VLOOKUP($O340,PM执行时间!$A:$E,5,0),W340="","")</f>
        <v>0.83</v>
      </c>
      <c r="Y340" s="26" t="s">
        <v>1096</v>
      </c>
      <c r="Z340" s="5" cm="1">
        <f t="array" ref="Z340">_xlfn.IFS(Y340="Monthly",VLOOKUP($O340,PM执行时间!$A:$E,2,0),Y340="Quarterly",VLOOKUP($O340,PM执行时间!$A:$E,3,0),Y340="Semi-an",VLOOKUP($O340,PM执行时间!$A:$E,4,0),Y340="Annual",VLOOKUP($O340,PM执行时间!$A:$E,5,0),Y340="","")</f>
        <v>0.83</v>
      </c>
      <c r="AA340" s="26" t="s">
        <v>1096</v>
      </c>
      <c r="AB340" s="5" cm="1">
        <f t="array" ref="AB340">_xlfn.IFS(AA340="Monthly",VLOOKUP($O340,PM执行时间!$A:$E,2,0),AA340="Quarterly",VLOOKUP($O340,PM执行时间!$A:$E,3,0),AA340="Semi-an",VLOOKUP($O340,PM执行时间!$A:$E,4,0),AA340="Annual",VLOOKUP($O340,PM执行时间!$A:$E,5,0),AA340="","")</f>
        <v>0.83</v>
      </c>
      <c r="AC340" s="26" t="s">
        <v>1096</v>
      </c>
      <c r="AD340" s="5" cm="1">
        <f t="array" ref="AD340">_xlfn.IFS(AC340="Monthly",VLOOKUP($O340,PM执行时间!$A:$E,2,0),AC340="Quarterly",VLOOKUP($O340,PM执行时间!$A:$E,3,0),AC340="Semi-an",VLOOKUP($O340,PM执行时间!$A:$E,4,0),AC340="Annual",VLOOKUP($O340,PM执行时间!$A:$E,5,0),AC340="","")</f>
        <v>0.83</v>
      </c>
      <c r="AE340" s="26" t="s">
        <v>1096</v>
      </c>
      <c r="AF340" s="5" cm="1">
        <f t="array" ref="AF340">_xlfn.IFS(AE340="Monthly",VLOOKUP($O340,PM执行时间!$A:$E,2,0),AE340="Quarterly",VLOOKUP($O340,PM执行时间!$A:$E,3,0),AE340="Semi-an",VLOOKUP($O340,PM执行时间!$A:$E,4,0),AE340="Annual",VLOOKUP($O340,PM执行时间!$A:$E,5,0),AE340="","")</f>
        <v>0.83</v>
      </c>
      <c r="AG340" s="17" t="s">
        <v>44</v>
      </c>
      <c r="AH340" s="5" cm="1">
        <f t="array" ref="AH340">_xlfn.IFS(AG340="Monthly",VLOOKUP($O340,PM执行时间!$A:$E,2,0),AG340="Quarterly",VLOOKUP($O340,PM执行时间!$A:$E,3,0),AG340="Semi-an",VLOOKUP($O340,PM执行时间!$A:$E,4,0),AG340="Annual",VLOOKUP($O340,PM执行时间!$A:$E,5,0),AG340="","")</f>
        <v>2.58</v>
      </c>
      <c r="AI340" s="26" t="s">
        <v>1096</v>
      </c>
      <c r="AJ340" s="5" cm="1">
        <f t="array" ref="AJ340">_xlfn.IFS(AI340="Monthly",VLOOKUP($O340,PM执行时间!$A:$E,2,0),AI340="Quarterly",VLOOKUP($O340,PM执行时间!$A:$E,3,0),AI340="Semi-an",VLOOKUP($O340,PM执行时间!$A:$E,4,0),AI340="Annual",VLOOKUP($O340,PM执行时间!$A:$E,5,0),AI340="","")</f>
        <v>0.83</v>
      </c>
      <c r="AK340" s="26" t="s">
        <v>1096</v>
      </c>
      <c r="AL340" s="5" cm="1">
        <f t="array" ref="AL340">_xlfn.IFS(AK340="Monthly",VLOOKUP($O340,PM执行时间!$A:$E,2,0),AK340="Quarterly",VLOOKUP($O340,PM执行时间!$A:$E,3,0),AK340="Semi-an",VLOOKUP($O340,PM执行时间!$A:$E,4,0),AK340="Annual",VLOOKUP($O340,PM执行时间!$A:$E,5,0),AK340="","")</f>
        <v>0.83</v>
      </c>
      <c r="AM340" s="26" t="s">
        <v>1096</v>
      </c>
      <c r="AN340" s="5" cm="1">
        <f t="array" ref="AN340">_xlfn.IFS(AM340="Monthly",VLOOKUP($O340,PM执行时间!$A:$E,2,0),AM340="Quarterly",VLOOKUP($O340,PM执行时间!$A:$E,3,0),AM340="Semi-an",VLOOKUP($O340,PM执行时间!$A:$E,4,0),AM340="Annual",VLOOKUP($O340,PM执行时间!$A:$E,5,0),AM340="","")</f>
        <v>0.83</v>
      </c>
      <c r="AO340" s="19">
        <v>45170</v>
      </c>
      <c r="AP340" s="5"/>
    </row>
    <row r="341" spans="1:44" s="14" customFormat="1" ht="25.15" customHeight="1" x14ac:dyDescent="0.15">
      <c r="A341" s="2">
        <v>339</v>
      </c>
      <c r="B341" s="2">
        <f>SUBTOTAL(3,G$3:G341)+0</f>
        <v>337</v>
      </c>
      <c r="C341" s="5"/>
      <c r="D341" s="5">
        <v>1260</v>
      </c>
      <c r="E341" s="77" t="s">
        <v>45</v>
      </c>
      <c r="F341" s="77" t="s">
        <v>1241</v>
      </c>
      <c r="G341" s="77" t="s">
        <v>1242</v>
      </c>
      <c r="H341" s="77" t="s">
        <v>1243</v>
      </c>
      <c r="I341" s="77" t="s">
        <v>1236</v>
      </c>
      <c r="J341" s="77" t="s">
        <v>1058</v>
      </c>
      <c r="K341" s="4" t="s">
        <v>19</v>
      </c>
      <c r="L341" s="77" t="s">
        <v>1247</v>
      </c>
      <c r="M341" s="24">
        <v>44897</v>
      </c>
      <c r="N341" s="77" t="s">
        <v>22</v>
      </c>
      <c r="O341" s="5" t="s">
        <v>1230</v>
      </c>
      <c r="P341" s="5" t="s">
        <v>39</v>
      </c>
      <c r="Q341" s="5"/>
      <c r="R341" s="5" t="str" cm="1">
        <f t="array" ref="R341">_xlfn.IFS(Q341="Monthly",VLOOKUP($O341,PM执行时间!$A:$E,2,0),Q341="Quarterly",VLOOKUP($O341,PM执行时间!$A:$E,3,0),Q341="Semi-an",VLOOKUP($O341,PM执行时间!$A:$E,4,0),Q341="Annual",VLOOKUP($O341,PM执行时间!$A:$E,5,0),Q341="","")</f>
        <v/>
      </c>
      <c r="S341" s="5"/>
      <c r="T341" s="5" t="str" cm="1">
        <f t="array" ref="T341">_xlfn.IFS(S341="Monthly",VLOOKUP($O341,PM执行时间!$A:$E,2,0),S341="Quarterly",VLOOKUP($O341,PM执行时间!$A:$E,3,0),S341="Semi-an",VLOOKUP($O341,PM执行时间!$A:$E,4,0),S341="Annual",VLOOKUP($O341,PM执行时间!$A:$E,5,0),S341="","")</f>
        <v/>
      </c>
      <c r="U341" s="5"/>
      <c r="V341" s="5" t="str" cm="1">
        <f t="array" ref="V341">_xlfn.IFS(U341="Monthly",VLOOKUP($O341,PM执行时间!$A:$E,2,0),U341="Quarterly",VLOOKUP($O341,PM执行时间!$A:$E,3,0),U341="Semi-an",VLOOKUP($O341,PM执行时间!$A:$E,4,0),U341="Annual",VLOOKUP($O341,PM执行时间!$A:$E,5,0),U341="","")</f>
        <v/>
      </c>
      <c r="W341" s="5"/>
      <c r="X341" s="5" t="str" cm="1">
        <f t="array" ref="X341">_xlfn.IFS(W341="Monthly",VLOOKUP($O341,PM执行时间!$A:$E,2,0),W341="Quarterly",VLOOKUP($O341,PM执行时间!$A:$E,3,0),W341="Semi-an",VLOOKUP($O341,PM执行时间!$A:$E,4,0),W341="Annual",VLOOKUP($O341,PM执行时间!$A:$E,5,0),W341="","")</f>
        <v/>
      </c>
      <c r="Y341" s="5"/>
      <c r="Z341" s="5" t="str" cm="1">
        <f t="array" ref="Z341">_xlfn.IFS(Y341="Monthly",VLOOKUP($O341,PM执行时间!$A:$E,2,0),Y341="Quarterly",VLOOKUP($O341,PM执行时间!$A:$E,3,0),Y341="Semi-an",VLOOKUP($O341,PM执行时间!$A:$E,4,0),Y341="Annual",VLOOKUP($O341,PM执行时间!$A:$E,5,0),Y341="","")</f>
        <v/>
      </c>
      <c r="AA341" s="27"/>
      <c r="AB341" s="5" t="str" cm="1">
        <f t="array" ref="AB341">_xlfn.IFS(AA341="Monthly",VLOOKUP($O341,PM执行时间!$A:$E,2,0),AA341="Quarterly",VLOOKUP($O341,PM执行时间!$A:$E,3,0),AA341="Semi-an",VLOOKUP($O341,PM执行时间!$A:$E,4,0),AA341="Annual",VLOOKUP($O341,PM执行时间!$A:$E,5,0),AA341="","")</f>
        <v/>
      </c>
      <c r="AC341" s="5"/>
      <c r="AD341" s="5" t="str" cm="1">
        <f t="array" ref="AD341">_xlfn.IFS(AC341="Monthly",VLOOKUP($O341,PM执行时间!$A:$E,2,0),AC341="Quarterly",VLOOKUP($O341,PM执行时间!$A:$E,3,0),AC341="Semi-an",VLOOKUP($O341,PM执行时间!$A:$E,4,0),AC341="Annual",VLOOKUP($O341,PM执行时间!$A:$E,5,0),AC341="","")</f>
        <v/>
      </c>
      <c r="AE341" s="5"/>
      <c r="AF341" s="5" t="str" cm="1">
        <f t="array" ref="AF341">_xlfn.IFS(AE341="Monthly",VLOOKUP($O341,PM执行时间!$A:$E,2,0),AE341="Quarterly",VLOOKUP($O341,PM执行时间!$A:$E,3,0),AE341="Semi-an",VLOOKUP($O341,PM执行时间!$A:$E,4,0),AE341="Annual",VLOOKUP($O341,PM执行时间!$A:$E,5,0),AE341="","")</f>
        <v/>
      </c>
      <c r="AG341" s="5"/>
      <c r="AH341" s="5" t="str" cm="1">
        <f t="array" ref="AH341">_xlfn.IFS(AG341="Monthly",VLOOKUP($O341,PM执行时间!$A:$E,2,0),AG341="Quarterly",VLOOKUP($O341,PM执行时间!$A:$E,3,0),AG341="Semi-an",VLOOKUP($O341,PM执行时间!$A:$E,4,0),AG341="Annual",VLOOKUP($O341,PM执行时间!$A:$E,5,0),AG341="","")</f>
        <v/>
      </c>
      <c r="AI341" s="5"/>
      <c r="AJ341" s="5" t="str" cm="1">
        <f t="array" ref="AJ341">_xlfn.IFS(AI341="Monthly",VLOOKUP($O341,PM执行时间!$A:$E,2,0),AI341="Quarterly",VLOOKUP($O341,PM执行时间!$A:$E,3,0),AI341="Semi-an",VLOOKUP($O341,PM执行时间!$A:$E,4,0),AI341="Annual",VLOOKUP($O341,PM执行时间!$A:$E,5,0),AI341="","")</f>
        <v/>
      </c>
      <c r="AK341" s="17" t="s">
        <v>33</v>
      </c>
      <c r="AL341" s="5" cm="1">
        <f t="array" ref="AL341">_xlfn.IFS(AK341="Monthly",VLOOKUP($O341,PM执行时间!$A:$E,2,0),AK341="Quarterly",VLOOKUP($O341,PM执行时间!$A:$E,3,0),AK341="Semi-an",VLOOKUP($O341,PM执行时间!$A:$E,4,0),AK341="Annual",VLOOKUP($O341,PM执行时间!$A:$E,5,0),AK341="","")</f>
        <v>1</v>
      </c>
      <c r="AM341" s="5"/>
      <c r="AN341" s="5" t="str" cm="1">
        <f t="array" ref="AN341">_xlfn.IFS(AM341="Monthly",VLOOKUP($O341,PM执行时间!$A:$E,2,0),AM341="Quarterly",VLOOKUP($O341,PM执行时间!$A:$E,3,0),AM341="Semi-an",VLOOKUP($O341,PM执行时间!$A:$E,4,0),AM341="Annual",VLOOKUP($O341,PM执行时间!$A:$E,5,0),AM341="","")</f>
        <v/>
      </c>
      <c r="AO341" s="19">
        <v>45231</v>
      </c>
      <c r="AP341" s="5"/>
    </row>
    <row r="342" spans="1:44" s="14" customFormat="1" ht="25.15" customHeight="1" x14ac:dyDescent="0.15">
      <c r="A342" s="2">
        <v>340</v>
      </c>
      <c r="B342" s="2">
        <f>SUBTOTAL(3,G$3:G342)+0</f>
        <v>338</v>
      </c>
      <c r="C342" s="5"/>
      <c r="D342" s="5">
        <v>1261</v>
      </c>
      <c r="E342" s="77" t="s">
        <v>45</v>
      </c>
      <c r="F342" s="77" t="s">
        <v>1241</v>
      </c>
      <c r="G342" s="77" t="s">
        <v>1242</v>
      </c>
      <c r="H342" s="77" t="s">
        <v>1244</v>
      </c>
      <c r="I342" s="77" t="s">
        <v>1236</v>
      </c>
      <c r="J342" s="77" t="s">
        <v>1058</v>
      </c>
      <c r="K342" s="4" t="s">
        <v>19</v>
      </c>
      <c r="L342" s="77" t="s">
        <v>1247</v>
      </c>
      <c r="M342" s="24">
        <v>44897</v>
      </c>
      <c r="N342" s="77" t="s">
        <v>22</v>
      </c>
      <c r="O342" s="5" t="s">
        <v>1230</v>
      </c>
      <c r="P342" s="5" t="s">
        <v>39</v>
      </c>
      <c r="Q342" s="5"/>
      <c r="R342" s="5" t="str" cm="1">
        <f t="array" ref="R342">_xlfn.IFS(Q342="Monthly",VLOOKUP($O342,PM执行时间!$A:$E,2,0),Q342="Quarterly",VLOOKUP($O342,PM执行时间!$A:$E,3,0),Q342="Semi-an",VLOOKUP($O342,PM执行时间!$A:$E,4,0),Q342="Annual",VLOOKUP($O342,PM执行时间!$A:$E,5,0),Q342="","")</f>
        <v/>
      </c>
      <c r="S342" s="5"/>
      <c r="T342" s="5" t="str" cm="1">
        <f t="array" ref="T342">_xlfn.IFS(S342="Monthly",VLOOKUP($O342,PM执行时间!$A:$E,2,0),S342="Quarterly",VLOOKUP($O342,PM执行时间!$A:$E,3,0),S342="Semi-an",VLOOKUP($O342,PM执行时间!$A:$E,4,0),S342="Annual",VLOOKUP($O342,PM执行时间!$A:$E,5,0),S342="","")</f>
        <v/>
      </c>
      <c r="U342" s="5"/>
      <c r="V342" s="5" t="str" cm="1">
        <f t="array" ref="V342">_xlfn.IFS(U342="Monthly",VLOOKUP($O342,PM执行时间!$A:$E,2,0),U342="Quarterly",VLOOKUP($O342,PM执行时间!$A:$E,3,0),U342="Semi-an",VLOOKUP($O342,PM执行时间!$A:$E,4,0),U342="Annual",VLOOKUP($O342,PM执行时间!$A:$E,5,0),U342="","")</f>
        <v/>
      </c>
      <c r="W342" s="5"/>
      <c r="X342" s="5" t="str" cm="1">
        <f t="array" ref="X342">_xlfn.IFS(W342="Monthly",VLOOKUP($O342,PM执行时间!$A:$E,2,0),W342="Quarterly",VLOOKUP($O342,PM执行时间!$A:$E,3,0),W342="Semi-an",VLOOKUP($O342,PM执行时间!$A:$E,4,0),W342="Annual",VLOOKUP($O342,PM执行时间!$A:$E,5,0),W342="","")</f>
        <v/>
      </c>
      <c r="Y342" s="5"/>
      <c r="Z342" s="5" t="str" cm="1">
        <f t="array" ref="Z342">_xlfn.IFS(Y342="Monthly",VLOOKUP($O342,PM执行时间!$A:$E,2,0),Y342="Quarterly",VLOOKUP($O342,PM执行时间!$A:$E,3,0),Y342="Semi-an",VLOOKUP($O342,PM执行时间!$A:$E,4,0),Y342="Annual",VLOOKUP($O342,PM执行时间!$A:$E,5,0),Y342="","")</f>
        <v/>
      </c>
      <c r="AA342" s="27"/>
      <c r="AB342" s="5" t="str" cm="1">
        <f t="array" ref="AB342">_xlfn.IFS(AA342="Monthly",VLOOKUP($O342,PM执行时间!$A:$E,2,0),AA342="Quarterly",VLOOKUP($O342,PM执行时间!$A:$E,3,0),AA342="Semi-an",VLOOKUP($O342,PM执行时间!$A:$E,4,0),AA342="Annual",VLOOKUP($O342,PM执行时间!$A:$E,5,0),AA342="","")</f>
        <v/>
      </c>
      <c r="AC342" s="5"/>
      <c r="AD342" s="5" t="str" cm="1">
        <f t="array" ref="AD342">_xlfn.IFS(AC342="Monthly",VLOOKUP($O342,PM执行时间!$A:$E,2,0),AC342="Quarterly",VLOOKUP($O342,PM执行时间!$A:$E,3,0),AC342="Semi-an",VLOOKUP($O342,PM执行时间!$A:$E,4,0),AC342="Annual",VLOOKUP($O342,PM执行时间!$A:$E,5,0),AC342="","")</f>
        <v/>
      </c>
      <c r="AE342" s="5"/>
      <c r="AF342" s="5" t="str" cm="1">
        <f t="array" ref="AF342">_xlfn.IFS(AE342="Monthly",VLOOKUP($O342,PM执行时间!$A:$E,2,0),AE342="Quarterly",VLOOKUP($O342,PM执行时间!$A:$E,3,0),AE342="Semi-an",VLOOKUP($O342,PM执行时间!$A:$E,4,0),AE342="Annual",VLOOKUP($O342,PM执行时间!$A:$E,5,0),AE342="","")</f>
        <v/>
      </c>
      <c r="AG342" s="5"/>
      <c r="AH342" s="5" t="str" cm="1">
        <f t="array" ref="AH342">_xlfn.IFS(AG342="Monthly",VLOOKUP($O342,PM执行时间!$A:$E,2,0),AG342="Quarterly",VLOOKUP($O342,PM执行时间!$A:$E,3,0),AG342="Semi-an",VLOOKUP($O342,PM执行时间!$A:$E,4,0),AG342="Annual",VLOOKUP($O342,PM执行时间!$A:$E,5,0),AG342="","")</f>
        <v/>
      </c>
      <c r="AI342" s="5"/>
      <c r="AJ342" s="5" t="str" cm="1">
        <f t="array" ref="AJ342">_xlfn.IFS(AI342="Monthly",VLOOKUP($O342,PM执行时间!$A:$E,2,0),AI342="Quarterly",VLOOKUP($O342,PM执行时间!$A:$E,3,0),AI342="Semi-an",VLOOKUP($O342,PM执行时间!$A:$E,4,0),AI342="Annual",VLOOKUP($O342,PM执行时间!$A:$E,5,0),AI342="","")</f>
        <v/>
      </c>
      <c r="AK342" s="17" t="s">
        <v>33</v>
      </c>
      <c r="AL342" s="5" cm="1">
        <f t="array" ref="AL342">_xlfn.IFS(AK342="Monthly",VLOOKUP($O342,PM执行时间!$A:$E,2,0),AK342="Quarterly",VLOOKUP($O342,PM执行时间!$A:$E,3,0),AK342="Semi-an",VLOOKUP($O342,PM执行时间!$A:$E,4,0),AK342="Annual",VLOOKUP($O342,PM执行时间!$A:$E,5,0),AK342="","")</f>
        <v>1</v>
      </c>
      <c r="AM342" s="5"/>
      <c r="AN342" s="5" t="str" cm="1">
        <f t="array" ref="AN342">_xlfn.IFS(AM342="Monthly",VLOOKUP($O342,PM执行时间!$A:$E,2,0),AM342="Quarterly",VLOOKUP($O342,PM执行时间!$A:$E,3,0),AM342="Semi-an",VLOOKUP($O342,PM执行时间!$A:$E,4,0),AM342="Annual",VLOOKUP($O342,PM执行时间!$A:$E,5,0),AM342="","")</f>
        <v/>
      </c>
      <c r="AO342" s="19">
        <v>45231</v>
      </c>
      <c r="AP342" s="5"/>
    </row>
    <row r="343" spans="1:44" s="14" customFormat="1" ht="26.1" customHeight="1" x14ac:dyDescent="0.15">
      <c r="A343" s="2">
        <v>341</v>
      </c>
      <c r="B343" s="2">
        <f>SUBTOTAL(3,G$3:G343)+0</f>
        <v>339</v>
      </c>
      <c r="C343" s="5"/>
      <c r="D343" s="5">
        <v>1262</v>
      </c>
      <c r="E343" s="77" t="s">
        <v>45</v>
      </c>
      <c r="F343" s="77" t="s">
        <v>1241</v>
      </c>
      <c r="G343" s="77" t="s">
        <v>1242</v>
      </c>
      <c r="H343" s="77" t="s">
        <v>1245</v>
      </c>
      <c r="I343" s="77" t="s">
        <v>1236</v>
      </c>
      <c r="J343" s="77" t="s">
        <v>1058</v>
      </c>
      <c r="K343" s="4" t="s">
        <v>19</v>
      </c>
      <c r="L343" s="77" t="s">
        <v>1247</v>
      </c>
      <c r="M343" s="24">
        <v>44897</v>
      </c>
      <c r="N343" s="77" t="s">
        <v>22</v>
      </c>
      <c r="O343" s="5" t="s">
        <v>1230</v>
      </c>
      <c r="P343" s="5" t="s">
        <v>39</v>
      </c>
      <c r="Q343" s="5"/>
      <c r="R343" s="5" t="str" cm="1">
        <f t="array" ref="R343">_xlfn.IFS(Q343="Monthly",VLOOKUP($O343,PM执行时间!$A:$E,2,0),Q343="Quarterly",VLOOKUP($O343,PM执行时间!$A:$E,3,0),Q343="Semi-an",VLOOKUP($O343,PM执行时间!$A:$E,4,0),Q343="Annual",VLOOKUP($O343,PM执行时间!$A:$E,5,0),Q343="","")</f>
        <v/>
      </c>
      <c r="S343" s="5"/>
      <c r="T343" s="5" t="str" cm="1">
        <f t="array" ref="T343">_xlfn.IFS(S343="Monthly",VLOOKUP($O343,PM执行时间!$A:$E,2,0),S343="Quarterly",VLOOKUP($O343,PM执行时间!$A:$E,3,0),S343="Semi-an",VLOOKUP($O343,PM执行时间!$A:$E,4,0),S343="Annual",VLOOKUP($O343,PM执行时间!$A:$E,5,0),S343="","")</f>
        <v/>
      </c>
      <c r="U343" s="5"/>
      <c r="V343" s="5" t="str" cm="1">
        <f t="array" ref="V343">_xlfn.IFS(U343="Monthly",VLOOKUP($O343,PM执行时间!$A:$E,2,0),U343="Quarterly",VLOOKUP($O343,PM执行时间!$A:$E,3,0),U343="Semi-an",VLOOKUP($O343,PM执行时间!$A:$E,4,0),U343="Annual",VLOOKUP($O343,PM执行时间!$A:$E,5,0),U343="","")</f>
        <v/>
      </c>
      <c r="W343" s="5"/>
      <c r="X343" s="5" t="str" cm="1">
        <f t="array" ref="X343">_xlfn.IFS(W343="Monthly",VLOOKUP($O343,PM执行时间!$A:$E,2,0),W343="Quarterly",VLOOKUP($O343,PM执行时间!$A:$E,3,0),W343="Semi-an",VLOOKUP($O343,PM执行时间!$A:$E,4,0),W343="Annual",VLOOKUP($O343,PM执行时间!$A:$E,5,0),W343="","")</f>
        <v/>
      </c>
      <c r="Y343" s="5"/>
      <c r="Z343" s="5" t="str" cm="1">
        <f t="array" ref="Z343">_xlfn.IFS(Y343="Monthly",VLOOKUP($O343,PM执行时间!$A:$E,2,0),Y343="Quarterly",VLOOKUP($O343,PM执行时间!$A:$E,3,0),Y343="Semi-an",VLOOKUP($O343,PM执行时间!$A:$E,4,0),Y343="Annual",VLOOKUP($O343,PM执行时间!$A:$E,5,0),Y343="","")</f>
        <v/>
      </c>
      <c r="AA343" s="27"/>
      <c r="AB343" s="5" t="str" cm="1">
        <f t="array" ref="AB343">_xlfn.IFS(AA343="Monthly",VLOOKUP($O343,PM执行时间!$A:$E,2,0),AA343="Quarterly",VLOOKUP($O343,PM执行时间!$A:$E,3,0),AA343="Semi-an",VLOOKUP($O343,PM执行时间!$A:$E,4,0),AA343="Annual",VLOOKUP($O343,PM执行时间!$A:$E,5,0),AA343="","")</f>
        <v/>
      </c>
      <c r="AC343" s="5"/>
      <c r="AD343" s="5" t="str" cm="1">
        <f t="array" ref="AD343">_xlfn.IFS(AC343="Monthly",VLOOKUP($O343,PM执行时间!$A:$E,2,0),AC343="Quarterly",VLOOKUP($O343,PM执行时间!$A:$E,3,0),AC343="Semi-an",VLOOKUP($O343,PM执行时间!$A:$E,4,0),AC343="Annual",VLOOKUP($O343,PM执行时间!$A:$E,5,0),AC343="","")</f>
        <v/>
      </c>
      <c r="AE343" s="5"/>
      <c r="AF343" s="5" t="str" cm="1">
        <f t="array" ref="AF343">_xlfn.IFS(AE343="Monthly",VLOOKUP($O343,PM执行时间!$A:$E,2,0),AE343="Quarterly",VLOOKUP($O343,PM执行时间!$A:$E,3,0),AE343="Semi-an",VLOOKUP($O343,PM执行时间!$A:$E,4,0),AE343="Annual",VLOOKUP($O343,PM执行时间!$A:$E,5,0),AE343="","")</f>
        <v/>
      </c>
      <c r="AG343" s="5"/>
      <c r="AH343" s="5" t="str" cm="1">
        <f t="array" ref="AH343">_xlfn.IFS(AG343="Monthly",VLOOKUP($O343,PM执行时间!$A:$E,2,0),AG343="Quarterly",VLOOKUP($O343,PM执行时间!$A:$E,3,0),AG343="Semi-an",VLOOKUP($O343,PM执行时间!$A:$E,4,0),AG343="Annual",VLOOKUP($O343,PM执行时间!$A:$E,5,0),AG343="","")</f>
        <v/>
      </c>
      <c r="AI343" s="5"/>
      <c r="AJ343" s="5" t="str" cm="1">
        <f t="array" ref="AJ343">_xlfn.IFS(AI343="Monthly",VLOOKUP($O343,PM执行时间!$A:$E,2,0),AI343="Quarterly",VLOOKUP($O343,PM执行时间!$A:$E,3,0),AI343="Semi-an",VLOOKUP($O343,PM执行时间!$A:$E,4,0),AI343="Annual",VLOOKUP($O343,PM执行时间!$A:$E,5,0),AI343="","")</f>
        <v/>
      </c>
      <c r="AK343" s="17" t="s">
        <v>33</v>
      </c>
      <c r="AL343" s="5" cm="1">
        <f t="array" ref="AL343">_xlfn.IFS(AK343="Monthly",VLOOKUP($O343,PM执行时间!$A:$E,2,0),AK343="Quarterly",VLOOKUP($O343,PM执行时间!$A:$E,3,0),AK343="Semi-an",VLOOKUP($O343,PM执行时间!$A:$E,4,0),AK343="Annual",VLOOKUP($O343,PM执行时间!$A:$E,5,0),AK343="","")</f>
        <v>1</v>
      </c>
      <c r="AM343" s="5"/>
      <c r="AN343" s="5" t="str" cm="1">
        <f t="array" ref="AN343">_xlfn.IFS(AM343="Monthly",VLOOKUP($O343,PM执行时间!$A:$E,2,0),AM343="Quarterly",VLOOKUP($O343,PM执行时间!$A:$E,3,0),AM343="Semi-an",VLOOKUP($O343,PM执行时间!$A:$E,4,0),AM343="Annual",VLOOKUP($O343,PM执行时间!$A:$E,5,0),AM343="","")</f>
        <v/>
      </c>
      <c r="AO343" s="19">
        <v>45231</v>
      </c>
      <c r="AP343" s="5"/>
    </row>
    <row r="344" spans="1:44" ht="26.1" customHeight="1" x14ac:dyDescent="0.2">
      <c r="A344" s="2">
        <v>342</v>
      </c>
      <c r="B344" s="2">
        <f>SUBTOTAL(3,G$3:G344)+0</f>
        <v>340</v>
      </c>
      <c r="C344" s="15"/>
      <c r="D344" s="15">
        <v>1265</v>
      </c>
      <c r="E344" s="77" t="s">
        <v>27</v>
      </c>
      <c r="F344" s="77" t="s">
        <v>1303</v>
      </c>
      <c r="G344" s="77" t="s">
        <v>246</v>
      </c>
      <c r="H344" s="77" t="s">
        <v>1290</v>
      </c>
      <c r="I344" s="77">
        <v>2023.2</v>
      </c>
      <c r="J344" s="77" t="s">
        <v>1058</v>
      </c>
      <c r="K344" s="4" t="s">
        <v>19</v>
      </c>
      <c r="L344" s="5" t="s">
        <v>492</v>
      </c>
      <c r="M344" s="24">
        <v>44866</v>
      </c>
      <c r="N344" s="88" t="s">
        <v>1299</v>
      </c>
      <c r="O344" s="27" t="s">
        <v>163</v>
      </c>
      <c r="P344" s="5" t="s">
        <v>1108</v>
      </c>
      <c r="Q344" s="26" t="s">
        <v>1096</v>
      </c>
      <c r="R344" s="5" cm="1">
        <f t="array" ref="R344">_xlfn.IFS(Q344="Monthly",VLOOKUP($O344,PM执行时间!$A:$E,2,0),Q344="Quarterly",VLOOKUP($O344,PM执行时间!$A:$E,3,0),Q344="Semi-an",VLOOKUP($O344,PM执行时间!$A:$E,4,0),Q344="Annual",VLOOKUP($O344,PM执行时间!$A:$E,5,0),Q344="","")</f>
        <v>0.83</v>
      </c>
      <c r="S344" s="26" t="s">
        <v>1096</v>
      </c>
      <c r="T344" s="5" cm="1">
        <f t="array" ref="T344">_xlfn.IFS(S344="Monthly",VLOOKUP($O344,PM执行时间!$A:$E,2,0),S344="Quarterly",VLOOKUP($O344,PM执行时间!$A:$E,3,0),S344="Semi-an",VLOOKUP($O344,PM执行时间!$A:$E,4,0),S344="Annual",VLOOKUP($O344,PM执行时间!$A:$E,5,0),S344="","")</f>
        <v>0.83</v>
      </c>
      <c r="U344" s="20" t="s">
        <v>1017</v>
      </c>
      <c r="V344" s="5" cm="1">
        <f t="array" ref="V344">_xlfn.IFS(U344="Monthly",VLOOKUP($O344,PM执行时间!$A:$E,2,0),U344="Quarterly",VLOOKUP($O344,PM执行时间!$A:$E,3,0),U344="Semi-an",VLOOKUP($O344,PM执行时间!$A:$E,4,0),U344="Annual",VLOOKUP($O344,PM执行时间!$A:$E,5,0),U344="","")</f>
        <v>1.08</v>
      </c>
      <c r="W344" s="26" t="s">
        <v>1096</v>
      </c>
      <c r="X344" s="5" cm="1">
        <f t="array" ref="X344">_xlfn.IFS(W344="Monthly",VLOOKUP($O344,PM执行时间!$A:$E,2,0),W344="Quarterly",VLOOKUP($O344,PM执行时间!$A:$E,3,0),W344="Semi-an",VLOOKUP($O344,PM执行时间!$A:$E,4,0),W344="Annual",VLOOKUP($O344,PM执行时间!$A:$E,5,0),W344="","")</f>
        <v>0.83</v>
      </c>
      <c r="Y344" s="26" t="s">
        <v>1096</v>
      </c>
      <c r="Z344" s="5" cm="1">
        <f t="array" ref="Z344">_xlfn.IFS(Y344="Monthly",VLOOKUP($O344,PM执行时间!$A:$E,2,0),Y344="Quarterly",VLOOKUP($O344,PM执行时间!$A:$E,3,0),Y344="Semi-an",VLOOKUP($O344,PM执行时间!$A:$E,4,0),Y344="Annual",VLOOKUP($O344,PM执行时间!$A:$E,5,0),Y344="","")</f>
        <v>0.83</v>
      </c>
      <c r="AA344" s="26" t="s">
        <v>1096</v>
      </c>
      <c r="AB344" s="5" cm="1">
        <f t="array" ref="AB344">_xlfn.IFS(AA344="Monthly",VLOOKUP($O344,PM执行时间!$A:$E,2,0),AA344="Quarterly",VLOOKUP($O344,PM执行时间!$A:$E,3,0),AA344="Semi-an",VLOOKUP($O344,PM执行时间!$A:$E,4,0),AA344="Annual",VLOOKUP($O344,PM执行时间!$A:$E,5,0),AA344="","")</f>
        <v>0.83</v>
      </c>
      <c r="AC344" s="26" t="s">
        <v>1096</v>
      </c>
      <c r="AD344" s="5" cm="1">
        <f t="array" ref="AD344">_xlfn.IFS(AC344="Monthly",VLOOKUP($O344,PM执行时间!$A:$E,2,0),AC344="Quarterly",VLOOKUP($O344,PM执行时间!$A:$E,3,0),AC344="Semi-an",VLOOKUP($O344,PM执行时间!$A:$E,4,0),AC344="Annual",VLOOKUP($O344,PM执行时间!$A:$E,5,0),AC344="","")</f>
        <v>0.83</v>
      </c>
      <c r="AE344" s="26" t="s">
        <v>1096</v>
      </c>
      <c r="AF344" s="5" cm="1">
        <f t="array" ref="AF344">_xlfn.IFS(AE344="Monthly",VLOOKUP($O344,PM执行时间!$A:$E,2,0),AE344="Quarterly",VLOOKUP($O344,PM执行时间!$A:$E,3,0),AE344="Semi-an",VLOOKUP($O344,PM执行时间!$A:$E,4,0),AE344="Annual",VLOOKUP($O344,PM执行时间!$A:$E,5,0),AE344="","")</f>
        <v>0.83</v>
      </c>
      <c r="AG344" s="17" t="s">
        <v>44</v>
      </c>
      <c r="AH344" s="5" cm="1">
        <f t="array" ref="AH344">_xlfn.IFS(AG344="Monthly",VLOOKUP($O344,PM执行时间!$A:$E,2,0),AG344="Quarterly",VLOOKUP($O344,PM执行时间!$A:$E,3,0),AG344="Semi-an",VLOOKUP($O344,PM执行时间!$A:$E,4,0),AG344="Annual",VLOOKUP($O344,PM执行时间!$A:$E,5,0),AG344="","")</f>
        <v>2.58</v>
      </c>
      <c r="AI344" s="26" t="s">
        <v>1096</v>
      </c>
      <c r="AJ344" s="5" cm="1">
        <f t="array" ref="AJ344">_xlfn.IFS(AI344="Monthly",VLOOKUP($O344,PM执行时间!$A:$E,2,0),AI344="Quarterly",VLOOKUP($O344,PM执行时间!$A:$E,3,0),AI344="Semi-an",VLOOKUP($O344,PM执行时间!$A:$E,4,0),AI344="Annual",VLOOKUP($O344,PM执行时间!$A:$E,5,0),AI344="","")</f>
        <v>0.83</v>
      </c>
      <c r="AK344" s="26" t="s">
        <v>1096</v>
      </c>
      <c r="AL344" s="5" cm="1">
        <f t="array" ref="AL344">_xlfn.IFS(AK344="Monthly",VLOOKUP($O344,PM执行时间!$A:$E,2,0),AK344="Quarterly",VLOOKUP($O344,PM执行时间!$A:$E,3,0),AK344="Semi-an",VLOOKUP($O344,PM执行时间!$A:$E,4,0),AK344="Annual",VLOOKUP($O344,PM执行时间!$A:$E,5,0),AK344="","")</f>
        <v>0.83</v>
      </c>
      <c r="AM344" s="26" t="s">
        <v>1096</v>
      </c>
      <c r="AN344" s="5" cm="1">
        <f t="array" ref="AN344">_xlfn.IFS(AM344="Monthly",VLOOKUP($O344,PM执行时间!$A:$E,2,0),AM344="Quarterly",VLOOKUP($O344,PM执行时间!$A:$E,3,0),AM344="Semi-an",VLOOKUP($O344,PM执行时间!$A:$E,4,0),AM344="Annual",VLOOKUP($O344,PM执行时间!$A:$E,5,0),AM344="","")</f>
        <v>0.83</v>
      </c>
      <c r="AO344" s="19">
        <v>44986</v>
      </c>
      <c r="AP344" s="5"/>
    </row>
    <row r="345" spans="1:44" ht="26.1" customHeight="1" x14ac:dyDescent="0.2">
      <c r="A345" s="2">
        <v>343</v>
      </c>
      <c r="B345" s="2">
        <f>SUBTOTAL(3,G$3:G345)+0</f>
        <v>341</v>
      </c>
      <c r="C345" s="15"/>
      <c r="D345" s="15">
        <v>1266</v>
      </c>
      <c r="E345" s="77" t="s">
        <v>27</v>
      </c>
      <c r="F345" s="77" t="s">
        <v>296</v>
      </c>
      <c r="G345" s="77" t="s">
        <v>246</v>
      </c>
      <c r="H345" s="77" t="s">
        <v>1291</v>
      </c>
      <c r="I345" s="77">
        <v>2023.2</v>
      </c>
      <c r="J345" s="77" t="s">
        <v>1058</v>
      </c>
      <c r="K345" s="4" t="s">
        <v>19</v>
      </c>
      <c r="L345" s="5" t="s">
        <v>492</v>
      </c>
      <c r="M345" s="24">
        <v>44896</v>
      </c>
      <c r="N345" s="88" t="s">
        <v>1299</v>
      </c>
      <c r="O345" s="27" t="s">
        <v>1300</v>
      </c>
      <c r="P345" s="5" t="s">
        <v>1108</v>
      </c>
      <c r="Q345" s="26" t="s">
        <v>1096</v>
      </c>
      <c r="R345" s="5" cm="1">
        <f t="array" ref="R345">_xlfn.IFS(Q345="Monthly",VLOOKUP($O345,PM执行时间!$A:$E,2,0),Q345="Quarterly",VLOOKUP($O345,PM执行时间!$A:$E,3,0),Q345="Semi-an",VLOOKUP($O345,PM执行时间!$A:$E,4,0),Q345="Annual",VLOOKUP($O345,PM执行时间!$A:$E,5,0),Q345="","")</f>
        <v>0.83</v>
      </c>
      <c r="S345" s="26" t="s">
        <v>1096</v>
      </c>
      <c r="T345" s="5" cm="1">
        <f t="array" ref="T345">_xlfn.IFS(S345="Monthly",VLOOKUP($O345,PM执行时间!$A:$E,2,0),S345="Quarterly",VLOOKUP($O345,PM执行时间!$A:$E,3,0),S345="Semi-an",VLOOKUP($O345,PM执行时间!$A:$E,4,0),S345="Annual",VLOOKUP($O345,PM执行时间!$A:$E,5,0),S345="","")</f>
        <v>0.83</v>
      </c>
      <c r="U345" s="20" t="s">
        <v>1017</v>
      </c>
      <c r="V345" s="5" cm="1">
        <f t="array" ref="V345">_xlfn.IFS(U345="Monthly",VLOOKUP($O345,PM执行时间!$A:$E,2,0),U345="Quarterly",VLOOKUP($O345,PM执行时间!$A:$E,3,0),U345="Semi-an",VLOOKUP($O345,PM执行时间!$A:$E,4,0),U345="Annual",VLOOKUP($O345,PM执行时间!$A:$E,5,0),U345="","")</f>
        <v>1.08</v>
      </c>
      <c r="W345" s="26" t="s">
        <v>1096</v>
      </c>
      <c r="X345" s="5" cm="1">
        <f t="array" ref="X345">_xlfn.IFS(W345="Monthly",VLOOKUP($O345,PM执行时间!$A:$E,2,0),W345="Quarterly",VLOOKUP($O345,PM执行时间!$A:$E,3,0),W345="Semi-an",VLOOKUP($O345,PM执行时间!$A:$E,4,0),W345="Annual",VLOOKUP($O345,PM执行时间!$A:$E,5,0),W345="","")</f>
        <v>0.83</v>
      </c>
      <c r="Y345" s="26" t="s">
        <v>1096</v>
      </c>
      <c r="Z345" s="5" cm="1">
        <f t="array" ref="Z345">_xlfn.IFS(Y345="Monthly",VLOOKUP($O345,PM执行时间!$A:$E,2,0),Y345="Quarterly",VLOOKUP($O345,PM执行时间!$A:$E,3,0),Y345="Semi-an",VLOOKUP($O345,PM执行时间!$A:$E,4,0),Y345="Annual",VLOOKUP($O345,PM执行时间!$A:$E,5,0),Y345="","")</f>
        <v>0.83</v>
      </c>
      <c r="AA345" s="26" t="s">
        <v>1096</v>
      </c>
      <c r="AB345" s="5" cm="1">
        <f t="array" ref="AB345">_xlfn.IFS(AA345="Monthly",VLOOKUP($O345,PM执行时间!$A:$E,2,0),AA345="Quarterly",VLOOKUP($O345,PM执行时间!$A:$E,3,0),AA345="Semi-an",VLOOKUP($O345,PM执行时间!$A:$E,4,0),AA345="Annual",VLOOKUP($O345,PM执行时间!$A:$E,5,0),AA345="","")</f>
        <v>0.83</v>
      </c>
      <c r="AC345" s="26" t="s">
        <v>1096</v>
      </c>
      <c r="AD345" s="5" cm="1">
        <f t="array" ref="AD345">_xlfn.IFS(AC345="Monthly",VLOOKUP($O345,PM执行时间!$A:$E,2,0),AC345="Quarterly",VLOOKUP($O345,PM执行时间!$A:$E,3,0),AC345="Semi-an",VLOOKUP($O345,PM执行时间!$A:$E,4,0),AC345="Annual",VLOOKUP($O345,PM执行时间!$A:$E,5,0),AC345="","")</f>
        <v>0.83</v>
      </c>
      <c r="AE345" s="26" t="s">
        <v>1096</v>
      </c>
      <c r="AF345" s="5" cm="1">
        <f t="array" ref="AF345">_xlfn.IFS(AE345="Monthly",VLOOKUP($O345,PM执行时间!$A:$E,2,0),AE345="Quarterly",VLOOKUP($O345,PM执行时间!$A:$E,3,0),AE345="Semi-an",VLOOKUP($O345,PM执行时间!$A:$E,4,0),AE345="Annual",VLOOKUP($O345,PM执行时间!$A:$E,5,0),AE345="","")</f>
        <v>0.83</v>
      </c>
      <c r="AG345" s="17" t="s">
        <v>44</v>
      </c>
      <c r="AH345" s="5" cm="1">
        <f t="array" ref="AH345">_xlfn.IFS(AG345="Monthly",VLOOKUP($O345,PM执行时间!$A:$E,2,0),AG345="Quarterly",VLOOKUP($O345,PM执行时间!$A:$E,3,0),AG345="Semi-an",VLOOKUP($O345,PM执行时间!$A:$E,4,0),AG345="Annual",VLOOKUP($O345,PM执行时间!$A:$E,5,0),AG345="","")</f>
        <v>2.58</v>
      </c>
      <c r="AI345" s="26" t="s">
        <v>1096</v>
      </c>
      <c r="AJ345" s="5" cm="1">
        <f t="array" ref="AJ345">_xlfn.IFS(AI345="Monthly",VLOOKUP($O345,PM执行时间!$A:$E,2,0),AI345="Quarterly",VLOOKUP($O345,PM执行时间!$A:$E,3,0),AI345="Semi-an",VLOOKUP($O345,PM执行时间!$A:$E,4,0),AI345="Annual",VLOOKUP($O345,PM执行时间!$A:$E,5,0),AI345="","")</f>
        <v>0.83</v>
      </c>
      <c r="AK345" s="26" t="s">
        <v>1096</v>
      </c>
      <c r="AL345" s="5" cm="1">
        <f t="array" ref="AL345">_xlfn.IFS(AK345="Monthly",VLOOKUP($O345,PM执行时间!$A:$E,2,0),AK345="Quarterly",VLOOKUP($O345,PM执行时间!$A:$E,3,0),AK345="Semi-an",VLOOKUP($O345,PM执行时间!$A:$E,4,0),AK345="Annual",VLOOKUP($O345,PM执行时间!$A:$E,5,0),AK345="","")</f>
        <v>0.83</v>
      </c>
      <c r="AM345" s="26" t="s">
        <v>1096</v>
      </c>
      <c r="AN345" s="5" cm="1">
        <f t="array" ref="AN345">_xlfn.IFS(AM345="Monthly",VLOOKUP($O345,PM执行时间!$A:$E,2,0),AM345="Quarterly",VLOOKUP($O345,PM执行时间!$A:$E,3,0),AM345="Semi-an",VLOOKUP($O345,PM执行时间!$A:$E,4,0),AM345="Annual",VLOOKUP($O345,PM执行时间!$A:$E,5,0),AM345="","")</f>
        <v>0.83</v>
      </c>
      <c r="AO345" s="19">
        <v>44986</v>
      </c>
      <c r="AP345" s="5"/>
    </row>
    <row r="346" spans="1:44" ht="26.1" customHeight="1" x14ac:dyDescent="0.2">
      <c r="A346" s="2">
        <v>344</v>
      </c>
      <c r="B346" s="2">
        <f>SUBTOTAL(3,G$3:G346)+0</f>
        <v>342</v>
      </c>
      <c r="C346" s="15"/>
      <c r="D346" s="15">
        <v>1267</v>
      </c>
      <c r="E346" s="77" t="s">
        <v>27</v>
      </c>
      <c r="F346" s="77" t="s">
        <v>296</v>
      </c>
      <c r="G346" s="77" t="s">
        <v>246</v>
      </c>
      <c r="H346" s="77" t="s">
        <v>1292</v>
      </c>
      <c r="I346" s="77">
        <v>2023.2</v>
      </c>
      <c r="J346" s="77" t="s">
        <v>1058</v>
      </c>
      <c r="K346" s="4" t="s">
        <v>19</v>
      </c>
      <c r="L346" s="5" t="s">
        <v>492</v>
      </c>
      <c r="M346" s="24">
        <v>44896</v>
      </c>
      <c r="N346" s="88" t="s">
        <v>1299</v>
      </c>
      <c r="O346" s="27" t="s">
        <v>1194</v>
      </c>
      <c r="P346" s="5" t="s">
        <v>1108</v>
      </c>
      <c r="Q346" s="26" t="s">
        <v>1096</v>
      </c>
      <c r="R346" s="5" cm="1">
        <f t="array" ref="R346">_xlfn.IFS(Q346="Monthly",VLOOKUP($O346,PM执行时间!$A:$E,2,0),Q346="Quarterly",VLOOKUP($O346,PM执行时间!$A:$E,3,0),Q346="Semi-an",VLOOKUP($O346,PM执行时间!$A:$E,4,0),Q346="Annual",VLOOKUP($O346,PM执行时间!$A:$E,5,0),Q346="","")</f>
        <v>0.83</v>
      </c>
      <c r="S346" s="26" t="s">
        <v>1096</v>
      </c>
      <c r="T346" s="5" cm="1">
        <f t="array" ref="T346">_xlfn.IFS(S346="Monthly",VLOOKUP($O346,PM执行时间!$A:$E,2,0),S346="Quarterly",VLOOKUP($O346,PM执行时间!$A:$E,3,0),S346="Semi-an",VLOOKUP($O346,PM执行时间!$A:$E,4,0),S346="Annual",VLOOKUP($O346,PM执行时间!$A:$E,5,0),S346="","")</f>
        <v>0.83</v>
      </c>
      <c r="U346" s="20" t="s">
        <v>1017</v>
      </c>
      <c r="V346" s="5" cm="1">
        <f t="array" ref="V346">_xlfn.IFS(U346="Monthly",VLOOKUP($O346,PM执行时间!$A:$E,2,0),U346="Quarterly",VLOOKUP($O346,PM执行时间!$A:$E,3,0),U346="Semi-an",VLOOKUP($O346,PM执行时间!$A:$E,4,0),U346="Annual",VLOOKUP($O346,PM执行时间!$A:$E,5,0),U346="","")</f>
        <v>1.08</v>
      </c>
      <c r="W346" s="26" t="s">
        <v>1096</v>
      </c>
      <c r="X346" s="5" cm="1">
        <f t="array" ref="X346">_xlfn.IFS(W346="Monthly",VLOOKUP($O346,PM执行时间!$A:$E,2,0),W346="Quarterly",VLOOKUP($O346,PM执行时间!$A:$E,3,0),W346="Semi-an",VLOOKUP($O346,PM执行时间!$A:$E,4,0),W346="Annual",VLOOKUP($O346,PM执行时间!$A:$E,5,0),W346="","")</f>
        <v>0.83</v>
      </c>
      <c r="Y346" s="26" t="s">
        <v>1096</v>
      </c>
      <c r="Z346" s="5" cm="1">
        <f t="array" ref="Z346">_xlfn.IFS(Y346="Monthly",VLOOKUP($O346,PM执行时间!$A:$E,2,0),Y346="Quarterly",VLOOKUP($O346,PM执行时间!$A:$E,3,0),Y346="Semi-an",VLOOKUP($O346,PM执行时间!$A:$E,4,0),Y346="Annual",VLOOKUP($O346,PM执行时间!$A:$E,5,0),Y346="","")</f>
        <v>0.83</v>
      </c>
      <c r="AA346" s="26" t="s">
        <v>1096</v>
      </c>
      <c r="AB346" s="5" cm="1">
        <f t="array" ref="AB346">_xlfn.IFS(AA346="Monthly",VLOOKUP($O346,PM执行时间!$A:$E,2,0),AA346="Quarterly",VLOOKUP($O346,PM执行时间!$A:$E,3,0),AA346="Semi-an",VLOOKUP($O346,PM执行时间!$A:$E,4,0),AA346="Annual",VLOOKUP($O346,PM执行时间!$A:$E,5,0),AA346="","")</f>
        <v>0.83</v>
      </c>
      <c r="AC346" s="26" t="s">
        <v>1096</v>
      </c>
      <c r="AD346" s="5" cm="1">
        <f t="array" ref="AD346">_xlfn.IFS(AC346="Monthly",VLOOKUP($O346,PM执行时间!$A:$E,2,0),AC346="Quarterly",VLOOKUP($O346,PM执行时间!$A:$E,3,0),AC346="Semi-an",VLOOKUP($O346,PM执行时间!$A:$E,4,0),AC346="Annual",VLOOKUP($O346,PM执行时间!$A:$E,5,0),AC346="","")</f>
        <v>0.83</v>
      </c>
      <c r="AE346" s="26" t="s">
        <v>1096</v>
      </c>
      <c r="AF346" s="5" cm="1">
        <f t="array" ref="AF346">_xlfn.IFS(AE346="Monthly",VLOOKUP($O346,PM执行时间!$A:$E,2,0),AE346="Quarterly",VLOOKUP($O346,PM执行时间!$A:$E,3,0),AE346="Semi-an",VLOOKUP($O346,PM执行时间!$A:$E,4,0),AE346="Annual",VLOOKUP($O346,PM执行时间!$A:$E,5,0),AE346="","")</f>
        <v>0.83</v>
      </c>
      <c r="AG346" s="17" t="s">
        <v>44</v>
      </c>
      <c r="AH346" s="5" cm="1">
        <f t="array" ref="AH346">_xlfn.IFS(AG346="Monthly",VLOOKUP($O346,PM执行时间!$A:$E,2,0),AG346="Quarterly",VLOOKUP($O346,PM执行时间!$A:$E,3,0),AG346="Semi-an",VLOOKUP($O346,PM执行时间!$A:$E,4,0),AG346="Annual",VLOOKUP($O346,PM执行时间!$A:$E,5,0),AG346="","")</f>
        <v>2.58</v>
      </c>
      <c r="AI346" s="26" t="s">
        <v>1096</v>
      </c>
      <c r="AJ346" s="5" cm="1">
        <f t="array" ref="AJ346">_xlfn.IFS(AI346="Monthly",VLOOKUP($O346,PM执行时间!$A:$E,2,0),AI346="Quarterly",VLOOKUP($O346,PM执行时间!$A:$E,3,0),AI346="Semi-an",VLOOKUP($O346,PM执行时间!$A:$E,4,0),AI346="Annual",VLOOKUP($O346,PM执行时间!$A:$E,5,0),AI346="","")</f>
        <v>0.83</v>
      </c>
      <c r="AK346" s="26" t="s">
        <v>1096</v>
      </c>
      <c r="AL346" s="5" cm="1">
        <f t="array" ref="AL346">_xlfn.IFS(AK346="Monthly",VLOOKUP($O346,PM执行时间!$A:$E,2,0),AK346="Quarterly",VLOOKUP($O346,PM执行时间!$A:$E,3,0),AK346="Semi-an",VLOOKUP($O346,PM执行时间!$A:$E,4,0),AK346="Annual",VLOOKUP($O346,PM执行时间!$A:$E,5,0),AK346="","")</f>
        <v>0.83</v>
      </c>
      <c r="AM346" s="26" t="s">
        <v>1096</v>
      </c>
      <c r="AN346" s="5" cm="1">
        <f t="array" ref="AN346">_xlfn.IFS(AM346="Monthly",VLOOKUP($O346,PM执行时间!$A:$E,2,0),AM346="Quarterly",VLOOKUP($O346,PM执行时间!$A:$E,3,0),AM346="Semi-an",VLOOKUP($O346,PM执行时间!$A:$E,4,0),AM346="Annual",VLOOKUP($O346,PM执行时间!$A:$E,5,0),AM346="","")</f>
        <v>0.83</v>
      </c>
      <c r="AO346" s="19">
        <v>44986</v>
      </c>
      <c r="AP346" s="5"/>
    </row>
    <row r="347" spans="1:44" ht="26.1" customHeight="1" x14ac:dyDescent="0.2">
      <c r="A347" s="2">
        <v>345</v>
      </c>
      <c r="B347" s="2">
        <f>SUBTOTAL(3,G$3:G347)+0</f>
        <v>343</v>
      </c>
      <c r="C347" s="15"/>
      <c r="D347" s="15">
        <v>1268</v>
      </c>
      <c r="E347" s="77" t="s">
        <v>17</v>
      </c>
      <c r="F347" s="77" t="s">
        <v>1301</v>
      </c>
      <c r="G347" s="77" t="s">
        <v>1293</v>
      </c>
      <c r="H347" s="77" t="s">
        <v>1294</v>
      </c>
      <c r="I347" s="77">
        <v>2023.2</v>
      </c>
      <c r="J347" s="77" t="s">
        <v>1058</v>
      </c>
      <c r="K347" s="4" t="s">
        <v>19</v>
      </c>
      <c r="L347" s="5" t="s">
        <v>1295</v>
      </c>
      <c r="M347" s="24">
        <v>44896</v>
      </c>
      <c r="N347" s="88" t="s">
        <v>22</v>
      </c>
      <c r="O347" s="5" t="s">
        <v>272</v>
      </c>
      <c r="P347" s="5" t="s">
        <v>1227</v>
      </c>
      <c r="Q347" s="16" t="s">
        <v>1016</v>
      </c>
      <c r="R347" s="5" cm="1">
        <f t="array" ref="R347">_xlfn.IFS(Q347="Monthly",VLOOKUP($O347,PM执行时间!$A:$E,2,0),Q347="Quarterly",VLOOKUP($O347,PM执行时间!$A:$E,3,0),Q347="Semi-an",VLOOKUP($O347,PM执行时间!$A:$E,4,0),Q347="Annual",VLOOKUP($O347,PM执行时间!$A:$E,5,0),Q347="","")</f>
        <v>1.1599999999999999</v>
      </c>
      <c r="S347" s="5"/>
      <c r="T347" s="5" t="str" cm="1">
        <f t="array" ref="T347">_xlfn.IFS(S347="Monthly",VLOOKUP($O347,PM执行时间!$A:$E,2,0),S347="Quarterly",VLOOKUP($O347,PM执行时间!$A:$E,3,0),S347="Semi-an",VLOOKUP($O347,PM执行时间!$A:$E,4,0),S347="Annual",VLOOKUP($O347,PM执行时间!$A:$E,5,0),S347="","")</f>
        <v/>
      </c>
      <c r="U347" s="5"/>
      <c r="V347" s="5" t="str" cm="1">
        <f t="array" ref="V347">_xlfn.IFS(U347="Monthly",VLOOKUP($O347,PM执行时间!$A:$E,2,0),U347="Quarterly",VLOOKUP($O347,PM执行时间!$A:$E,3,0),U347="Semi-an",VLOOKUP($O347,PM执行时间!$A:$E,4,0),U347="Annual",VLOOKUP($O347,PM执行时间!$A:$E,5,0),U347="","")</f>
        <v/>
      </c>
      <c r="W347" s="16" t="s">
        <v>1016</v>
      </c>
      <c r="X347" s="5" cm="1">
        <f t="array" ref="X347">_xlfn.IFS(W347="Monthly",VLOOKUP($O347,PM执行时间!$A:$E,2,0),W347="Quarterly",VLOOKUP($O347,PM执行时间!$A:$E,3,0),W347="Semi-an",VLOOKUP($O347,PM执行时间!$A:$E,4,0),W347="Annual",VLOOKUP($O347,PM执行时间!$A:$E,5,0),W347="","")</f>
        <v>1.1599999999999999</v>
      </c>
      <c r="Y347" s="5"/>
      <c r="Z347" s="5" t="str" cm="1">
        <f t="array" ref="Z347">_xlfn.IFS(Y347="Monthly",VLOOKUP($O347,PM执行时间!$A:$E,2,0),Y347="Quarterly",VLOOKUP($O347,PM执行时间!$A:$E,3,0),Y347="Semi-an",VLOOKUP($O347,PM执行时间!$A:$E,4,0),Y347="Annual",VLOOKUP($O347,PM执行时间!$A:$E,5,0),Y347="","")</f>
        <v/>
      </c>
      <c r="AA347" s="5"/>
      <c r="AB347" s="5" t="str" cm="1">
        <f t="array" ref="AB347">_xlfn.IFS(AA347="Monthly",VLOOKUP($O347,PM执行时间!$A:$E,2,0),AA347="Quarterly",VLOOKUP($O347,PM执行时间!$A:$E,3,0),AA347="Semi-an",VLOOKUP($O347,PM执行时间!$A:$E,4,0),AA347="Annual",VLOOKUP($O347,PM执行时间!$A:$E,5,0),AA347="","")</f>
        <v/>
      </c>
      <c r="AC347" s="16" t="s">
        <v>1016</v>
      </c>
      <c r="AD347" s="5" cm="1">
        <f t="array" ref="AD347">_xlfn.IFS(AC347="Monthly",VLOOKUP($O347,PM执行时间!$A:$E,2,0),AC347="Quarterly",VLOOKUP($O347,PM执行时间!$A:$E,3,0),AC347="Semi-an",VLOOKUP($O347,PM执行时间!$A:$E,4,0),AC347="Annual",VLOOKUP($O347,PM执行时间!$A:$E,5,0),AC347="","")</f>
        <v>1.1599999999999999</v>
      </c>
      <c r="AE347" s="5"/>
      <c r="AF347" s="5" t="str" cm="1">
        <f t="array" ref="AF347">_xlfn.IFS(AE347="Monthly",VLOOKUP($O347,PM执行时间!$A:$E,2,0),AE347="Quarterly",VLOOKUP($O347,PM执行时间!$A:$E,3,0),AE347="Semi-an",VLOOKUP($O347,PM执行时间!$A:$E,4,0),AE347="Annual",VLOOKUP($O347,PM执行时间!$A:$E,5,0),AE347="","")</f>
        <v/>
      </c>
      <c r="AG347" s="5"/>
      <c r="AH347" s="5" t="str" cm="1">
        <f t="array" ref="AH347">_xlfn.IFS(AG347="Monthly",VLOOKUP($O347,PM执行时间!$A:$E,2,0),AG347="Quarterly",VLOOKUP($O347,PM执行时间!$A:$E,3,0),AG347="Semi-an",VLOOKUP($O347,PM执行时间!$A:$E,4,0),AG347="Annual",VLOOKUP($O347,PM执行时间!$A:$E,5,0),AG347="","")</f>
        <v/>
      </c>
      <c r="AI347" s="17" t="s">
        <v>44</v>
      </c>
      <c r="AJ347" s="5" cm="1">
        <f t="array" ref="AJ347">_xlfn.IFS(AI347="Monthly",VLOOKUP($O347,PM执行时间!$A:$E,2,0),AI347="Quarterly",VLOOKUP($O347,PM执行时间!$A:$E,3,0),AI347="Semi-an",VLOOKUP($O347,PM执行时间!$A:$E,4,0),AI347="Annual",VLOOKUP($O347,PM执行时间!$A:$E,5,0),AI347="","")</f>
        <v>1.91</v>
      </c>
      <c r="AK347" s="5"/>
      <c r="AL347" s="5" t="str" cm="1">
        <f t="array" ref="AL347">_xlfn.IFS(AK347="Monthly",VLOOKUP($O347,PM执行时间!$A:$E,2,0),AK347="Quarterly",VLOOKUP($O347,PM执行时间!$A:$E,3,0),AK347="Semi-an",VLOOKUP($O347,PM执行时间!$A:$E,4,0),AK347="Annual",VLOOKUP($O347,PM执行时间!$A:$E,5,0),AK347="","")</f>
        <v/>
      </c>
      <c r="AM347" s="5"/>
      <c r="AN347" s="5" t="str" cm="1">
        <f t="array" ref="AN347">_xlfn.IFS(AM347="Monthly",VLOOKUP($O347,PM执行时间!$A:$E,2,0),AM347="Quarterly",VLOOKUP($O347,PM执行时间!$A:$E,3,0),AM347="Semi-an",VLOOKUP($O347,PM执行时间!$A:$E,4,0),AM347="Annual",VLOOKUP($O347,PM执行时间!$A:$E,5,0),AM347="","")</f>
        <v/>
      </c>
      <c r="AO347" s="19">
        <v>44986</v>
      </c>
      <c r="AP347" s="5"/>
    </row>
    <row r="348" spans="1:44" ht="26.1" customHeight="1" x14ac:dyDescent="0.2">
      <c r="A348" s="2">
        <v>346</v>
      </c>
      <c r="B348" s="2">
        <f>SUBTOTAL(3,G$3:G348)+0</f>
        <v>344</v>
      </c>
      <c r="C348" s="15"/>
      <c r="D348" s="15">
        <v>1269</v>
      </c>
      <c r="E348" s="77" t="s">
        <v>17</v>
      </c>
      <c r="F348" s="77" t="s">
        <v>273</v>
      </c>
      <c r="G348" s="77" t="s">
        <v>1293</v>
      </c>
      <c r="H348" s="77" t="s">
        <v>1296</v>
      </c>
      <c r="I348" s="77">
        <v>2023.2</v>
      </c>
      <c r="J348" s="77" t="s">
        <v>1058</v>
      </c>
      <c r="K348" s="4" t="s">
        <v>19</v>
      </c>
      <c r="L348" s="5" t="s">
        <v>1295</v>
      </c>
      <c r="M348" s="24">
        <v>44896</v>
      </c>
      <c r="N348" s="88" t="s">
        <v>22</v>
      </c>
      <c r="O348" s="5" t="s">
        <v>272</v>
      </c>
      <c r="P348" s="5" t="s">
        <v>1227</v>
      </c>
      <c r="Q348" s="16" t="s">
        <v>1016</v>
      </c>
      <c r="R348" s="5" cm="1">
        <f t="array" ref="R348">_xlfn.IFS(Q348="Monthly",VLOOKUP($O348,PM执行时间!$A:$E,2,0),Q348="Quarterly",VLOOKUP($O348,PM执行时间!$A:$E,3,0),Q348="Semi-an",VLOOKUP($O348,PM执行时间!$A:$E,4,0),Q348="Annual",VLOOKUP($O348,PM执行时间!$A:$E,5,0),Q348="","")</f>
        <v>1.1599999999999999</v>
      </c>
      <c r="S348" s="5"/>
      <c r="T348" s="5" t="str" cm="1">
        <f t="array" ref="T348">_xlfn.IFS(S348="Monthly",VLOOKUP($O348,PM执行时间!$A:$E,2,0),S348="Quarterly",VLOOKUP($O348,PM执行时间!$A:$E,3,0),S348="Semi-an",VLOOKUP($O348,PM执行时间!$A:$E,4,0),S348="Annual",VLOOKUP($O348,PM执行时间!$A:$E,5,0),S348="","")</f>
        <v/>
      </c>
      <c r="U348" s="5"/>
      <c r="V348" s="5" t="str" cm="1">
        <f t="array" ref="V348">_xlfn.IFS(U348="Monthly",VLOOKUP($O348,PM执行时间!$A:$E,2,0),U348="Quarterly",VLOOKUP($O348,PM执行时间!$A:$E,3,0),U348="Semi-an",VLOOKUP($O348,PM执行时间!$A:$E,4,0),U348="Annual",VLOOKUP($O348,PM执行时间!$A:$E,5,0),U348="","")</f>
        <v/>
      </c>
      <c r="W348" s="16" t="s">
        <v>1016</v>
      </c>
      <c r="X348" s="5" cm="1">
        <f t="array" ref="X348">_xlfn.IFS(W348="Monthly",VLOOKUP($O348,PM执行时间!$A:$E,2,0),W348="Quarterly",VLOOKUP($O348,PM执行时间!$A:$E,3,0),W348="Semi-an",VLOOKUP($O348,PM执行时间!$A:$E,4,0),W348="Annual",VLOOKUP($O348,PM执行时间!$A:$E,5,0),W348="","")</f>
        <v>1.1599999999999999</v>
      </c>
      <c r="Y348" s="5"/>
      <c r="Z348" s="5" t="str" cm="1">
        <f t="array" ref="Z348">_xlfn.IFS(Y348="Monthly",VLOOKUP($O348,PM执行时间!$A:$E,2,0),Y348="Quarterly",VLOOKUP($O348,PM执行时间!$A:$E,3,0),Y348="Semi-an",VLOOKUP($O348,PM执行时间!$A:$E,4,0),Y348="Annual",VLOOKUP($O348,PM执行时间!$A:$E,5,0),Y348="","")</f>
        <v/>
      </c>
      <c r="AA348" s="5"/>
      <c r="AB348" s="5" t="str" cm="1">
        <f t="array" ref="AB348">_xlfn.IFS(AA348="Monthly",VLOOKUP($O348,PM执行时间!$A:$E,2,0),AA348="Quarterly",VLOOKUP($O348,PM执行时间!$A:$E,3,0),AA348="Semi-an",VLOOKUP($O348,PM执行时间!$A:$E,4,0),AA348="Annual",VLOOKUP($O348,PM执行时间!$A:$E,5,0),AA348="","")</f>
        <v/>
      </c>
      <c r="AC348" s="16" t="s">
        <v>1016</v>
      </c>
      <c r="AD348" s="5" cm="1">
        <f t="array" ref="AD348">_xlfn.IFS(AC348="Monthly",VLOOKUP($O348,PM执行时间!$A:$E,2,0),AC348="Quarterly",VLOOKUP($O348,PM执行时间!$A:$E,3,0),AC348="Semi-an",VLOOKUP($O348,PM执行时间!$A:$E,4,0),AC348="Annual",VLOOKUP($O348,PM执行时间!$A:$E,5,0),AC348="","")</f>
        <v>1.1599999999999999</v>
      </c>
      <c r="AE348" s="5"/>
      <c r="AF348" s="5" t="str" cm="1">
        <f t="array" ref="AF348">_xlfn.IFS(AE348="Monthly",VLOOKUP($O348,PM执行时间!$A:$E,2,0),AE348="Quarterly",VLOOKUP($O348,PM执行时间!$A:$E,3,0),AE348="Semi-an",VLOOKUP($O348,PM执行时间!$A:$E,4,0),AE348="Annual",VLOOKUP($O348,PM执行时间!$A:$E,5,0),AE348="","")</f>
        <v/>
      </c>
      <c r="AG348" s="5"/>
      <c r="AH348" s="5" t="str" cm="1">
        <f t="array" ref="AH348">_xlfn.IFS(AG348="Monthly",VLOOKUP($O348,PM执行时间!$A:$E,2,0),AG348="Quarterly",VLOOKUP($O348,PM执行时间!$A:$E,3,0),AG348="Semi-an",VLOOKUP($O348,PM执行时间!$A:$E,4,0),AG348="Annual",VLOOKUP($O348,PM执行时间!$A:$E,5,0),AG348="","")</f>
        <v/>
      </c>
      <c r="AI348" s="17" t="s">
        <v>44</v>
      </c>
      <c r="AJ348" s="5" cm="1">
        <f t="array" ref="AJ348">_xlfn.IFS(AI348="Monthly",VLOOKUP($O348,PM执行时间!$A:$E,2,0),AI348="Quarterly",VLOOKUP($O348,PM执行时间!$A:$E,3,0),AI348="Semi-an",VLOOKUP($O348,PM执行时间!$A:$E,4,0),AI348="Annual",VLOOKUP($O348,PM执行时间!$A:$E,5,0),AI348="","")</f>
        <v>1.91</v>
      </c>
      <c r="AK348" s="5"/>
      <c r="AL348" s="5" t="str" cm="1">
        <f t="array" ref="AL348">_xlfn.IFS(AK348="Monthly",VLOOKUP($O348,PM执行时间!$A:$E,2,0),AK348="Quarterly",VLOOKUP($O348,PM执行时间!$A:$E,3,0),AK348="Semi-an",VLOOKUP($O348,PM执行时间!$A:$E,4,0),AK348="Annual",VLOOKUP($O348,PM执行时间!$A:$E,5,0),AK348="","")</f>
        <v/>
      </c>
      <c r="AM348" s="5"/>
      <c r="AN348" s="5" t="str" cm="1">
        <f t="array" ref="AN348">_xlfn.IFS(AM348="Monthly",VLOOKUP($O348,PM执行时间!$A:$E,2,0),AM348="Quarterly",VLOOKUP($O348,PM执行时间!$A:$E,3,0),AM348="Semi-an",VLOOKUP($O348,PM执行时间!$A:$E,4,0),AM348="Annual",VLOOKUP($O348,PM执行时间!$A:$E,5,0),AM348="","")</f>
        <v/>
      </c>
      <c r="AO348" s="19">
        <v>44986</v>
      </c>
      <c r="AP348" s="5"/>
    </row>
    <row r="349" spans="1:44" ht="26.1" customHeight="1" x14ac:dyDescent="0.2">
      <c r="A349" s="2">
        <v>347</v>
      </c>
      <c r="B349" s="2">
        <f>SUBTOTAL(3,G$3:G349)+0</f>
        <v>345</v>
      </c>
      <c r="C349" s="15"/>
      <c r="D349" s="15">
        <v>1270</v>
      </c>
      <c r="E349" s="77" t="s">
        <v>17</v>
      </c>
      <c r="F349" s="77" t="s">
        <v>273</v>
      </c>
      <c r="G349" s="77" t="s">
        <v>1293</v>
      </c>
      <c r="H349" s="77" t="s">
        <v>1297</v>
      </c>
      <c r="I349" s="77">
        <v>2023.2</v>
      </c>
      <c r="J349" s="77" t="s">
        <v>1058</v>
      </c>
      <c r="K349" s="4" t="s">
        <v>19</v>
      </c>
      <c r="L349" s="5" t="s">
        <v>1295</v>
      </c>
      <c r="M349" s="24">
        <v>44927</v>
      </c>
      <c r="N349" s="88" t="s">
        <v>22</v>
      </c>
      <c r="O349" s="5" t="s">
        <v>272</v>
      </c>
      <c r="P349" s="5" t="s">
        <v>1227</v>
      </c>
      <c r="Q349" s="16" t="s">
        <v>1016</v>
      </c>
      <c r="R349" s="5" cm="1">
        <f t="array" ref="R349">_xlfn.IFS(Q349="Monthly",VLOOKUP($O349,PM执行时间!$A:$E,2,0),Q349="Quarterly",VLOOKUP($O349,PM执行时间!$A:$E,3,0),Q349="Semi-an",VLOOKUP($O349,PM执行时间!$A:$E,4,0),Q349="Annual",VLOOKUP($O349,PM执行时间!$A:$E,5,0),Q349="","")</f>
        <v>1.1599999999999999</v>
      </c>
      <c r="S349" s="5"/>
      <c r="T349" s="5" t="str" cm="1">
        <f t="array" ref="T349">_xlfn.IFS(S349="Monthly",VLOOKUP($O349,PM执行时间!$A:$E,2,0),S349="Quarterly",VLOOKUP($O349,PM执行时间!$A:$E,3,0),S349="Semi-an",VLOOKUP($O349,PM执行时间!$A:$E,4,0),S349="Annual",VLOOKUP($O349,PM执行时间!$A:$E,5,0),S349="","")</f>
        <v/>
      </c>
      <c r="U349" s="5"/>
      <c r="V349" s="5" t="str" cm="1">
        <f t="array" ref="V349">_xlfn.IFS(U349="Monthly",VLOOKUP($O349,PM执行时间!$A:$E,2,0),U349="Quarterly",VLOOKUP($O349,PM执行时间!$A:$E,3,0),U349="Semi-an",VLOOKUP($O349,PM执行时间!$A:$E,4,0),U349="Annual",VLOOKUP($O349,PM执行时间!$A:$E,5,0),U349="","")</f>
        <v/>
      </c>
      <c r="W349" s="16" t="s">
        <v>1016</v>
      </c>
      <c r="X349" s="5" cm="1">
        <f t="array" ref="X349">_xlfn.IFS(W349="Monthly",VLOOKUP($O349,PM执行时间!$A:$E,2,0),W349="Quarterly",VLOOKUP($O349,PM执行时间!$A:$E,3,0),W349="Semi-an",VLOOKUP($O349,PM执行时间!$A:$E,4,0),W349="Annual",VLOOKUP($O349,PM执行时间!$A:$E,5,0),W349="","")</f>
        <v>1.1599999999999999</v>
      </c>
      <c r="Y349" s="5"/>
      <c r="Z349" s="5" t="str" cm="1">
        <f t="array" ref="Z349">_xlfn.IFS(Y349="Monthly",VLOOKUP($O349,PM执行时间!$A:$E,2,0),Y349="Quarterly",VLOOKUP($O349,PM执行时间!$A:$E,3,0),Y349="Semi-an",VLOOKUP($O349,PM执行时间!$A:$E,4,0),Y349="Annual",VLOOKUP($O349,PM执行时间!$A:$E,5,0),Y349="","")</f>
        <v/>
      </c>
      <c r="AA349" s="5"/>
      <c r="AB349" s="5" t="str" cm="1">
        <f t="array" ref="AB349">_xlfn.IFS(AA349="Monthly",VLOOKUP($O349,PM执行时间!$A:$E,2,0),AA349="Quarterly",VLOOKUP($O349,PM执行时间!$A:$E,3,0),AA349="Semi-an",VLOOKUP($O349,PM执行时间!$A:$E,4,0),AA349="Annual",VLOOKUP($O349,PM执行时间!$A:$E,5,0),AA349="","")</f>
        <v/>
      </c>
      <c r="AC349" s="16" t="s">
        <v>1016</v>
      </c>
      <c r="AD349" s="5" cm="1">
        <f t="array" ref="AD349">_xlfn.IFS(AC349="Monthly",VLOOKUP($O349,PM执行时间!$A:$E,2,0),AC349="Quarterly",VLOOKUP($O349,PM执行时间!$A:$E,3,0),AC349="Semi-an",VLOOKUP($O349,PM执行时间!$A:$E,4,0),AC349="Annual",VLOOKUP($O349,PM执行时间!$A:$E,5,0),AC349="","")</f>
        <v>1.1599999999999999</v>
      </c>
      <c r="AE349" s="5"/>
      <c r="AF349" s="5" t="str" cm="1">
        <f t="array" ref="AF349">_xlfn.IFS(AE349="Monthly",VLOOKUP($O349,PM执行时间!$A:$E,2,0),AE349="Quarterly",VLOOKUP($O349,PM执行时间!$A:$E,3,0),AE349="Semi-an",VLOOKUP($O349,PM执行时间!$A:$E,4,0),AE349="Annual",VLOOKUP($O349,PM执行时间!$A:$E,5,0),AE349="","")</f>
        <v/>
      </c>
      <c r="AG349" s="5"/>
      <c r="AH349" s="5" t="str" cm="1">
        <f t="array" ref="AH349">_xlfn.IFS(AG349="Monthly",VLOOKUP($O349,PM执行时间!$A:$E,2,0),AG349="Quarterly",VLOOKUP($O349,PM执行时间!$A:$E,3,0),AG349="Semi-an",VLOOKUP($O349,PM执行时间!$A:$E,4,0),AG349="Annual",VLOOKUP($O349,PM执行时间!$A:$E,5,0),AG349="","")</f>
        <v/>
      </c>
      <c r="AI349" s="17" t="s">
        <v>44</v>
      </c>
      <c r="AJ349" s="5" cm="1">
        <f t="array" ref="AJ349">_xlfn.IFS(AI349="Monthly",VLOOKUP($O349,PM执行时间!$A:$E,2,0),AI349="Quarterly",VLOOKUP($O349,PM执行时间!$A:$E,3,0),AI349="Semi-an",VLOOKUP($O349,PM执行时间!$A:$E,4,0),AI349="Annual",VLOOKUP($O349,PM执行时间!$A:$E,5,0),AI349="","")</f>
        <v>1.91</v>
      </c>
      <c r="AK349" s="5"/>
      <c r="AL349" s="5" t="str" cm="1">
        <f t="array" ref="AL349">_xlfn.IFS(AK349="Monthly",VLOOKUP($O349,PM执行时间!$A:$E,2,0),AK349="Quarterly",VLOOKUP($O349,PM执行时间!$A:$E,3,0),AK349="Semi-an",VLOOKUP($O349,PM执行时间!$A:$E,4,0),AK349="Annual",VLOOKUP($O349,PM执行时间!$A:$E,5,0),AK349="","")</f>
        <v/>
      </c>
      <c r="AM349" s="5"/>
      <c r="AN349" s="5" t="str" cm="1">
        <f t="array" ref="AN349">_xlfn.IFS(AM349="Monthly",VLOOKUP($O349,PM执行时间!$A:$E,2,0),AM349="Quarterly",VLOOKUP($O349,PM执行时间!$A:$E,3,0),AM349="Semi-an",VLOOKUP($O349,PM执行时间!$A:$E,4,0),AM349="Annual",VLOOKUP($O349,PM执行时间!$A:$E,5,0),AM349="","")</f>
        <v/>
      </c>
      <c r="AO349" s="19">
        <v>44986</v>
      </c>
      <c r="AP349" s="5"/>
    </row>
    <row r="350" spans="1:44" ht="26.1" customHeight="1" x14ac:dyDescent="0.2">
      <c r="A350" s="2">
        <v>348</v>
      </c>
      <c r="B350" s="2">
        <f>SUBTOTAL(3,G$3:G350)+0</f>
        <v>346</v>
      </c>
      <c r="C350" s="15"/>
      <c r="D350" s="15">
        <v>1271</v>
      </c>
      <c r="E350" s="77" t="s">
        <v>17</v>
      </c>
      <c r="F350" s="77" t="s">
        <v>273</v>
      </c>
      <c r="G350" s="77" t="s">
        <v>1293</v>
      </c>
      <c r="H350" s="77" t="s">
        <v>1298</v>
      </c>
      <c r="I350" s="77">
        <v>2023.2</v>
      </c>
      <c r="J350" s="77" t="s">
        <v>1058</v>
      </c>
      <c r="K350" s="4" t="s">
        <v>19</v>
      </c>
      <c r="L350" s="5" t="s">
        <v>1295</v>
      </c>
      <c r="M350" s="24">
        <v>44927</v>
      </c>
      <c r="N350" s="88" t="s">
        <v>22</v>
      </c>
      <c r="O350" s="5" t="s">
        <v>272</v>
      </c>
      <c r="P350" s="5" t="s">
        <v>1227</v>
      </c>
      <c r="Q350" s="16" t="s">
        <v>1118</v>
      </c>
      <c r="R350" s="5" cm="1">
        <f t="array" ref="R350">_xlfn.IFS(Q350="Monthly",VLOOKUP($O350,PM执行时间!$A:$E,2,0),Q350="Quarterly",VLOOKUP($O350,PM执行时间!$A:$E,3,0),Q350="Semi-an",VLOOKUP($O350,PM执行时间!$A:$E,4,0),Q350="Annual",VLOOKUP($O350,PM执行时间!$A:$E,5,0),Q350="","")</f>
        <v>1.1599999999999999</v>
      </c>
      <c r="S350" s="5"/>
      <c r="T350" s="5" t="str" cm="1">
        <f t="array" ref="T350">_xlfn.IFS(S350="Monthly",VLOOKUP($O350,PM执行时间!$A:$E,2,0),S350="Quarterly",VLOOKUP($O350,PM执行时间!$A:$E,3,0),S350="Semi-an",VLOOKUP($O350,PM执行时间!$A:$E,4,0),S350="Annual",VLOOKUP($O350,PM执行时间!$A:$E,5,0),S350="","")</f>
        <v/>
      </c>
      <c r="U350" s="5"/>
      <c r="V350" s="5" t="str" cm="1">
        <f t="array" ref="V350">_xlfn.IFS(U350="Monthly",VLOOKUP($O350,PM执行时间!$A:$E,2,0),U350="Quarterly",VLOOKUP($O350,PM执行时间!$A:$E,3,0),U350="Semi-an",VLOOKUP($O350,PM执行时间!$A:$E,4,0),U350="Annual",VLOOKUP($O350,PM执行时间!$A:$E,5,0),U350="","")</f>
        <v/>
      </c>
      <c r="W350" s="16" t="s">
        <v>1118</v>
      </c>
      <c r="X350" s="5" cm="1">
        <f t="array" ref="X350">_xlfn.IFS(W350="Monthly",VLOOKUP($O350,PM执行时间!$A:$E,2,0),W350="Quarterly",VLOOKUP($O350,PM执行时间!$A:$E,3,0),W350="Semi-an",VLOOKUP($O350,PM执行时间!$A:$E,4,0),W350="Annual",VLOOKUP($O350,PM执行时间!$A:$E,5,0),W350="","")</f>
        <v>1.1599999999999999</v>
      </c>
      <c r="Y350" s="5"/>
      <c r="Z350" s="5" t="str" cm="1">
        <f t="array" ref="Z350">_xlfn.IFS(Y350="Monthly",VLOOKUP($O350,PM执行时间!$A:$E,2,0),Y350="Quarterly",VLOOKUP($O350,PM执行时间!$A:$E,3,0),Y350="Semi-an",VLOOKUP($O350,PM执行时间!$A:$E,4,0),Y350="Annual",VLOOKUP($O350,PM执行时间!$A:$E,5,0),Y350="","")</f>
        <v/>
      </c>
      <c r="AA350" s="5"/>
      <c r="AB350" s="5" t="str" cm="1">
        <f t="array" ref="AB350">_xlfn.IFS(AA350="Monthly",VLOOKUP($O350,PM执行时间!$A:$E,2,0),AA350="Quarterly",VLOOKUP($O350,PM执行时间!$A:$E,3,0),AA350="Semi-an",VLOOKUP($O350,PM执行时间!$A:$E,4,0),AA350="Annual",VLOOKUP($O350,PM执行时间!$A:$E,5,0),AA350="","")</f>
        <v/>
      </c>
      <c r="AC350" s="16" t="s">
        <v>1118</v>
      </c>
      <c r="AD350" s="5" cm="1">
        <f t="array" ref="AD350">_xlfn.IFS(AC350="Monthly",VLOOKUP($O350,PM执行时间!$A:$E,2,0),AC350="Quarterly",VLOOKUP($O350,PM执行时间!$A:$E,3,0),AC350="Semi-an",VLOOKUP($O350,PM执行时间!$A:$E,4,0),AC350="Annual",VLOOKUP($O350,PM执行时间!$A:$E,5,0),AC350="","")</f>
        <v>1.1599999999999999</v>
      </c>
      <c r="AE350" s="5"/>
      <c r="AF350" s="5" t="str" cm="1">
        <f t="array" ref="AF350">_xlfn.IFS(AE350="Monthly",VLOOKUP($O350,PM执行时间!$A:$E,2,0),AE350="Quarterly",VLOOKUP($O350,PM执行时间!$A:$E,3,0),AE350="Semi-an",VLOOKUP($O350,PM执行时间!$A:$E,4,0),AE350="Annual",VLOOKUP($O350,PM执行时间!$A:$E,5,0),AE350="","")</f>
        <v/>
      </c>
      <c r="AG350" s="27"/>
      <c r="AH350" s="5" t="str" cm="1">
        <f t="array" ref="AH350">_xlfn.IFS(AG350="Monthly",VLOOKUP($O350,PM执行时间!$A:$E,2,0),AG350="Quarterly",VLOOKUP($O350,PM执行时间!$A:$E,3,0),AG350="Semi-an",VLOOKUP($O350,PM执行时间!$A:$E,4,0),AG350="Annual",VLOOKUP($O350,PM执行时间!$A:$E,5,0),AG350="","")</f>
        <v/>
      </c>
      <c r="AI350" s="17" t="s">
        <v>44</v>
      </c>
      <c r="AJ350" s="5" cm="1">
        <f t="array" ref="AJ350">_xlfn.IFS(AI350="Monthly",VLOOKUP($O350,PM执行时间!$A:$E,2,0),AI350="Quarterly",VLOOKUP($O350,PM执行时间!$A:$E,3,0),AI350="Semi-an",VLOOKUP($O350,PM执行时间!$A:$E,4,0),AI350="Annual",VLOOKUP($O350,PM执行时间!$A:$E,5,0),AI350="","")</f>
        <v>1.91</v>
      </c>
      <c r="AK350" s="27"/>
      <c r="AL350" s="5" t="str" cm="1">
        <f t="array" ref="AL350">_xlfn.IFS(AK350="Monthly",VLOOKUP($O350,PM执行时间!$A:$E,2,0),AK350="Quarterly",VLOOKUP($O350,PM执行时间!$A:$E,3,0),AK350="Semi-an",VLOOKUP($O350,PM执行时间!$A:$E,4,0),AK350="Annual",VLOOKUP($O350,PM执行时间!$A:$E,5,0),AK350="","")</f>
        <v/>
      </c>
      <c r="AM350" s="27"/>
      <c r="AN350" s="5" t="str" cm="1">
        <f t="array" ref="AN350">_xlfn.IFS(AM350="Monthly",VLOOKUP($O350,PM执行时间!$A:$E,2,0),AM350="Quarterly",VLOOKUP($O350,PM执行时间!$A:$E,3,0),AM350="Semi-an",VLOOKUP($O350,PM执行时间!$A:$E,4,0),AM350="Annual",VLOOKUP($O350,PM执行时间!$A:$E,5,0),AM350="","")</f>
        <v/>
      </c>
      <c r="AO350" s="19">
        <v>44986</v>
      </c>
      <c r="AP350" s="5"/>
    </row>
    <row r="351" spans="1:44" ht="26.1" customHeight="1" x14ac:dyDescent="0.2">
      <c r="A351" s="2">
        <v>349</v>
      </c>
      <c r="B351" s="2">
        <f>SUBTOTAL(3,G$3:G351)+0</f>
        <v>347</v>
      </c>
      <c r="C351" s="15"/>
      <c r="D351" s="15">
        <v>1272</v>
      </c>
      <c r="E351" s="77" t="s">
        <v>17</v>
      </c>
      <c r="F351" s="77" t="s">
        <v>273</v>
      </c>
      <c r="G351" s="77" t="s">
        <v>1293</v>
      </c>
      <c r="H351" s="77" t="s">
        <v>1312</v>
      </c>
      <c r="I351" s="77">
        <v>2023.3</v>
      </c>
      <c r="J351" s="88" t="s">
        <v>1058</v>
      </c>
      <c r="K351" s="4" t="s">
        <v>19</v>
      </c>
      <c r="L351" s="77" t="s">
        <v>1295</v>
      </c>
      <c r="M351" s="24">
        <v>44927</v>
      </c>
      <c r="N351" s="88" t="s">
        <v>22</v>
      </c>
      <c r="O351" s="5" t="s">
        <v>272</v>
      </c>
      <c r="P351" s="5" t="s">
        <v>1227</v>
      </c>
      <c r="Q351" s="5"/>
      <c r="R351" s="5" t="str" cm="1">
        <f t="array" ref="R351">_xlfn.IFS(Q351="Monthly",VLOOKUP($O351,PM执行时间!$A:$E,2,0),Q351="Quarterly",VLOOKUP($O351,PM执行时间!$A:$E,3,0),Q351="Semi-an",VLOOKUP($O351,PM执行时间!$A:$E,4,0),Q351="Annual",VLOOKUP($O351,PM执行时间!$A:$E,5,0),Q351="","")</f>
        <v/>
      </c>
      <c r="S351" s="16" t="s">
        <v>1016</v>
      </c>
      <c r="T351" s="5" cm="1">
        <f t="array" ref="T351">_xlfn.IFS(S351="Monthly",VLOOKUP($O351,PM执行时间!$A:$E,2,0),S351="Quarterly",VLOOKUP($O351,PM执行时间!$A:$E,3,0),S351="Semi-an",VLOOKUP($O351,PM执行时间!$A:$E,4,0),S351="Annual",VLOOKUP($O351,PM执行时间!$A:$E,5,0),S351="","")</f>
        <v>1.1599999999999999</v>
      </c>
      <c r="U351" s="27"/>
      <c r="V351" s="5" t="str" cm="1">
        <f t="array" ref="V351">_xlfn.IFS(U351="Monthly",VLOOKUP($O351,PM执行时间!$A:$E,2,0),U351="Quarterly",VLOOKUP($O351,PM执行时间!$A:$E,3,0),U351="Semi-an",VLOOKUP($O351,PM执行时间!$A:$E,4,0),U351="Annual",VLOOKUP($O351,PM执行时间!$A:$E,5,0),U351="","")</f>
        <v/>
      </c>
      <c r="W351" s="16" t="s">
        <v>1016</v>
      </c>
      <c r="X351" s="5" cm="1">
        <f t="array" ref="X351">_xlfn.IFS(W351="Monthly",VLOOKUP($O351,PM执行时间!$A:$E,2,0),W351="Quarterly",VLOOKUP($O351,PM执行时间!$A:$E,3,0),W351="Semi-an",VLOOKUP($O351,PM执行时间!$A:$E,4,0),W351="Annual",VLOOKUP($O351,PM执行时间!$A:$E,5,0),W351="","")</f>
        <v>1.1599999999999999</v>
      </c>
      <c r="Y351" s="27"/>
      <c r="Z351" s="5" t="str" cm="1">
        <f t="array" ref="Z351">_xlfn.IFS(Y351="Monthly",VLOOKUP($O351,PM执行时间!$A:$E,2,0),Y351="Quarterly",VLOOKUP($O351,PM执行时间!$A:$E,3,0),Y351="Semi-an",VLOOKUP($O351,PM执行时间!$A:$E,4,0),Y351="Annual",VLOOKUP($O351,PM执行时间!$A:$E,5,0),Y351="","")</f>
        <v/>
      </c>
      <c r="AA351" s="27"/>
      <c r="AB351" s="5" t="str" cm="1">
        <f t="array" ref="AB351">_xlfn.IFS(AA351="Monthly",VLOOKUP($O351,PM执行时间!$A:$E,2,0),AA351="Quarterly",VLOOKUP($O351,PM执行时间!$A:$E,3,0),AA351="Semi-an",VLOOKUP($O351,PM执行时间!$A:$E,4,0),AA351="Annual",VLOOKUP($O351,PM执行时间!$A:$E,5,0),AA351="","")</f>
        <v/>
      </c>
      <c r="AC351" s="16" t="s">
        <v>1016</v>
      </c>
      <c r="AD351" s="5" cm="1">
        <f t="array" ref="AD351">_xlfn.IFS(AC351="Monthly",VLOOKUP($O351,PM执行时间!$A:$E,2,0),AC351="Quarterly",VLOOKUP($O351,PM执行时间!$A:$E,3,0),AC351="Semi-an",VLOOKUP($O351,PM执行时间!$A:$E,4,0),AC351="Annual",VLOOKUP($O351,PM执行时间!$A:$E,5,0),AC351="","")</f>
        <v>1.1599999999999999</v>
      </c>
      <c r="AE351" s="27"/>
      <c r="AF351" s="5" t="str" cm="1">
        <f t="array" ref="AF351">_xlfn.IFS(AE351="Monthly",VLOOKUP($O351,PM执行时间!$A:$E,2,0),AE351="Quarterly",VLOOKUP($O351,PM执行时间!$A:$E,3,0),AE351="Semi-an",VLOOKUP($O351,PM执行时间!$A:$E,4,0),AE351="Annual",VLOOKUP($O351,PM执行时间!$A:$E,5,0),AE351="","")</f>
        <v/>
      </c>
      <c r="AG351" s="27"/>
      <c r="AH351" s="5" t="str" cm="1">
        <f t="array" ref="AH351">_xlfn.IFS(AG351="Monthly",VLOOKUP($O351,PM执行时间!$A:$E,2,0),AG351="Quarterly",VLOOKUP($O351,PM执行时间!$A:$E,3,0),AG351="Semi-an",VLOOKUP($O351,PM执行时间!$A:$E,4,0),AG351="Annual",VLOOKUP($O351,PM执行时间!$A:$E,5,0),AG351="","")</f>
        <v/>
      </c>
      <c r="AI351" s="17" t="s">
        <v>44</v>
      </c>
      <c r="AJ351" s="5" cm="1">
        <f t="array" ref="AJ351">_xlfn.IFS(AI351="Monthly",VLOOKUP($O351,PM执行时间!$A:$E,2,0),AI351="Quarterly",VLOOKUP($O351,PM执行时间!$A:$E,3,0),AI351="Semi-an",VLOOKUP($O351,PM执行时间!$A:$E,4,0),AI351="Annual",VLOOKUP($O351,PM执行时间!$A:$E,5,0),AI351="","")</f>
        <v>1.91</v>
      </c>
      <c r="AK351" s="27"/>
      <c r="AL351" s="5" t="str" cm="1">
        <f t="array" ref="AL351">_xlfn.IFS(AK351="Monthly",VLOOKUP($O351,PM执行时间!$A:$E,2,0),AK351="Quarterly",VLOOKUP($O351,PM执行时间!$A:$E,3,0),AK351="Semi-an",VLOOKUP($O351,PM执行时间!$A:$E,4,0),AK351="Annual",VLOOKUP($O351,PM执行时间!$A:$E,5,0),AK351="","")</f>
        <v/>
      </c>
      <c r="AM351" s="27"/>
      <c r="AN351" s="5" t="str" cm="1">
        <f t="array" ref="AN351">_xlfn.IFS(AM351="Monthly",VLOOKUP($O351,PM执行时间!$A:$E,2,0),AM351="Quarterly",VLOOKUP($O351,PM执行时间!$A:$E,3,0),AM351="Semi-an",VLOOKUP($O351,PM执行时间!$A:$E,4,0),AM351="Annual",VLOOKUP($O351,PM执行时间!$A:$E,5,0),AM351="","")</f>
        <v/>
      </c>
      <c r="AO351" s="19">
        <v>45108</v>
      </c>
      <c r="AP351" s="5"/>
    </row>
    <row r="352" spans="1:44" ht="26.1" customHeight="1" x14ac:dyDescent="0.2">
      <c r="A352" s="2">
        <v>350</v>
      </c>
      <c r="B352" s="2">
        <f>SUBTOTAL(3,G$3:G352)+0</f>
        <v>348</v>
      </c>
      <c r="C352" s="15"/>
      <c r="D352" s="15">
        <v>1273</v>
      </c>
      <c r="E352" s="77" t="s">
        <v>17</v>
      </c>
      <c r="F352" s="77" t="s">
        <v>273</v>
      </c>
      <c r="G352" s="77" t="s">
        <v>1293</v>
      </c>
      <c r="H352" s="77" t="s">
        <v>1313</v>
      </c>
      <c r="I352" s="77">
        <v>2023.3</v>
      </c>
      <c r="J352" s="88" t="s">
        <v>1058</v>
      </c>
      <c r="K352" s="4" t="s">
        <v>19</v>
      </c>
      <c r="L352" s="77" t="s">
        <v>1295</v>
      </c>
      <c r="M352" s="24">
        <v>44927</v>
      </c>
      <c r="N352" s="88" t="s">
        <v>22</v>
      </c>
      <c r="O352" s="5" t="s">
        <v>272</v>
      </c>
      <c r="P352" s="5" t="s">
        <v>1227</v>
      </c>
      <c r="Q352" s="5"/>
      <c r="R352" s="5" t="str" cm="1">
        <f t="array" ref="R352">_xlfn.IFS(Q352="Monthly",VLOOKUP($O352,PM执行时间!$A:$E,2,0),Q352="Quarterly",VLOOKUP($O352,PM执行时间!$A:$E,3,0),Q352="Semi-an",VLOOKUP($O352,PM执行时间!$A:$E,4,0),Q352="Annual",VLOOKUP($O352,PM执行时间!$A:$E,5,0),Q352="","")</f>
        <v/>
      </c>
      <c r="S352" s="16" t="s">
        <v>1016</v>
      </c>
      <c r="T352" s="5" cm="1">
        <f t="array" ref="T352">_xlfn.IFS(S352="Monthly",VLOOKUP($O352,PM执行时间!$A:$E,2,0),S352="Quarterly",VLOOKUP($O352,PM执行时间!$A:$E,3,0),S352="Semi-an",VLOOKUP($O352,PM执行时间!$A:$E,4,0),S352="Annual",VLOOKUP($O352,PM执行时间!$A:$E,5,0),S352="","")</f>
        <v>1.1599999999999999</v>
      </c>
      <c r="U352" s="27"/>
      <c r="V352" s="5" t="str" cm="1">
        <f t="array" ref="V352">_xlfn.IFS(U352="Monthly",VLOOKUP($O352,PM执行时间!$A:$E,2,0),U352="Quarterly",VLOOKUP($O352,PM执行时间!$A:$E,3,0),U352="Semi-an",VLOOKUP($O352,PM执行时间!$A:$E,4,0),U352="Annual",VLOOKUP($O352,PM执行时间!$A:$E,5,0),U352="","")</f>
        <v/>
      </c>
      <c r="W352" s="16" t="s">
        <v>1016</v>
      </c>
      <c r="X352" s="5" cm="1">
        <f t="array" ref="X352">_xlfn.IFS(W352="Monthly",VLOOKUP($O352,PM执行时间!$A:$E,2,0),W352="Quarterly",VLOOKUP($O352,PM执行时间!$A:$E,3,0),W352="Semi-an",VLOOKUP($O352,PM执行时间!$A:$E,4,0),W352="Annual",VLOOKUP($O352,PM执行时间!$A:$E,5,0),W352="","")</f>
        <v>1.1599999999999999</v>
      </c>
      <c r="Y352" s="27"/>
      <c r="Z352" s="5" t="str" cm="1">
        <f t="array" ref="Z352">_xlfn.IFS(Y352="Monthly",VLOOKUP($O352,PM执行时间!$A:$E,2,0),Y352="Quarterly",VLOOKUP($O352,PM执行时间!$A:$E,3,0),Y352="Semi-an",VLOOKUP($O352,PM执行时间!$A:$E,4,0),Y352="Annual",VLOOKUP($O352,PM执行时间!$A:$E,5,0),Y352="","")</f>
        <v/>
      </c>
      <c r="AA352" s="27"/>
      <c r="AB352" s="5" t="str" cm="1">
        <f t="array" ref="AB352">_xlfn.IFS(AA352="Monthly",VLOOKUP($O352,PM执行时间!$A:$E,2,0),AA352="Quarterly",VLOOKUP($O352,PM执行时间!$A:$E,3,0),AA352="Semi-an",VLOOKUP($O352,PM执行时间!$A:$E,4,0),AA352="Annual",VLOOKUP($O352,PM执行时间!$A:$E,5,0),AA352="","")</f>
        <v/>
      </c>
      <c r="AC352" s="16" t="s">
        <v>1016</v>
      </c>
      <c r="AD352" s="5" cm="1">
        <f t="array" ref="AD352">_xlfn.IFS(AC352="Monthly",VLOOKUP($O352,PM执行时间!$A:$E,2,0),AC352="Quarterly",VLOOKUP($O352,PM执行时间!$A:$E,3,0),AC352="Semi-an",VLOOKUP($O352,PM执行时间!$A:$E,4,0),AC352="Annual",VLOOKUP($O352,PM执行时间!$A:$E,5,0),AC352="","")</f>
        <v>1.1599999999999999</v>
      </c>
      <c r="AE352" s="27"/>
      <c r="AF352" s="5" t="str" cm="1">
        <f t="array" ref="AF352">_xlfn.IFS(AE352="Monthly",VLOOKUP($O352,PM执行时间!$A:$E,2,0),AE352="Quarterly",VLOOKUP($O352,PM执行时间!$A:$E,3,0),AE352="Semi-an",VLOOKUP($O352,PM执行时间!$A:$E,4,0),AE352="Annual",VLOOKUP($O352,PM执行时间!$A:$E,5,0),AE352="","")</f>
        <v/>
      </c>
      <c r="AG352" s="27"/>
      <c r="AH352" s="5" t="str" cm="1">
        <f t="array" ref="AH352">_xlfn.IFS(AG352="Monthly",VLOOKUP($O352,PM执行时间!$A:$E,2,0),AG352="Quarterly",VLOOKUP($O352,PM执行时间!$A:$E,3,0),AG352="Semi-an",VLOOKUP($O352,PM执行时间!$A:$E,4,0),AG352="Annual",VLOOKUP($O352,PM执行时间!$A:$E,5,0),AG352="","")</f>
        <v/>
      </c>
      <c r="AI352" s="17" t="s">
        <v>44</v>
      </c>
      <c r="AJ352" s="5" cm="1">
        <f t="array" ref="AJ352">_xlfn.IFS(AI352="Monthly",VLOOKUP($O352,PM执行时间!$A:$E,2,0),AI352="Quarterly",VLOOKUP($O352,PM执行时间!$A:$E,3,0),AI352="Semi-an",VLOOKUP($O352,PM执行时间!$A:$E,4,0),AI352="Annual",VLOOKUP($O352,PM执行时间!$A:$E,5,0),AI352="","")</f>
        <v>1.91</v>
      </c>
      <c r="AK352" s="27"/>
      <c r="AL352" s="5" t="str" cm="1">
        <f t="array" ref="AL352">_xlfn.IFS(AK352="Monthly",VLOOKUP($O352,PM执行时间!$A:$E,2,0),AK352="Quarterly",VLOOKUP($O352,PM执行时间!$A:$E,3,0),AK352="Semi-an",VLOOKUP($O352,PM执行时间!$A:$E,4,0),AK352="Annual",VLOOKUP($O352,PM执行时间!$A:$E,5,0),AK352="","")</f>
        <v/>
      </c>
      <c r="AM352" s="27"/>
      <c r="AN352" s="5" t="str" cm="1">
        <f t="array" ref="AN352">_xlfn.IFS(AM352="Monthly",VLOOKUP($O352,PM执行时间!$A:$E,2,0),AM352="Quarterly",VLOOKUP($O352,PM执行时间!$A:$E,3,0),AM352="Semi-an",VLOOKUP($O352,PM执行时间!$A:$E,4,0),AM352="Annual",VLOOKUP($O352,PM执行时间!$A:$E,5,0),AM352="","")</f>
        <v/>
      </c>
      <c r="AO352" s="19">
        <v>45108</v>
      </c>
      <c r="AP352" s="5"/>
    </row>
    <row r="353" spans="1:42" ht="26.1" customHeight="1" x14ac:dyDescent="0.2">
      <c r="A353" s="2">
        <v>351</v>
      </c>
      <c r="B353" s="2">
        <f>SUBTOTAL(3,G$3:G353)+0</f>
        <v>349</v>
      </c>
      <c r="C353" s="15"/>
      <c r="D353" s="15">
        <v>1274</v>
      </c>
      <c r="E353" s="77" t="s">
        <v>17</v>
      </c>
      <c r="F353" s="77" t="s">
        <v>273</v>
      </c>
      <c r="G353" s="77" t="s">
        <v>1293</v>
      </c>
      <c r="H353" s="77" t="s">
        <v>1314</v>
      </c>
      <c r="I353" s="77">
        <v>2023.3</v>
      </c>
      <c r="J353" s="88" t="s">
        <v>1058</v>
      </c>
      <c r="K353" s="4" t="s">
        <v>19</v>
      </c>
      <c r="L353" s="77" t="s">
        <v>1295</v>
      </c>
      <c r="M353" s="24">
        <v>44927</v>
      </c>
      <c r="N353" s="88" t="s">
        <v>22</v>
      </c>
      <c r="O353" s="5" t="s">
        <v>272</v>
      </c>
      <c r="P353" s="5" t="s">
        <v>1227</v>
      </c>
      <c r="Q353" s="5"/>
      <c r="R353" s="5" t="str" cm="1">
        <f t="array" ref="R353">_xlfn.IFS(Q353="Monthly",VLOOKUP($O353,PM执行时间!$A:$E,2,0),Q353="Quarterly",VLOOKUP($O353,PM执行时间!$A:$E,3,0),Q353="Semi-an",VLOOKUP($O353,PM执行时间!$A:$E,4,0),Q353="Annual",VLOOKUP($O353,PM执行时间!$A:$E,5,0),Q353="","")</f>
        <v/>
      </c>
      <c r="S353" s="16" t="s">
        <v>1016</v>
      </c>
      <c r="T353" s="5" cm="1">
        <f t="array" ref="T353">_xlfn.IFS(S353="Monthly",VLOOKUP($O353,PM执行时间!$A:$E,2,0),S353="Quarterly",VLOOKUP($O353,PM执行时间!$A:$E,3,0),S353="Semi-an",VLOOKUP($O353,PM执行时间!$A:$E,4,0),S353="Annual",VLOOKUP($O353,PM执行时间!$A:$E,5,0),S353="","")</f>
        <v>1.1599999999999999</v>
      </c>
      <c r="U353" s="27"/>
      <c r="V353" s="5" t="str" cm="1">
        <f t="array" ref="V353">_xlfn.IFS(U353="Monthly",VLOOKUP($O353,PM执行时间!$A:$E,2,0),U353="Quarterly",VLOOKUP($O353,PM执行时间!$A:$E,3,0),U353="Semi-an",VLOOKUP($O353,PM执行时间!$A:$E,4,0),U353="Annual",VLOOKUP($O353,PM执行时间!$A:$E,5,0),U353="","")</f>
        <v/>
      </c>
      <c r="W353" s="16" t="s">
        <v>1016</v>
      </c>
      <c r="X353" s="5" cm="1">
        <f t="array" ref="X353">_xlfn.IFS(W353="Monthly",VLOOKUP($O353,PM执行时间!$A:$E,2,0),W353="Quarterly",VLOOKUP($O353,PM执行时间!$A:$E,3,0),W353="Semi-an",VLOOKUP($O353,PM执行时间!$A:$E,4,0),W353="Annual",VLOOKUP($O353,PM执行时间!$A:$E,5,0),W353="","")</f>
        <v>1.1599999999999999</v>
      </c>
      <c r="Y353" s="27"/>
      <c r="Z353" s="5" t="str" cm="1">
        <f t="array" ref="Z353">_xlfn.IFS(Y353="Monthly",VLOOKUP($O353,PM执行时间!$A:$E,2,0),Y353="Quarterly",VLOOKUP($O353,PM执行时间!$A:$E,3,0),Y353="Semi-an",VLOOKUP($O353,PM执行时间!$A:$E,4,0),Y353="Annual",VLOOKUP($O353,PM执行时间!$A:$E,5,0),Y353="","")</f>
        <v/>
      </c>
      <c r="AA353" s="27"/>
      <c r="AB353" s="5" t="str" cm="1">
        <f t="array" ref="AB353">_xlfn.IFS(AA353="Monthly",VLOOKUP($O353,PM执行时间!$A:$E,2,0),AA353="Quarterly",VLOOKUP($O353,PM执行时间!$A:$E,3,0),AA353="Semi-an",VLOOKUP($O353,PM执行时间!$A:$E,4,0),AA353="Annual",VLOOKUP($O353,PM执行时间!$A:$E,5,0),AA353="","")</f>
        <v/>
      </c>
      <c r="AC353" s="16" t="s">
        <v>1016</v>
      </c>
      <c r="AD353" s="5" cm="1">
        <f t="array" ref="AD353">_xlfn.IFS(AC353="Monthly",VLOOKUP($O353,PM执行时间!$A:$E,2,0),AC353="Quarterly",VLOOKUP($O353,PM执行时间!$A:$E,3,0),AC353="Semi-an",VLOOKUP($O353,PM执行时间!$A:$E,4,0),AC353="Annual",VLOOKUP($O353,PM执行时间!$A:$E,5,0),AC353="","")</f>
        <v>1.1599999999999999</v>
      </c>
      <c r="AE353" s="27"/>
      <c r="AF353" s="5" t="str" cm="1">
        <f t="array" ref="AF353">_xlfn.IFS(AE353="Monthly",VLOOKUP($O353,PM执行时间!$A:$E,2,0),AE353="Quarterly",VLOOKUP($O353,PM执行时间!$A:$E,3,0),AE353="Semi-an",VLOOKUP($O353,PM执行时间!$A:$E,4,0),AE353="Annual",VLOOKUP($O353,PM执行时间!$A:$E,5,0),AE353="","")</f>
        <v/>
      </c>
      <c r="AG353" s="27"/>
      <c r="AH353" s="5" t="str" cm="1">
        <f t="array" ref="AH353">_xlfn.IFS(AG353="Monthly",VLOOKUP($O353,PM执行时间!$A:$E,2,0),AG353="Quarterly",VLOOKUP($O353,PM执行时间!$A:$E,3,0),AG353="Semi-an",VLOOKUP($O353,PM执行时间!$A:$E,4,0),AG353="Annual",VLOOKUP($O353,PM执行时间!$A:$E,5,0),AG353="","")</f>
        <v/>
      </c>
      <c r="AI353" s="17" t="s">
        <v>44</v>
      </c>
      <c r="AJ353" s="5" cm="1">
        <f t="array" ref="AJ353">_xlfn.IFS(AI353="Monthly",VLOOKUP($O353,PM执行时间!$A:$E,2,0),AI353="Quarterly",VLOOKUP($O353,PM执行时间!$A:$E,3,0),AI353="Semi-an",VLOOKUP($O353,PM执行时间!$A:$E,4,0),AI353="Annual",VLOOKUP($O353,PM执行时间!$A:$E,5,0),AI353="","")</f>
        <v>1.91</v>
      </c>
      <c r="AK353" s="27"/>
      <c r="AL353" s="5" t="str" cm="1">
        <f t="array" ref="AL353">_xlfn.IFS(AK353="Monthly",VLOOKUP($O353,PM执行时间!$A:$E,2,0),AK353="Quarterly",VLOOKUP($O353,PM执行时间!$A:$E,3,0),AK353="Semi-an",VLOOKUP($O353,PM执行时间!$A:$E,4,0),AK353="Annual",VLOOKUP($O353,PM执行时间!$A:$E,5,0),AK353="","")</f>
        <v/>
      </c>
      <c r="AM353" s="27"/>
      <c r="AN353" s="5" t="str" cm="1">
        <f t="array" ref="AN353">_xlfn.IFS(AM353="Monthly",VLOOKUP($O353,PM执行时间!$A:$E,2,0),AM353="Quarterly",VLOOKUP($O353,PM执行时间!$A:$E,3,0),AM353="Semi-an",VLOOKUP($O353,PM执行时间!$A:$E,4,0),AM353="Annual",VLOOKUP($O353,PM执行时间!$A:$E,5,0),AM353="","")</f>
        <v/>
      </c>
      <c r="AO353" s="19">
        <v>45108</v>
      </c>
      <c r="AP353" s="5"/>
    </row>
    <row r="354" spans="1:42" ht="26.1" customHeight="1" x14ac:dyDescent="0.2">
      <c r="A354" s="2">
        <v>352</v>
      </c>
      <c r="B354" s="2">
        <f>SUBTOTAL(3,G$3:G354)+0</f>
        <v>350</v>
      </c>
      <c r="C354" s="15"/>
      <c r="D354" s="15">
        <v>1275</v>
      </c>
      <c r="E354" s="77" t="s">
        <v>17</v>
      </c>
      <c r="F354" s="77" t="s">
        <v>273</v>
      </c>
      <c r="G354" s="77" t="s">
        <v>1293</v>
      </c>
      <c r="H354" s="77" t="s">
        <v>1315</v>
      </c>
      <c r="I354" s="77">
        <v>2023.3</v>
      </c>
      <c r="J354" s="88" t="s">
        <v>1058</v>
      </c>
      <c r="K354" s="4" t="s">
        <v>19</v>
      </c>
      <c r="L354" s="77" t="s">
        <v>1295</v>
      </c>
      <c r="M354" s="24">
        <v>44927</v>
      </c>
      <c r="N354" s="88" t="s">
        <v>22</v>
      </c>
      <c r="O354" s="5" t="s">
        <v>272</v>
      </c>
      <c r="P354" s="5" t="s">
        <v>1227</v>
      </c>
      <c r="Q354" s="5"/>
      <c r="R354" s="5" t="str" cm="1">
        <f t="array" ref="R354">_xlfn.IFS(Q354="Monthly",VLOOKUP($O354,PM执行时间!$A:$E,2,0),Q354="Quarterly",VLOOKUP($O354,PM执行时间!$A:$E,3,0),Q354="Semi-an",VLOOKUP($O354,PM执行时间!$A:$E,4,0),Q354="Annual",VLOOKUP($O354,PM执行时间!$A:$E,5,0),Q354="","")</f>
        <v/>
      </c>
      <c r="S354" s="16" t="s">
        <v>1118</v>
      </c>
      <c r="T354" s="5" cm="1">
        <f t="array" ref="T354">_xlfn.IFS(S354="Monthly",VLOOKUP($O354,PM执行时间!$A:$E,2,0),S354="Quarterly",VLOOKUP($O354,PM执行时间!$A:$E,3,0),S354="Semi-an",VLOOKUP($O354,PM执行时间!$A:$E,4,0),S354="Annual",VLOOKUP($O354,PM执行时间!$A:$E,5,0),S354="","")</f>
        <v>1.1599999999999999</v>
      </c>
      <c r="U354" s="27"/>
      <c r="V354" s="5" t="str" cm="1">
        <f t="array" ref="V354">_xlfn.IFS(U354="Monthly",VLOOKUP($O354,PM执行时间!$A:$E,2,0),U354="Quarterly",VLOOKUP($O354,PM执行时间!$A:$E,3,0),U354="Semi-an",VLOOKUP($O354,PM执行时间!$A:$E,4,0),U354="Annual",VLOOKUP($O354,PM执行时间!$A:$E,5,0),U354="","")</f>
        <v/>
      </c>
      <c r="W354" s="16" t="s">
        <v>1118</v>
      </c>
      <c r="X354" s="5" cm="1">
        <f t="array" ref="X354">_xlfn.IFS(W354="Monthly",VLOOKUP($O354,PM执行时间!$A:$E,2,0),W354="Quarterly",VLOOKUP($O354,PM执行时间!$A:$E,3,0),W354="Semi-an",VLOOKUP($O354,PM执行时间!$A:$E,4,0),W354="Annual",VLOOKUP($O354,PM执行时间!$A:$E,5,0),W354="","")</f>
        <v>1.1599999999999999</v>
      </c>
      <c r="Y354" s="27"/>
      <c r="Z354" s="5" t="str" cm="1">
        <f t="array" ref="Z354">_xlfn.IFS(Y354="Monthly",VLOOKUP($O354,PM执行时间!$A:$E,2,0),Y354="Quarterly",VLOOKUP($O354,PM执行时间!$A:$E,3,0),Y354="Semi-an",VLOOKUP($O354,PM执行时间!$A:$E,4,0),Y354="Annual",VLOOKUP($O354,PM执行时间!$A:$E,5,0),Y354="","")</f>
        <v/>
      </c>
      <c r="AA354" s="27"/>
      <c r="AB354" s="5" t="str" cm="1">
        <f t="array" ref="AB354">_xlfn.IFS(AA354="Monthly",VLOOKUP($O354,PM执行时间!$A:$E,2,0),AA354="Quarterly",VLOOKUP($O354,PM执行时间!$A:$E,3,0),AA354="Semi-an",VLOOKUP($O354,PM执行时间!$A:$E,4,0),AA354="Annual",VLOOKUP($O354,PM执行时间!$A:$E,5,0),AA354="","")</f>
        <v/>
      </c>
      <c r="AC354" s="16" t="s">
        <v>1118</v>
      </c>
      <c r="AD354" s="5" cm="1">
        <f t="array" ref="AD354">_xlfn.IFS(AC354="Monthly",VLOOKUP($O354,PM执行时间!$A:$E,2,0),AC354="Quarterly",VLOOKUP($O354,PM执行时间!$A:$E,3,0),AC354="Semi-an",VLOOKUP($O354,PM执行时间!$A:$E,4,0),AC354="Annual",VLOOKUP($O354,PM执行时间!$A:$E,5,0),AC354="","")</f>
        <v>1.1599999999999999</v>
      </c>
      <c r="AE354" s="27"/>
      <c r="AF354" s="5" t="str" cm="1">
        <f t="array" ref="AF354">_xlfn.IFS(AE354="Monthly",VLOOKUP($O354,PM执行时间!$A:$E,2,0),AE354="Quarterly",VLOOKUP($O354,PM执行时间!$A:$E,3,0),AE354="Semi-an",VLOOKUP($O354,PM执行时间!$A:$E,4,0),AE354="Annual",VLOOKUP($O354,PM执行时间!$A:$E,5,0),AE354="","")</f>
        <v/>
      </c>
      <c r="AG354" s="27"/>
      <c r="AH354" s="5" t="str" cm="1">
        <f t="array" ref="AH354">_xlfn.IFS(AG354="Monthly",VLOOKUP($O354,PM执行时间!$A:$E,2,0),AG354="Quarterly",VLOOKUP($O354,PM执行时间!$A:$E,3,0),AG354="Semi-an",VLOOKUP($O354,PM执行时间!$A:$E,4,0),AG354="Annual",VLOOKUP($O354,PM执行时间!$A:$E,5,0),AG354="","")</f>
        <v/>
      </c>
      <c r="AI354" s="17" t="s">
        <v>44</v>
      </c>
      <c r="AJ354" s="5" cm="1">
        <f t="array" ref="AJ354">_xlfn.IFS(AI354="Monthly",VLOOKUP($O354,PM执行时间!$A:$E,2,0),AI354="Quarterly",VLOOKUP($O354,PM执行时间!$A:$E,3,0),AI354="Semi-an",VLOOKUP($O354,PM执行时间!$A:$E,4,0),AI354="Annual",VLOOKUP($O354,PM执行时间!$A:$E,5,0),AI354="","")</f>
        <v>1.91</v>
      </c>
      <c r="AK354" s="27"/>
      <c r="AL354" s="5" t="str" cm="1">
        <f t="array" ref="AL354">_xlfn.IFS(AK354="Monthly",VLOOKUP($O354,PM执行时间!$A:$E,2,0),AK354="Quarterly",VLOOKUP($O354,PM执行时间!$A:$E,3,0),AK354="Semi-an",VLOOKUP($O354,PM执行时间!$A:$E,4,0),AK354="Annual",VLOOKUP($O354,PM执行时间!$A:$E,5,0),AK354="","")</f>
        <v/>
      </c>
      <c r="AM354" s="27"/>
      <c r="AN354" s="5" t="str" cm="1">
        <f t="array" ref="AN354">_xlfn.IFS(AM354="Monthly",VLOOKUP($O354,PM执行时间!$A:$E,2,0),AM354="Quarterly",VLOOKUP($O354,PM执行时间!$A:$E,3,0),AM354="Semi-an",VLOOKUP($O354,PM执行时间!$A:$E,4,0),AM354="Annual",VLOOKUP($O354,PM执行时间!$A:$E,5,0),AM354="","")</f>
        <v/>
      </c>
      <c r="AO354" s="19">
        <v>45108</v>
      </c>
      <c r="AP354" s="5"/>
    </row>
    <row r="355" spans="1:42" ht="26.1" customHeight="1" x14ac:dyDescent="0.2">
      <c r="A355" s="2">
        <v>353</v>
      </c>
      <c r="B355" s="2">
        <f>SUBTOTAL(3,G$3:G355)+0</f>
        <v>351</v>
      </c>
      <c r="C355" s="15"/>
      <c r="D355" s="15">
        <v>1276</v>
      </c>
      <c r="E355" s="77" t="s">
        <v>17</v>
      </c>
      <c r="F355" s="77" t="s">
        <v>273</v>
      </c>
      <c r="G355" s="77" t="s">
        <v>1293</v>
      </c>
      <c r="H355" s="77" t="s">
        <v>1316</v>
      </c>
      <c r="I355" s="77">
        <v>2023.3</v>
      </c>
      <c r="J355" s="88" t="s">
        <v>1058</v>
      </c>
      <c r="K355" s="4" t="s">
        <v>19</v>
      </c>
      <c r="L355" s="77" t="s">
        <v>1295</v>
      </c>
      <c r="M355" s="24">
        <v>44927</v>
      </c>
      <c r="N355" s="88" t="s">
        <v>22</v>
      </c>
      <c r="O355" s="5" t="s">
        <v>272</v>
      </c>
      <c r="P355" s="5" t="s">
        <v>1227</v>
      </c>
      <c r="Q355" s="5"/>
      <c r="R355" s="5" t="str" cm="1">
        <f t="array" ref="R355">_xlfn.IFS(Q355="Monthly",VLOOKUP($O355,PM执行时间!$A:$E,2,0),Q355="Quarterly",VLOOKUP($O355,PM执行时间!$A:$E,3,0),Q355="Semi-an",VLOOKUP($O355,PM执行时间!$A:$E,4,0),Q355="Annual",VLOOKUP($O355,PM执行时间!$A:$E,5,0),Q355="","")</f>
        <v/>
      </c>
      <c r="S355" s="16" t="s">
        <v>1016</v>
      </c>
      <c r="T355" s="5" cm="1">
        <f t="array" ref="T355">_xlfn.IFS(S355="Monthly",VLOOKUP($O355,PM执行时间!$A:$E,2,0),S355="Quarterly",VLOOKUP($O355,PM执行时间!$A:$E,3,0),S355="Semi-an",VLOOKUP($O355,PM执行时间!$A:$E,4,0),S355="Annual",VLOOKUP($O355,PM执行时间!$A:$E,5,0),S355="","")</f>
        <v>1.1599999999999999</v>
      </c>
      <c r="U355" s="27"/>
      <c r="V355" s="5" t="str" cm="1">
        <f t="array" ref="V355">_xlfn.IFS(U355="Monthly",VLOOKUP($O355,PM执行时间!$A:$E,2,0),U355="Quarterly",VLOOKUP($O355,PM执行时间!$A:$E,3,0),U355="Semi-an",VLOOKUP($O355,PM执行时间!$A:$E,4,0),U355="Annual",VLOOKUP($O355,PM执行时间!$A:$E,5,0),U355="","")</f>
        <v/>
      </c>
      <c r="W355" s="16" t="s">
        <v>1016</v>
      </c>
      <c r="X355" s="5" cm="1">
        <f t="array" ref="X355">_xlfn.IFS(W355="Monthly",VLOOKUP($O355,PM执行时间!$A:$E,2,0),W355="Quarterly",VLOOKUP($O355,PM执行时间!$A:$E,3,0),W355="Semi-an",VLOOKUP($O355,PM执行时间!$A:$E,4,0),W355="Annual",VLOOKUP($O355,PM执行时间!$A:$E,5,0),W355="","")</f>
        <v>1.1599999999999999</v>
      </c>
      <c r="Y355" s="27"/>
      <c r="Z355" s="5" t="str" cm="1">
        <f t="array" ref="Z355">_xlfn.IFS(Y355="Monthly",VLOOKUP($O355,PM执行时间!$A:$E,2,0),Y355="Quarterly",VLOOKUP($O355,PM执行时间!$A:$E,3,0),Y355="Semi-an",VLOOKUP($O355,PM执行时间!$A:$E,4,0),Y355="Annual",VLOOKUP($O355,PM执行时间!$A:$E,5,0),Y355="","")</f>
        <v/>
      </c>
      <c r="AA355" s="27"/>
      <c r="AB355" s="5" t="str" cm="1">
        <f t="array" ref="AB355">_xlfn.IFS(AA355="Monthly",VLOOKUP($O355,PM执行时间!$A:$E,2,0),AA355="Quarterly",VLOOKUP($O355,PM执行时间!$A:$E,3,0),AA355="Semi-an",VLOOKUP($O355,PM执行时间!$A:$E,4,0),AA355="Annual",VLOOKUP($O355,PM执行时间!$A:$E,5,0),AA355="","")</f>
        <v/>
      </c>
      <c r="AC355" s="16" t="s">
        <v>1016</v>
      </c>
      <c r="AD355" s="5" cm="1">
        <f t="array" ref="AD355">_xlfn.IFS(AC355="Monthly",VLOOKUP($O355,PM执行时间!$A:$E,2,0),AC355="Quarterly",VLOOKUP($O355,PM执行时间!$A:$E,3,0),AC355="Semi-an",VLOOKUP($O355,PM执行时间!$A:$E,4,0),AC355="Annual",VLOOKUP($O355,PM执行时间!$A:$E,5,0),AC355="","")</f>
        <v>1.1599999999999999</v>
      </c>
      <c r="AE355" s="27"/>
      <c r="AF355" s="5" t="str" cm="1">
        <f t="array" ref="AF355">_xlfn.IFS(AE355="Monthly",VLOOKUP($O355,PM执行时间!$A:$E,2,0),AE355="Quarterly",VLOOKUP($O355,PM执行时间!$A:$E,3,0),AE355="Semi-an",VLOOKUP($O355,PM执行时间!$A:$E,4,0),AE355="Annual",VLOOKUP($O355,PM执行时间!$A:$E,5,0),AE355="","")</f>
        <v/>
      </c>
      <c r="AG355" s="27"/>
      <c r="AH355" s="5" t="str" cm="1">
        <f t="array" ref="AH355">_xlfn.IFS(AG355="Monthly",VLOOKUP($O355,PM执行时间!$A:$E,2,0),AG355="Quarterly",VLOOKUP($O355,PM执行时间!$A:$E,3,0),AG355="Semi-an",VLOOKUP($O355,PM执行时间!$A:$E,4,0),AG355="Annual",VLOOKUP($O355,PM执行时间!$A:$E,5,0),AG355="","")</f>
        <v/>
      </c>
      <c r="AI355" s="17" t="s">
        <v>44</v>
      </c>
      <c r="AJ355" s="5" cm="1">
        <f t="array" ref="AJ355">_xlfn.IFS(AI355="Monthly",VLOOKUP($O355,PM执行时间!$A:$E,2,0),AI355="Quarterly",VLOOKUP($O355,PM执行时间!$A:$E,3,0),AI355="Semi-an",VLOOKUP($O355,PM执行时间!$A:$E,4,0),AI355="Annual",VLOOKUP($O355,PM执行时间!$A:$E,5,0),AI355="","")</f>
        <v>1.91</v>
      </c>
      <c r="AK355" s="27"/>
      <c r="AL355" s="5" t="str" cm="1">
        <f t="array" ref="AL355">_xlfn.IFS(AK355="Monthly",VLOOKUP($O355,PM执行时间!$A:$E,2,0),AK355="Quarterly",VLOOKUP($O355,PM执行时间!$A:$E,3,0),AK355="Semi-an",VLOOKUP($O355,PM执行时间!$A:$E,4,0),AK355="Annual",VLOOKUP($O355,PM执行时间!$A:$E,5,0),AK355="","")</f>
        <v/>
      </c>
      <c r="AM355" s="27"/>
      <c r="AN355" s="5" t="str" cm="1">
        <f t="array" ref="AN355">_xlfn.IFS(AM355="Monthly",VLOOKUP($O355,PM执行时间!$A:$E,2,0),AM355="Quarterly",VLOOKUP($O355,PM执行时间!$A:$E,3,0),AM355="Semi-an",VLOOKUP($O355,PM执行时间!$A:$E,4,0),AM355="Annual",VLOOKUP($O355,PM执行时间!$A:$E,5,0),AM355="","")</f>
        <v/>
      </c>
      <c r="AO355" s="19">
        <v>45108</v>
      </c>
      <c r="AP355" s="5"/>
    </row>
    <row r="356" spans="1:42" ht="26.1" customHeight="1" x14ac:dyDescent="0.2">
      <c r="A356" s="2">
        <v>354</v>
      </c>
      <c r="B356" s="2">
        <f>SUBTOTAL(3,G$3:G356)+0</f>
        <v>352</v>
      </c>
      <c r="C356" s="15"/>
      <c r="D356" s="15">
        <v>1277</v>
      </c>
      <c r="E356" s="77" t="s">
        <v>17</v>
      </c>
      <c r="F356" s="77" t="s">
        <v>273</v>
      </c>
      <c r="G356" s="77" t="s">
        <v>1293</v>
      </c>
      <c r="H356" s="77" t="s">
        <v>1317</v>
      </c>
      <c r="I356" s="77">
        <v>2023.3</v>
      </c>
      <c r="J356" s="88" t="s">
        <v>1058</v>
      </c>
      <c r="K356" s="4" t="s">
        <v>19</v>
      </c>
      <c r="L356" s="77" t="s">
        <v>1295</v>
      </c>
      <c r="M356" s="24">
        <v>44927</v>
      </c>
      <c r="N356" s="88" t="s">
        <v>22</v>
      </c>
      <c r="O356" s="5" t="s">
        <v>272</v>
      </c>
      <c r="P356" s="5" t="s">
        <v>1227</v>
      </c>
      <c r="Q356" s="5"/>
      <c r="R356" s="5" t="str" cm="1">
        <f t="array" ref="R356">_xlfn.IFS(Q356="Monthly",VLOOKUP($O356,PM执行时间!$A:$E,2,0),Q356="Quarterly",VLOOKUP($O356,PM执行时间!$A:$E,3,0),Q356="Semi-an",VLOOKUP($O356,PM执行时间!$A:$E,4,0),Q356="Annual",VLOOKUP($O356,PM执行时间!$A:$E,5,0),Q356="","")</f>
        <v/>
      </c>
      <c r="S356" s="16" t="s">
        <v>1118</v>
      </c>
      <c r="T356" s="5" cm="1">
        <f t="array" ref="T356">_xlfn.IFS(S356="Monthly",VLOOKUP($O356,PM执行时间!$A:$E,2,0),S356="Quarterly",VLOOKUP($O356,PM执行时间!$A:$E,3,0),S356="Semi-an",VLOOKUP($O356,PM执行时间!$A:$E,4,0),S356="Annual",VLOOKUP($O356,PM执行时间!$A:$E,5,0),S356="","")</f>
        <v>1.1599999999999999</v>
      </c>
      <c r="U356" s="27"/>
      <c r="V356" s="5" t="str" cm="1">
        <f t="array" ref="V356">_xlfn.IFS(U356="Monthly",VLOOKUP($O356,PM执行时间!$A:$E,2,0),U356="Quarterly",VLOOKUP($O356,PM执行时间!$A:$E,3,0),U356="Semi-an",VLOOKUP($O356,PM执行时间!$A:$E,4,0),U356="Annual",VLOOKUP($O356,PM执行时间!$A:$E,5,0),U356="","")</f>
        <v/>
      </c>
      <c r="W356" s="16" t="s">
        <v>1118</v>
      </c>
      <c r="X356" s="5" cm="1">
        <f t="array" ref="X356">_xlfn.IFS(W356="Monthly",VLOOKUP($O356,PM执行时间!$A:$E,2,0),W356="Quarterly",VLOOKUP($O356,PM执行时间!$A:$E,3,0),W356="Semi-an",VLOOKUP($O356,PM执行时间!$A:$E,4,0),W356="Annual",VLOOKUP($O356,PM执行时间!$A:$E,5,0),W356="","")</f>
        <v>1.1599999999999999</v>
      </c>
      <c r="Y356" s="27"/>
      <c r="Z356" s="5" t="str" cm="1">
        <f t="array" ref="Z356">_xlfn.IFS(Y356="Monthly",VLOOKUP($O356,PM执行时间!$A:$E,2,0),Y356="Quarterly",VLOOKUP($O356,PM执行时间!$A:$E,3,0),Y356="Semi-an",VLOOKUP($O356,PM执行时间!$A:$E,4,0),Y356="Annual",VLOOKUP($O356,PM执行时间!$A:$E,5,0),Y356="","")</f>
        <v/>
      </c>
      <c r="AA356" s="27"/>
      <c r="AB356" s="5" t="str" cm="1">
        <f t="array" ref="AB356">_xlfn.IFS(AA356="Monthly",VLOOKUP($O356,PM执行时间!$A:$E,2,0),AA356="Quarterly",VLOOKUP($O356,PM执行时间!$A:$E,3,0),AA356="Semi-an",VLOOKUP($O356,PM执行时间!$A:$E,4,0),AA356="Annual",VLOOKUP($O356,PM执行时间!$A:$E,5,0),AA356="","")</f>
        <v/>
      </c>
      <c r="AC356" s="16" t="s">
        <v>1118</v>
      </c>
      <c r="AD356" s="5" cm="1">
        <f t="array" ref="AD356">_xlfn.IFS(AC356="Monthly",VLOOKUP($O356,PM执行时间!$A:$E,2,0),AC356="Quarterly",VLOOKUP($O356,PM执行时间!$A:$E,3,0),AC356="Semi-an",VLOOKUP($O356,PM执行时间!$A:$E,4,0),AC356="Annual",VLOOKUP($O356,PM执行时间!$A:$E,5,0),AC356="","")</f>
        <v>1.1599999999999999</v>
      </c>
      <c r="AE356" s="27"/>
      <c r="AF356" s="5" t="str" cm="1">
        <f t="array" ref="AF356">_xlfn.IFS(AE356="Monthly",VLOOKUP($O356,PM执行时间!$A:$E,2,0),AE356="Quarterly",VLOOKUP($O356,PM执行时间!$A:$E,3,0),AE356="Semi-an",VLOOKUP($O356,PM执行时间!$A:$E,4,0),AE356="Annual",VLOOKUP($O356,PM执行时间!$A:$E,5,0),AE356="","")</f>
        <v/>
      </c>
      <c r="AG356" s="27"/>
      <c r="AH356" s="5" t="str" cm="1">
        <f t="array" ref="AH356">_xlfn.IFS(AG356="Monthly",VLOOKUP($O356,PM执行时间!$A:$E,2,0),AG356="Quarterly",VLOOKUP($O356,PM执行时间!$A:$E,3,0),AG356="Semi-an",VLOOKUP($O356,PM执行时间!$A:$E,4,0),AG356="Annual",VLOOKUP($O356,PM执行时间!$A:$E,5,0),AG356="","")</f>
        <v/>
      </c>
      <c r="AI356" s="17" t="s">
        <v>44</v>
      </c>
      <c r="AJ356" s="5" cm="1">
        <f t="array" ref="AJ356">_xlfn.IFS(AI356="Monthly",VLOOKUP($O356,PM执行时间!$A:$E,2,0),AI356="Quarterly",VLOOKUP($O356,PM执行时间!$A:$E,3,0),AI356="Semi-an",VLOOKUP($O356,PM执行时间!$A:$E,4,0),AI356="Annual",VLOOKUP($O356,PM执行时间!$A:$E,5,0),AI356="","")</f>
        <v>1.91</v>
      </c>
      <c r="AK356" s="27"/>
      <c r="AL356" s="5" t="str" cm="1">
        <f t="array" ref="AL356">_xlfn.IFS(AK356="Monthly",VLOOKUP($O356,PM执行时间!$A:$E,2,0),AK356="Quarterly",VLOOKUP($O356,PM执行时间!$A:$E,3,0),AK356="Semi-an",VLOOKUP($O356,PM执行时间!$A:$E,4,0),AK356="Annual",VLOOKUP($O356,PM执行时间!$A:$E,5,0),AK356="","")</f>
        <v/>
      </c>
      <c r="AM356" s="27"/>
      <c r="AN356" s="5" t="str" cm="1">
        <f t="array" ref="AN356">_xlfn.IFS(AM356="Monthly",VLOOKUP($O356,PM执行时间!$A:$E,2,0),AM356="Quarterly",VLOOKUP($O356,PM执行时间!$A:$E,3,0),AM356="Semi-an",VLOOKUP($O356,PM执行时间!$A:$E,4,0),AM356="Annual",VLOOKUP($O356,PM执行时间!$A:$E,5,0),AM356="","")</f>
        <v/>
      </c>
      <c r="AO356" s="19">
        <v>45108</v>
      </c>
      <c r="AP356" s="5"/>
    </row>
    <row r="357" spans="1:42" ht="26.1" customHeight="1" x14ac:dyDescent="0.2">
      <c r="A357" s="2">
        <v>355</v>
      </c>
      <c r="B357" s="2">
        <f>SUBTOTAL(3,G$3:G357)+0</f>
        <v>353</v>
      </c>
      <c r="C357" s="15"/>
      <c r="D357" s="15">
        <v>1278</v>
      </c>
      <c r="E357" s="77" t="s">
        <v>27</v>
      </c>
      <c r="F357" s="77" t="s">
        <v>440</v>
      </c>
      <c r="G357" s="77" t="s">
        <v>246</v>
      </c>
      <c r="H357" s="77" t="s">
        <v>1318</v>
      </c>
      <c r="I357" s="77">
        <v>2023.3</v>
      </c>
      <c r="J357" s="88" t="s">
        <v>1058</v>
      </c>
      <c r="K357" s="4" t="s">
        <v>19</v>
      </c>
      <c r="L357" s="77" t="s">
        <v>1295</v>
      </c>
      <c r="M357" s="24">
        <v>44958</v>
      </c>
      <c r="N357" s="88" t="s">
        <v>1239</v>
      </c>
      <c r="O357" s="27" t="s">
        <v>1194</v>
      </c>
      <c r="P357" s="5" t="s">
        <v>1108</v>
      </c>
      <c r="Q357" s="26" t="s">
        <v>1096</v>
      </c>
      <c r="R357" s="5" cm="1">
        <f t="array" ref="R357">_xlfn.IFS(Q357="Monthly",VLOOKUP($O357,PM执行时间!$A:$E,2,0),Q357="Quarterly",VLOOKUP($O357,PM执行时间!$A:$E,3,0),Q357="Semi-an",VLOOKUP($O357,PM执行时间!$A:$E,4,0),Q357="Annual",VLOOKUP($O357,PM执行时间!$A:$E,5,0),Q357="","")</f>
        <v>0.83</v>
      </c>
      <c r="S357" s="26" t="s">
        <v>1096</v>
      </c>
      <c r="T357" s="5" cm="1">
        <f t="array" ref="T357">_xlfn.IFS(S357="Monthly",VLOOKUP($O357,PM执行时间!$A:$E,2,0),S357="Quarterly",VLOOKUP($O357,PM执行时间!$A:$E,3,0),S357="Semi-an",VLOOKUP($O357,PM执行时间!$A:$E,4,0),S357="Annual",VLOOKUP($O357,PM执行时间!$A:$E,5,0),S357="","")</f>
        <v>0.83</v>
      </c>
      <c r="U357" s="26" t="s">
        <v>1096</v>
      </c>
      <c r="V357" s="5" cm="1">
        <f t="array" ref="V357">_xlfn.IFS(U357="Monthly",VLOOKUP($O357,PM执行时间!$A:$E,2,0),U357="Quarterly",VLOOKUP($O357,PM执行时间!$A:$E,3,0),U357="Semi-an",VLOOKUP($O357,PM执行时间!$A:$E,4,0),U357="Annual",VLOOKUP($O357,PM执行时间!$A:$E,5,0),U357="","")</f>
        <v>0.83</v>
      </c>
      <c r="W357" s="20" t="s">
        <v>1017</v>
      </c>
      <c r="X357" s="5" cm="1">
        <f t="array" ref="X357">_xlfn.IFS(W357="Monthly",VLOOKUP($O357,PM执行时间!$A:$E,2,0),W357="Quarterly",VLOOKUP($O357,PM执行时间!$A:$E,3,0),W357="Semi-an",VLOOKUP($O357,PM执行时间!$A:$E,4,0),W357="Annual",VLOOKUP($O357,PM执行时间!$A:$E,5,0),W357="","")</f>
        <v>1.08</v>
      </c>
      <c r="Y357" s="26" t="s">
        <v>1096</v>
      </c>
      <c r="Z357" s="5" cm="1">
        <f t="array" ref="Z357">_xlfn.IFS(Y357="Monthly",VLOOKUP($O357,PM执行时间!$A:$E,2,0),Y357="Quarterly",VLOOKUP($O357,PM执行时间!$A:$E,3,0),Y357="Semi-an",VLOOKUP($O357,PM执行时间!$A:$E,4,0),Y357="Annual",VLOOKUP($O357,PM执行时间!$A:$E,5,0),Y357="","")</f>
        <v>0.83</v>
      </c>
      <c r="AA357" s="26" t="s">
        <v>1096</v>
      </c>
      <c r="AB357" s="5" cm="1">
        <f t="array" ref="AB357">_xlfn.IFS(AA357="Monthly",VLOOKUP($O357,PM执行时间!$A:$E,2,0),AA357="Quarterly",VLOOKUP($O357,PM执行时间!$A:$E,3,0),AA357="Semi-an",VLOOKUP($O357,PM执行时间!$A:$E,4,0),AA357="Annual",VLOOKUP($O357,PM执行时间!$A:$E,5,0),AA357="","")</f>
        <v>0.83</v>
      </c>
      <c r="AC357" s="26" t="s">
        <v>1096</v>
      </c>
      <c r="AD357" s="5" cm="1">
        <f t="array" ref="AD357">_xlfn.IFS(AC357="Monthly",VLOOKUP($O357,PM执行时间!$A:$E,2,0),AC357="Quarterly",VLOOKUP($O357,PM执行时间!$A:$E,3,0),AC357="Semi-an",VLOOKUP($O357,PM执行时间!$A:$E,4,0),AC357="Annual",VLOOKUP($O357,PM执行时间!$A:$E,5,0),AC357="","")</f>
        <v>0.83</v>
      </c>
      <c r="AE357" s="26" t="s">
        <v>1096</v>
      </c>
      <c r="AF357" s="5" cm="1">
        <f t="array" ref="AF357">_xlfn.IFS(AE357="Monthly",VLOOKUP($O357,PM执行时间!$A:$E,2,0),AE357="Quarterly",VLOOKUP($O357,PM执行时间!$A:$E,3,0),AE357="Semi-an",VLOOKUP($O357,PM执行时间!$A:$E,4,0),AE357="Annual",VLOOKUP($O357,PM执行时间!$A:$E,5,0),AE357="","")</f>
        <v>0.83</v>
      </c>
      <c r="AG357" s="26" t="s">
        <v>1096</v>
      </c>
      <c r="AH357" s="5" cm="1">
        <f t="array" ref="AH357">_xlfn.IFS(AG357="Monthly",VLOOKUP($O357,PM执行时间!$A:$E,2,0),AG357="Quarterly",VLOOKUP($O357,PM执行时间!$A:$E,3,0),AG357="Semi-an",VLOOKUP($O357,PM执行时间!$A:$E,4,0),AG357="Annual",VLOOKUP($O357,PM执行时间!$A:$E,5,0),AG357="","")</f>
        <v>0.83</v>
      </c>
      <c r="AI357" s="17" t="s">
        <v>44</v>
      </c>
      <c r="AJ357" s="5" cm="1">
        <f t="array" ref="AJ357">_xlfn.IFS(AI357="Monthly",VLOOKUP($O357,PM执行时间!$A:$E,2,0),AI357="Quarterly",VLOOKUP($O357,PM执行时间!$A:$E,3,0),AI357="Semi-an",VLOOKUP($O357,PM执行时间!$A:$E,4,0),AI357="Annual",VLOOKUP($O357,PM执行时间!$A:$E,5,0),AI357="","")</f>
        <v>2.58</v>
      </c>
      <c r="AK357" s="26" t="s">
        <v>1096</v>
      </c>
      <c r="AL357" s="5" cm="1">
        <f t="array" ref="AL357">_xlfn.IFS(AK357="Monthly",VLOOKUP($O357,PM执行时间!$A:$E,2,0),AK357="Quarterly",VLOOKUP($O357,PM执行时间!$A:$E,3,0),AK357="Semi-an",VLOOKUP($O357,PM执行时间!$A:$E,4,0),AK357="Annual",VLOOKUP($O357,PM执行时间!$A:$E,5,0),AK357="","")</f>
        <v>0.83</v>
      </c>
      <c r="AM357" s="26" t="s">
        <v>1096</v>
      </c>
      <c r="AN357" s="5" cm="1">
        <f t="array" ref="AN357">_xlfn.IFS(AM357="Monthly",VLOOKUP($O357,PM执行时间!$A:$E,2,0),AM357="Quarterly",VLOOKUP($O357,PM执行时间!$A:$E,3,0),AM357="Semi-an",VLOOKUP($O357,PM执行时间!$A:$E,4,0),AM357="Annual",VLOOKUP($O357,PM执行时间!$A:$E,5,0),AM357="","")</f>
        <v>0.83</v>
      </c>
      <c r="AO357" s="19">
        <v>45047</v>
      </c>
      <c r="AP357" s="5"/>
    </row>
    <row r="358" spans="1:42" ht="26.1" customHeight="1" x14ac:dyDescent="0.2">
      <c r="A358" s="2">
        <v>356</v>
      </c>
      <c r="B358" s="2">
        <f>SUBTOTAL(3,G$3:G358)+0</f>
        <v>354</v>
      </c>
      <c r="C358" s="15"/>
      <c r="D358" s="15">
        <v>1279</v>
      </c>
      <c r="E358" s="77" t="s">
        <v>27</v>
      </c>
      <c r="F358" s="77" t="s">
        <v>440</v>
      </c>
      <c r="G358" s="77" t="s">
        <v>246</v>
      </c>
      <c r="H358" s="77" t="s">
        <v>1319</v>
      </c>
      <c r="I358" s="77">
        <v>2023.3</v>
      </c>
      <c r="J358" s="88" t="s">
        <v>1058</v>
      </c>
      <c r="K358" s="4" t="s">
        <v>19</v>
      </c>
      <c r="L358" s="77" t="s">
        <v>1295</v>
      </c>
      <c r="M358" s="24">
        <v>44958</v>
      </c>
      <c r="N358" s="88" t="s">
        <v>1239</v>
      </c>
      <c r="O358" s="27" t="s">
        <v>1194</v>
      </c>
      <c r="P358" s="5" t="s">
        <v>1108</v>
      </c>
      <c r="Q358" s="26" t="s">
        <v>1096</v>
      </c>
      <c r="R358" s="5" cm="1">
        <f t="array" ref="R358">_xlfn.IFS(Q358="Monthly",VLOOKUP($O358,PM执行时间!$A:$E,2,0),Q358="Quarterly",VLOOKUP($O358,PM执行时间!$A:$E,3,0),Q358="Semi-an",VLOOKUP($O358,PM执行时间!$A:$E,4,0),Q358="Annual",VLOOKUP($O358,PM执行时间!$A:$E,5,0),Q358="","")</f>
        <v>0.83</v>
      </c>
      <c r="S358" s="26" t="s">
        <v>1096</v>
      </c>
      <c r="T358" s="5" cm="1">
        <f t="array" ref="T358">_xlfn.IFS(S358="Monthly",VLOOKUP($O358,PM执行时间!$A:$E,2,0),S358="Quarterly",VLOOKUP($O358,PM执行时间!$A:$E,3,0),S358="Semi-an",VLOOKUP($O358,PM执行时间!$A:$E,4,0),S358="Annual",VLOOKUP($O358,PM执行时间!$A:$E,5,0),S358="","")</f>
        <v>0.83</v>
      </c>
      <c r="U358" s="26" t="s">
        <v>1096</v>
      </c>
      <c r="V358" s="5" cm="1">
        <f t="array" ref="V358">_xlfn.IFS(U358="Monthly",VLOOKUP($O358,PM执行时间!$A:$E,2,0),U358="Quarterly",VLOOKUP($O358,PM执行时间!$A:$E,3,0),U358="Semi-an",VLOOKUP($O358,PM执行时间!$A:$E,4,0),U358="Annual",VLOOKUP($O358,PM执行时间!$A:$E,5,0),U358="","")</f>
        <v>0.83</v>
      </c>
      <c r="W358" s="20" t="s">
        <v>1017</v>
      </c>
      <c r="X358" s="5" cm="1">
        <f t="array" ref="X358">_xlfn.IFS(W358="Monthly",VLOOKUP($O358,PM执行时间!$A:$E,2,0),W358="Quarterly",VLOOKUP($O358,PM执行时间!$A:$E,3,0),W358="Semi-an",VLOOKUP($O358,PM执行时间!$A:$E,4,0),W358="Annual",VLOOKUP($O358,PM执行时间!$A:$E,5,0),W358="","")</f>
        <v>1.08</v>
      </c>
      <c r="Y358" s="26" t="s">
        <v>1096</v>
      </c>
      <c r="Z358" s="5" cm="1">
        <f t="array" ref="Z358">_xlfn.IFS(Y358="Monthly",VLOOKUP($O358,PM执行时间!$A:$E,2,0),Y358="Quarterly",VLOOKUP($O358,PM执行时间!$A:$E,3,0),Y358="Semi-an",VLOOKUP($O358,PM执行时间!$A:$E,4,0),Y358="Annual",VLOOKUP($O358,PM执行时间!$A:$E,5,0),Y358="","")</f>
        <v>0.83</v>
      </c>
      <c r="AA358" s="26" t="s">
        <v>1096</v>
      </c>
      <c r="AB358" s="5" cm="1">
        <f t="array" ref="AB358">_xlfn.IFS(AA358="Monthly",VLOOKUP($O358,PM执行时间!$A:$E,2,0),AA358="Quarterly",VLOOKUP($O358,PM执行时间!$A:$E,3,0),AA358="Semi-an",VLOOKUP($O358,PM执行时间!$A:$E,4,0),AA358="Annual",VLOOKUP($O358,PM执行时间!$A:$E,5,0),AA358="","")</f>
        <v>0.83</v>
      </c>
      <c r="AC358" s="26" t="s">
        <v>1096</v>
      </c>
      <c r="AD358" s="5" cm="1">
        <f t="array" ref="AD358">_xlfn.IFS(AC358="Monthly",VLOOKUP($O358,PM执行时间!$A:$E,2,0),AC358="Quarterly",VLOOKUP($O358,PM执行时间!$A:$E,3,0),AC358="Semi-an",VLOOKUP($O358,PM执行时间!$A:$E,4,0),AC358="Annual",VLOOKUP($O358,PM执行时间!$A:$E,5,0),AC358="","")</f>
        <v>0.83</v>
      </c>
      <c r="AE358" s="26" t="s">
        <v>1096</v>
      </c>
      <c r="AF358" s="5" cm="1">
        <f t="array" ref="AF358">_xlfn.IFS(AE358="Monthly",VLOOKUP($O358,PM执行时间!$A:$E,2,0),AE358="Quarterly",VLOOKUP($O358,PM执行时间!$A:$E,3,0),AE358="Semi-an",VLOOKUP($O358,PM执行时间!$A:$E,4,0),AE358="Annual",VLOOKUP($O358,PM执行时间!$A:$E,5,0),AE358="","")</f>
        <v>0.83</v>
      </c>
      <c r="AG358" s="26" t="s">
        <v>1096</v>
      </c>
      <c r="AH358" s="5" cm="1">
        <f t="array" ref="AH358">_xlfn.IFS(AG358="Monthly",VLOOKUP($O358,PM执行时间!$A:$E,2,0),AG358="Quarterly",VLOOKUP($O358,PM执行时间!$A:$E,3,0),AG358="Semi-an",VLOOKUP($O358,PM执行时间!$A:$E,4,0),AG358="Annual",VLOOKUP($O358,PM执行时间!$A:$E,5,0),AG358="","")</f>
        <v>0.83</v>
      </c>
      <c r="AI358" s="17" t="s">
        <v>44</v>
      </c>
      <c r="AJ358" s="5" cm="1">
        <f t="array" ref="AJ358">_xlfn.IFS(AI358="Monthly",VLOOKUP($O358,PM执行时间!$A:$E,2,0),AI358="Quarterly",VLOOKUP($O358,PM执行时间!$A:$E,3,0),AI358="Semi-an",VLOOKUP($O358,PM执行时间!$A:$E,4,0),AI358="Annual",VLOOKUP($O358,PM执行时间!$A:$E,5,0),AI358="","")</f>
        <v>2.58</v>
      </c>
      <c r="AK358" s="26" t="s">
        <v>1096</v>
      </c>
      <c r="AL358" s="5" cm="1">
        <f t="array" ref="AL358">_xlfn.IFS(AK358="Monthly",VLOOKUP($O358,PM执行时间!$A:$E,2,0),AK358="Quarterly",VLOOKUP($O358,PM执行时间!$A:$E,3,0),AK358="Semi-an",VLOOKUP($O358,PM执行时间!$A:$E,4,0),AK358="Annual",VLOOKUP($O358,PM执行时间!$A:$E,5,0),AK358="","")</f>
        <v>0.83</v>
      </c>
      <c r="AM358" s="26" t="s">
        <v>1096</v>
      </c>
      <c r="AN358" s="5" cm="1">
        <f t="array" ref="AN358">_xlfn.IFS(AM358="Monthly",VLOOKUP($O358,PM执行时间!$A:$E,2,0),AM358="Quarterly",VLOOKUP($O358,PM执行时间!$A:$E,3,0),AM358="Semi-an",VLOOKUP($O358,PM执行时间!$A:$E,4,0),AM358="Annual",VLOOKUP($O358,PM执行时间!$A:$E,5,0),AM358="","")</f>
        <v>0.83</v>
      </c>
      <c r="AO358" s="19">
        <v>45047</v>
      </c>
      <c r="AP358" s="5"/>
    </row>
    <row r="359" spans="1:42" ht="26.1" customHeight="1" x14ac:dyDescent="0.2">
      <c r="A359" s="2">
        <v>54</v>
      </c>
      <c r="B359" s="2">
        <f>SUBTOTAL(3,G$3:G359)+0</f>
        <v>355</v>
      </c>
      <c r="C359" s="2"/>
      <c r="D359" s="2">
        <v>651</v>
      </c>
      <c r="E359" s="77" t="s">
        <v>424</v>
      </c>
      <c r="F359" s="77" t="s">
        <v>425</v>
      </c>
      <c r="G359" s="77" t="s">
        <v>426</v>
      </c>
      <c r="H359" s="95" t="s">
        <v>427</v>
      </c>
      <c r="I359" s="95">
        <v>2013.6</v>
      </c>
      <c r="J359" s="79" t="s">
        <v>1075</v>
      </c>
      <c r="K359" s="4" t="s">
        <v>19</v>
      </c>
      <c r="L359" s="77" t="s">
        <v>21</v>
      </c>
      <c r="M359" s="24">
        <v>41426</v>
      </c>
      <c r="N359" s="88" t="s">
        <v>179</v>
      </c>
      <c r="O359" s="5" t="s">
        <v>1213</v>
      </c>
      <c r="P359" s="5" t="s">
        <v>39</v>
      </c>
      <c r="Q359" s="5"/>
      <c r="R359" s="5" t="str" cm="1">
        <f t="array" ref="R359">_xlfn.IFS(Q359="Monthly",VLOOKUP($O359,PM执行时间!$A:$E,2,0),Q359="Quarterly",VLOOKUP($O359,PM执行时间!$A:$E,3,0),Q359="Semi-an",VLOOKUP($O359,PM执行时间!$A:$E,4,0),Q359="Annual",VLOOKUP($O359,PM执行时间!$A:$E,5,0),Q359="","")</f>
        <v/>
      </c>
      <c r="S359" s="5"/>
      <c r="T359" s="5" t="str" cm="1">
        <f t="array" ref="T359">_xlfn.IFS(S359="Monthly",VLOOKUP($O359,PM执行时间!$A:$E,2,0),S359="Quarterly",VLOOKUP($O359,PM执行时间!$A:$E,3,0),S359="Semi-an",VLOOKUP($O359,PM执行时间!$A:$E,4,0),S359="Annual",VLOOKUP($O359,PM执行时间!$A:$E,5,0),S359="","")</f>
        <v/>
      </c>
      <c r="U359" s="5"/>
      <c r="V359" s="5" t="str" cm="1">
        <f t="array" ref="V359">_xlfn.IFS(U359="Monthly",VLOOKUP($O359,PM执行时间!$A:$E,2,0),U359="Quarterly",VLOOKUP($O359,PM执行时间!$A:$E,3,0),U359="Semi-an",VLOOKUP($O359,PM执行时间!$A:$E,4,0),U359="Annual",VLOOKUP($O359,PM执行时间!$A:$E,5,0),U359="","")</f>
        <v/>
      </c>
      <c r="W359" s="5"/>
      <c r="X359" s="5" t="str" cm="1">
        <f t="array" ref="X359">_xlfn.IFS(W359="Monthly",VLOOKUP($O359,PM执行时间!$A:$E,2,0),W359="Quarterly",VLOOKUP($O359,PM执行时间!$A:$E,3,0),W359="Semi-an",VLOOKUP($O359,PM执行时间!$A:$E,4,0),W359="Annual",VLOOKUP($O359,PM执行时间!$A:$E,5,0),W359="","")</f>
        <v/>
      </c>
      <c r="Y359" s="5"/>
      <c r="Z359" s="5" t="str" cm="1">
        <f t="array" ref="Z359">_xlfn.IFS(Y359="Monthly",VLOOKUP($O359,PM执行时间!$A:$E,2,0),Y359="Quarterly",VLOOKUP($O359,PM执行时间!$A:$E,3,0),Y359="Semi-an",VLOOKUP($O359,PM执行时间!$A:$E,4,0),Y359="Annual",VLOOKUP($O359,PM执行时间!$A:$E,5,0),Y359="","")</f>
        <v/>
      </c>
      <c r="AA359" s="5"/>
      <c r="AB359" s="5" t="str" cm="1">
        <f t="array" ref="AB359">_xlfn.IFS(AA359="Monthly",VLOOKUP($O359,PM执行时间!$A:$E,2,0),AA359="Quarterly",VLOOKUP($O359,PM执行时间!$A:$E,3,0),AA359="Semi-an",VLOOKUP($O359,PM执行时间!$A:$E,4,0),AA359="Annual",VLOOKUP($O359,PM执行时间!$A:$E,5,0),AA359="","")</f>
        <v/>
      </c>
      <c r="AC359" s="5"/>
      <c r="AD359" s="5" t="str" cm="1">
        <f t="array" ref="AD359">_xlfn.IFS(AC359="Monthly",VLOOKUP($O359,PM执行时间!$A:$E,2,0),AC359="Quarterly",VLOOKUP($O359,PM执行时间!$A:$E,3,0),AC359="Semi-an",VLOOKUP($O359,PM执行时间!$A:$E,4,0),AC359="Annual",VLOOKUP($O359,PM执行时间!$A:$E,5,0),AC359="","")</f>
        <v/>
      </c>
      <c r="AE359" s="17" t="s">
        <v>33</v>
      </c>
      <c r="AF359" s="5" cm="1">
        <f t="array" ref="AF359">_xlfn.IFS(AE359="Monthly",VLOOKUP($O359,PM执行时间!$A:$E,2,0),AE359="Quarterly",VLOOKUP($O359,PM执行时间!$A:$E,3,0),AE359="Semi-an",VLOOKUP($O359,PM执行时间!$A:$E,4,0),AE359="Annual",VLOOKUP($O359,PM执行时间!$A:$E,5,0),AE359="","")</f>
        <v>1</v>
      </c>
      <c r="AG359" s="5"/>
      <c r="AH359" s="5" t="str" cm="1">
        <f t="array" ref="AH359">_xlfn.IFS(AG359="Monthly",VLOOKUP($O359,PM执行时间!$A:$E,2,0),AG359="Quarterly",VLOOKUP($O359,PM执行时间!$A:$E,3,0),AG359="Semi-an",VLOOKUP($O359,PM执行时间!$A:$E,4,0),AG359="Annual",VLOOKUP($O359,PM执行时间!$A:$E,5,0),AG359="","")</f>
        <v/>
      </c>
      <c r="AI359" s="5"/>
      <c r="AJ359" s="5" t="str" cm="1">
        <f t="array" ref="AJ359">_xlfn.IFS(AI359="Monthly",VLOOKUP($O359,PM执行时间!$A:$E,2,0),AI359="Quarterly",VLOOKUP($O359,PM执行时间!$A:$E,3,0),AI359="Semi-an",VLOOKUP($O359,PM执行时间!$A:$E,4,0),AI359="Annual",VLOOKUP($O359,PM执行时间!$A:$E,5,0),AI359="","")</f>
        <v/>
      </c>
      <c r="AK359" s="5"/>
      <c r="AL359" s="5" t="str" cm="1">
        <f t="array" ref="AL359">_xlfn.IFS(AK359="Monthly",VLOOKUP($O359,PM执行时间!$A:$E,2,0),AK359="Quarterly",VLOOKUP($O359,PM执行时间!$A:$E,3,0),AK359="Semi-an",VLOOKUP($O359,PM执行时间!$A:$E,4,0),AK359="Annual",VLOOKUP($O359,PM执行时间!$A:$E,5,0),AK359="","")</f>
        <v/>
      </c>
      <c r="AM359" s="5"/>
      <c r="AN359" s="5" t="str" cm="1">
        <f t="array" ref="AN359">_xlfn.IFS(AM359="Monthly",VLOOKUP($O359,PM执行时间!$A:$E,2,0),AM359="Quarterly",VLOOKUP($O359,PM执行时间!$A:$E,3,0),AM359="Semi-an",VLOOKUP($O359,PM执行时间!$A:$E,4,0),AM359="Annual",VLOOKUP($O359,PM执行时间!$A:$E,5,0),AM359="","")</f>
        <v/>
      </c>
      <c r="AO359" s="19">
        <v>44774</v>
      </c>
      <c r="AP359" s="18"/>
    </row>
    <row r="360" spans="1:42" ht="26.1" customHeight="1" x14ac:dyDescent="0.2">
      <c r="A360" s="2">
        <v>55</v>
      </c>
      <c r="B360" s="2">
        <f>SUBTOTAL(3,G$3:G360)+0</f>
        <v>356</v>
      </c>
      <c r="C360" s="2"/>
      <c r="D360" s="2">
        <v>652</v>
      </c>
      <c r="E360" s="77" t="s">
        <v>424</v>
      </c>
      <c r="F360" s="77" t="s">
        <v>425</v>
      </c>
      <c r="G360" s="77" t="s">
        <v>426</v>
      </c>
      <c r="H360" s="95" t="s">
        <v>435</v>
      </c>
      <c r="I360" s="95">
        <v>2013.6</v>
      </c>
      <c r="J360" s="79" t="s">
        <v>1075</v>
      </c>
      <c r="K360" s="4" t="s">
        <v>19</v>
      </c>
      <c r="L360" s="77" t="s">
        <v>21</v>
      </c>
      <c r="M360" s="24">
        <v>41395</v>
      </c>
      <c r="N360" s="88" t="s">
        <v>179</v>
      </c>
      <c r="O360" s="5" t="s">
        <v>1213</v>
      </c>
      <c r="P360" s="5" t="s">
        <v>39</v>
      </c>
      <c r="Q360" s="5"/>
      <c r="R360" s="5" t="str" cm="1">
        <f t="array" ref="R360">_xlfn.IFS(Q360="Monthly",VLOOKUP($O360,PM执行时间!$A:$E,2,0),Q360="Quarterly",VLOOKUP($O360,PM执行时间!$A:$E,3,0),Q360="Semi-an",VLOOKUP($O360,PM执行时间!$A:$E,4,0),Q360="Annual",VLOOKUP($O360,PM执行时间!$A:$E,5,0),Q360="","")</f>
        <v/>
      </c>
      <c r="S360" s="5"/>
      <c r="T360" s="5" t="str" cm="1">
        <f t="array" ref="T360">_xlfn.IFS(S360="Monthly",VLOOKUP($O360,PM执行时间!$A:$E,2,0),S360="Quarterly",VLOOKUP($O360,PM执行时间!$A:$E,3,0),S360="Semi-an",VLOOKUP($O360,PM执行时间!$A:$E,4,0),S360="Annual",VLOOKUP($O360,PM执行时间!$A:$E,5,0),S360="","")</f>
        <v/>
      </c>
      <c r="U360" s="5"/>
      <c r="V360" s="5" t="str" cm="1">
        <f t="array" ref="V360">_xlfn.IFS(U360="Monthly",VLOOKUP($O360,PM执行时间!$A:$E,2,0),U360="Quarterly",VLOOKUP($O360,PM执行时间!$A:$E,3,0),U360="Semi-an",VLOOKUP($O360,PM执行时间!$A:$E,4,0),U360="Annual",VLOOKUP($O360,PM执行时间!$A:$E,5,0),U360="","")</f>
        <v/>
      </c>
      <c r="W360" s="5"/>
      <c r="X360" s="5" t="str" cm="1">
        <f t="array" ref="X360">_xlfn.IFS(W360="Monthly",VLOOKUP($O360,PM执行时间!$A:$E,2,0),W360="Quarterly",VLOOKUP($O360,PM执行时间!$A:$E,3,0),W360="Semi-an",VLOOKUP($O360,PM执行时间!$A:$E,4,0),W360="Annual",VLOOKUP($O360,PM执行时间!$A:$E,5,0),W360="","")</f>
        <v/>
      </c>
      <c r="Y360" s="5"/>
      <c r="Z360" s="5" t="str" cm="1">
        <f t="array" ref="Z360">_xlfn.IFS(Y360="Monthly",VLOOKUP($O360,PM执行时间!$A:$E,2,0),Y360="Quarterly",VLOOKUP($O360,PM执行时间!$A:$E,3,0),Y360="Semi-an",VLOOKUP($O360,PM执行时间!$A:$E,4,0),Y360="Annual",VLOOKUP($O360,PM执行时间!$A:$E,5,0),Y360="","")</f>
        <v/>
      </c>
      <c r="AA360" s="5"/>
      <c r="AB360" s="5" t="str" cm="1">
        <f t="array" ref="AB360">_xlfn.IFS(AA360="Monthly",VLOOKUP($O360,PM执行时间!$A:$E,2,0),AA360="Quarterly",VLOOKUP($O360,PM执行时间!$A:$E,3,0),AA360="Semi-an",VLOOKUP($O360,PM执行时间!$A:$E,4,0),AA360="Annual",VLOOKUP($O360,PM执行时间!$A:$E,5,0),AA360="","")</f>
        <v/>
      </c>
      <c r="AC360" s="5"/>
      <c r="AD360" s="5" t="str" cm="1">
        <f t="array" ref="AD360">_xlfn.IFS(AC360="Monthly",VLOOKUP($O360,PM执行时间!$A:$E,2,0),AC360="Quarterly",VLOOKUP($O360,PM执行时间!$A:$E,3,0),AC360="Semi-an",VLOOKUP($O360,PM执行时间!$A:$E,4,0),AC360="Annual",VLOOKUP($O360,PM执行时间!$A:$E,5,0),AC360="","")</f>
        <v/>
      </c>
      <c r="AE360" s="17" t="s">
        <v>33</v>
      </c>
      <c r="AF360" s="5" cm="1">
        <f t="array" ref="AF360">_xlfn.IFS(AE360="Monthly",VLOOKUP($O360,PM执行时间!$A:$E,2,0),AE360="Quarterly",VLOOKUP($O360,PM执行时间!$A:$E,3,0),AE360="Semi-an",VLOOKUP($O360,PM执行时间!$A:$E,4,0),AE360="Annual",VLOOKUP($O360,PM执行时间!$A:$E,5,0),AE360="","")</f>
        <v>1</v>
      </c>
      <c r="AG360" s="5"/>
      <c r="AH360" s="5" t="str" cm="1">
        <f t="array" ref="AH360">_xlfn.IFS(AG360="Monthly",VLOOKUP($O360,PM执行时间!$A:$E,2,0),AG360="Quarterly",VLOOKUP($O360,PM执行时间!$A:$E,3,0),AG360="Semi-an",VLOOKUP($O360,PM执行时间!$A:$E,4,0),AG360="Annual",VLOOKUP($O360,PM执行时间!$A:$E,5,0),AG360="","")</f>
        <v/>
      </c>
      <c r="AI360" s="5"/>
      <c r="AJ360" s="5" t="str" cm="1">
        <f t="array" ref="AJ360">_xlfn.IFS(AI360="Monthly",VLOOKUP($O360,PM执行时间!$A:$E,2,0),AI360="Quarterly",VLOOKUP($O360,PM执行时间!$A:$E,3,0),AI360="Semi-an",VLOOKUP($O360,PM执行时间!$A:$E,4,0),AI360="Annual",VLOOKUP($O360,PM执行时间!$A:$E,5,0),AI360="","")</f>
        <v/>
      </c>
      <c r="AK360" s="5"/>
      <c r="AL360" s="5" t="str" cm="1">
        <f t="array" ref="AL360">_xlfn.IFS(AK360="Monthly",VLOOKUP($O360,PM执行时间!$A:$E,2,0),AK360="Quarterly",VLOOKUP($O360,PM执行时间!$A:$E,3,0),AK360="Semi-an",VLOOKUP($O360,PM执行时间!$A:$E,4,0),AK360="Annual",VLOOKUP($O360,PM执行时间!$A:$E,5,0),AK360="","")</f>
        <v/>
      </c>
      <c r="AM360" s="5"/>
      <c r="AN360" s="5" t="str" cm="1">
        <f t="array" ref="AN360">_xlfn.IFS(AM360="Monthly",VLOOKUP($O360,PM执行时间!$A:$E,2,0),AM360="Quarterly",VLOOKUP($O360,PM执行时间!$A:$E,3,0),AM360="Semi-an",VLOOKUP($O360,PM执行时间!$A:$E,4,0),AM360="Annual",VLOOKUP($O360,PM执行时间!$A:$E,5,0),AM360="","")</f>
        <v/>
      </c>
      <c r="AO360" s="19">
        <v>44774</v>
      </c>
      <c r="AP360" s="18"/>
    </row>
    <row r="361" spans="1:42" ht="26.1" customHeight="1" x14ac:dyDescent="0.2">
      <c r="A361" s="2">
        <v>60</v>
      </c>
      <c r="B361" s="2">
        <f>SUBTOTAL(3,G$3:G361)+0</f>
        <v>357</v>
      </c>
      <c r="C361" s="2"/>
      <c r="D361" s="2">
        <v>674</v>
      </c>
      <c r="E361" s="77" t="s">
        <v>424</v>
      </c>
      <c r="F361" s="77" t="s">
        <v>436</v>
      </c>
      <c r="G361" s="77" t="s">
        <v>437</v>
      </c>
      <c r="H361" s="77">
        <v>1326</v>
      </c>
      <c r="I361" s="95">
        <v>2013.7</v>
      </c>
      <c r="J361" s="79" t="s">
        <v>1075</v>
      </c>
      <c r="K361" s="4" t="s">
        <v>19</v>
      </c>
      <c r="L361" s="77" t="s">
        <v>21</v>
      </c>
      <c r="M361" s="24">
        <v>41426</v>
      </c>
      <c r="N361" s="88" t="s">
        <v>179</v>
      </c>
      <c r="O361" s="5" t="s">
        <v>1213</v>
      </c>
      <c r="P361" s="5" t="s">
        <v>39</v>
      </c>
      <c r="Q361" s="5"/>
      <c r="R361" s="5" t="str" cm="1">
        <f t="array" ref="R361">_xlfn.IFS(Q361="Monthly",VLOOKUP($O361,PM执行时间!$A:$E,2,0),Q361="Quarterly",VLOOKUP($O361,PM执行时间!$A:$E,3,0),Q361="Semi-an",VLOOKUP($O361,PM执行时间!$A:$E,4,0),Q361="Annual",VLOOKUP($O361,PM执行时间!$A:$E,5,0),Q361="","")</f>
        <v/>
      </c>
      <c r="S361" s="5"/>
      <c r="T361" s="5" t="str" cm="1">
        <f t="array" ref="T361">_xlfn.IFS(S361="Monthly",VLOOKUP($O361,PM执行时间!$A:$E,2,0),S361="Quarterly",VLOOKUP($O361,PM执行时间!$A:$E,3,0),S361="Semi-an",VLOOKUP($O361,PM执行时间!$A:$E,4,0),S361="Annual",VLOOKUP($O361,PM执行时间!$A:$E,5,0),S361="","")</f>
        <v/>
      </c>
      <c r="U361" s="5"/>
      <c r="V361" s="5" t="str" cm="1">
        <f t="array" ref="V361">_xlfn.IFS(U361="Monthly",VLOOKUP($O361,PM执行时间!$A:$E,2,0),U361="Quarterly",VLOOKUP($O361,PM执行时间!$A:$E,3,0),U361="Semi-an",VLOOKUP($O361,PM执行时间!$A:$E,4,0),U361="Annual",VLOOKUP($O361,PM执行时间!$A:$E,5,0),U361="","")</f>
        <v/>
      </c>
      <c r="W361" s="5"/>
      <c r="X361" s="5" t="str" cm="1">
        <f t="array" ref="X361">_xlfn.IFS(W361="Monthly",VLOOKUP($O361,PM执行时间!$A:$E,2,0),W361="Quarterly",VLOOKUP($O361,PM执行时间!$A:$E,3,0),W361="Semi-an",VLOOKUP($O361,PM执行时间!$A:$E,4,0),W361="Annual",VLOOKUP($O361,PM执行时间!$A:$E,5,0),W361="","")</f>
        <v/>
      </c>
      <c r="Y361" s="5"/>
      <c r="Z361" s="5" t="str" cm="1">
        <f t="array" ref="Z361">_xlfn.IFS(Y361="Monthly",VLOOKUP($O361,PM执行时间!$A:$E,2,0),Y361="Quarterly",VLOOKUP($O361,PM执行时间!$A:$E,3,0),Y361="Semi-an",VLOOKUP($O361,PM执行时间!$A:$E,4,0),Y361="Annual",VLOOKUP($O361,PM执行时间!$A:$E,5,0),Y361="","")</f>
        <v/>
      </c>
      <c r="AA361" s="5"/>
      <c r="AB361" s="5" t="str" cm="1">
        <f t="array" ref="AB361">_xlfn.IFS(AA361="Monthly",VLOOKUP($O361,PM执行时间!$A:$E,2,0),AA361="Quarterly",VLOOKUP($O361,PM执行时间!$A:$E,3,0),AA361="Semi-an",VLOOKUP($O361,PM执行时间!$A:$E,4,0),AA361="Annual",VLOOKUP($O361,PM执行时间!$A:$E,5,0),AA361="","")</f>
        <v/>
      </c>
      <c r="AC361" s="5"/>
      <c r="AD361" s="5" t="str" cm="1">
        <f t="array" ref="AD361">_xlfn.IFS(AC361="Monthly",VLOOKUP($O361,PM执行时间!$A:$E,2,0),AC361="Quarterly",VLOOKUP($O361,PM执行时间!$A:$E,3,0),AC361="Semi-an",VLOOKUP($O361,PM执行时间!$A:$E,4,0),AC361="Annual",VLOOKUP($O361,PM执行时间!$A:$E,5,0),AC361="","")</f>
        <v/>
      </c>
      <c r="AE361" s="17" t="s">
        <v>33</v>
      </c>
      <c r="AF361" s="5" cm="1">
        <f t="array" ref="AF361">_xlfn.IFS(AE361="Monthly",VLOOKUP($O361,PM执行时间!$A:$E,2,0),AE361="Quarterly",VLOOKUP($O361,PM执行时间!$A:$E,3,0),AE361="Semi-an",VLOOKUP($O361,PM执行时间!$A:$E,4,0),AE361="Annual",VLOOKUP($O361,PM执行时间!$A:$E,5,0),AE361="","")</f>
        <v>1</v>
      </c>
      <c r="AG361" s="5"/>
      <c r="AH361" s="5" t="str" cm="1">
        <f t="array" ref="AH361">_xlfn.IFS(AG361="Monthly",VLOOKUP($O361,PM执行时间!$A:$E,2,0),AG361="Quarterly",VLOOKUP($O361,PM执行时间!$A:$E,3,0),AG361="Semi-an",VLOOKUP($O361,PM执行时间!$A:$E,4,0),AG361="Annual",VLOOKUP($O361,PM执行时间!$A:$E,5,0),AG361="","")</f>
        <v/>
      </c>
      <c r="AI361" s="5"/>
      <c r="AJ361" s="5" t="str" cm="1">
        <f t="array" ref="AJ361">_xlfn.IFS(AI361="Monthly",VLOOKUP($O361,PM执行时间!$A:$E,2,0),AI361="Quarterly",VLOOKUP($O361,PM执行时间!$A:$E,3,0),AI361="Semi-an",VLOOKUP($O361,PM执行时间!$A:$E,4,0),AI361="Annual",VLOOKUP($O361,PM执行时间!$A:$E,5,0),AI361="","")</f>
        <v/>
      </c>
      <c r="AK361" s="5"/>
      <c r="AL361" s="5" t="str" cm="1">
        <f t="array" ref="AL361">_xlfn.IFS(AK361="Monthly",VLOOKUP($O361,PM执行时间!$A:$E,2,0),AK361="Quarterly",VLOOKUP($O361,PM执行时间!$A:$E,3,0),AK361="Semi-an",VLOOKUP($O361,PM执行时间!$A:$E,4,0),AK361="Annual",VLOOKUP($O361,PM执行时间!$A:$E,5,0),AK361="","")</f>
        <v/>
      </c>
      <c r="AM361" s="5"/>
      <c r="AN361" s="5" t="str" cm="1">
        <f t="array" ref="AN361">_xlfn.IFS(AM361="Monthly",VLOOKUP($O361,PM执行时间!$A:$E,2,0),AM361="Quarterly",VLOOKUP($O361,PM执行时间!$A:$E,3,0),AM361="Semi-an",VLOOKUP($O361,PM执行时间!$A:$E,4,0),AM361="Annual",VLOOKUP($O361,PM执行时间!$A:$E,5,0),AM361="","")</f>
        <v/>
      </c>
      <c r="AO361" s="19">
        <v>44774</v>
      </c>
      <c r="AP361" s="18"/>
    </row>
    <row r="362" spans="1:42" ht="26.1" customHeight="1" x14ac:dyDescent="0.2">
      <c r="A362" s="2">
        <v>129</v>
      </c>
      <c r="B362" s="2">
        <f>SUBTOTAL(3,G$3:G362)+0</f>
        <v>358</v>
      </c>
      <c r="C362" s="2"/>
      <c r="D362" s="5">
        <v>855</v>
      </c>
      <c r="E362" s="77" t="s">
        <v>438</v>
      </c>
      <c r="F362" s="77"/>
      <c r="G362" s="77" t="s">
        <v>439</v>
      </c>
      <c r="H362" s="77">
        <v>160719</v>
      </c>
      <c r="I362" s="77">
        <v>2016.1</v>
      </c>
      <c r="J362" s="79" t="s">
        <v>1075</v>
      </c>
      <c r="K362" s="4" t="s">
        <v>19</v>
      </c>
      <c r="L362" s="77" t="s">
        <v>96</v>
      </c>
      <c r="M362" s="24">
        <v>42552</v>
      </c>
      <c r="N362" s="88" t="s">
        <v>179</v>
      </c>
      <c r="O362" s="5" t="s">
        <v>1213</v>
      </c>
      <c r="P362" s="5" t="s">
        <v>39</v>
      </c>
      <c r="Q362" s="5"/>
      <c r="R362" s="5" t="str" cm="1">
        <f t="array" ref="R362">_xlfn.IFS(Q362="Monthly",VLOOKUP($O362,PM执行时间!$A:$E,2,0),Q362="Quarterly",VLOOKUP($O362,PM执行时间!$A:$E,3,0),Q362="Semi-an",VLOOKUP($O362,PM执行时间!$A:$E,4,0),Q362="Annual",VLOOKUP($O362,PM执行时间!$A:$E,5,0),Q362="","")</f>
        <v/>
      </c>
      <c r="S362" s="5"/>
      <c r="T362" s="5" t="str" cm="1">
        <f t="array" ref="T362">_xlfn.IFS(S362="Monthly",VLOOKUP($O362,PM执行时间!$A:$E,2,0),S362="Quarterly",VLOOKUP($O362,PM执行时间!$A:$E,3,0),S362="Semi-an",VLOOKUP($O362,PM执行时间!$A:$E,4,0),S362="Annual",VLOOKUP($O362,PM执行时间!$A:$E,5,0),S362="","")</f>
        <v/>
      </c>
      <c r="U362" s="5"/>
      <c r="V362" s="5" t="str" cm="1">
        <f t="array" ref="V362">_xlfn.IFS(U362="Monthly",VLOOKUP($O362,PM执行时间!$A:$E,2,0),U362="Quarterly",VLOOKUP($O362,PM执行时间!$A:$E,3,0),U362="Semi-an",VLOOKUP($O362,PM执行时间!$A:$E,4,0),U362="Annual",VLOOKUP($O362,PM执行时间!$A:$E,5,0),U362="","")</f>
        <v/>
      </c>
      <c r="W362" s="5"/>
      <c r="X362" s="5" t="str" cm="1">
        <f t="array" ref="X362">_xlfn.IFS(W362="Monthly",VLOOKUP($O362,PM执行时间!$A:$E,2,0),W362="Quarterly",VLOOKUP($O362,PM执行时间!$A:$E,3,0),W362="Semi-an",VLOOKUP($O362,PM执行时间!$A:$E,4,0),W362="Annual",VLOOKUP($O362,PM执行时间!$A:$E,5,0),W362="","")</f>
        <v/>
      </c>
      <c r="Y362" s="5"/>
      <c r="Z362" s="5" t="str" cm="1">
        <f t="array" ref="Z362">_xlfn.IFS(Y362="Monthly",VLOOKUP($O362,PM执行时间!$A:$E,2,0),Y362="Quarterly",VLOOKUP($O362,PM执行时间!$A:$E,3,0),Y362="Semi-an",VLOOKUP($O362,PM执行时间!$A:$E,4,0),Y362="Annual",VLOOKUP($O362,PM执行时间!$A:$E,5,0),Y362="","")</f>
        <v/>
      </c>
      <c r="AA362" s="5"/>
      <c r="AB362" s="5" t="str" cm="1">
        <f t="array" ref="AB362">_xlfn.IFS(AA362="Monthly",VLOOKUP($O362,PM执行时间!$A:$E,2,0),AA362="Quarterly",VLOOKUP($O362,PM执行时间!$A:$E,3,0),AA362="Semi-an",VLOOKUP($O362,PM执行时间!$A:$E,4,0),AA362="Annual",VLOOKUP($O362,PM执行时间!$A:$E,5,0),AA362="","")</f>
        <v/>
      </c>
      <c r="AC362" s="5"/>
      <c r="AD362" s="5" t="str" cm="1">
        <f t="array" ref="AD362">_xlfn.IFS(AC362="Monthly",VLOOKUP($O362,PM执行时间!$A:$E,2,0),AC362="Quarterly",VLOOKUP($O362,PM执行时间!$A:$E,3,0),AC362="Semi-an",VLOOKUP($O362,PM执行时间!$A:$E,4,0),AC362="Annual",VLOOKUP($O362,PM执行时间!$A:$E,5,0),AC362="","")</f>
        <v/>
      </c>
      <c r="AE362" s="17" t="s">
        <v>33</v>
      </c>
      <c r="AF362" s="5" cm="1">
        <f t="array" ref="AF362">_xlfn.IFS(AE362="Monthly",VLOOKUP($O362,PM执行时间!$A:$E,2,0),AE362="Quarterly",VLOOKUP($O362,PM执行时间!$A:$E,3,0),AE362="Semi-an",VLOOKUP($O362,PM执行时间!$A:$E,4,0),AE362="Annual",VLOOKUP($O362,PM执行时间!$A:$E,5,0),AE362="","")</f>
        <v>1</v>
      </c>
      <c r="AG362" s="5"/>
      <c r="AH362" s="5" t="str" cm="1">
        <f t="array" ref="AH362">_xlfn.IFS(AG362="Monthly",VLOOKUP($O362,PM执行时间!$A:$E,2,0),AG362="Quarterly",VLOOKUP($O362,PM执行时间!$A:$E,3,0),AG362="Semi-an",VLOOKUP($O362,PM执行时间!$A:$E,4,0),AG362="Annual",VLOOKUP($O362,PM执行时间!$A:$E,5,0),AG362="","")</f>
        <v/>
      </c>
      <c r="AI362" s="5"/>
      <c r="AJ362" s="5" t="str" cm="1">
        <f t="array" ref="AJ362">_xlfn.IFS(AI362="Monthly",VLOOKUP($O362,PM执行时间!$A:$E,2,0),AI362="Quarterly",VLOOKUP($O362,PM执行时间!$A:$E,3,0),AI362="Semi-an",VLOOKUP($O362,PM执行时间!$A:$E,4,0),AI362="Annual",VLOOKUP($O362,PM执行时间!$A:$E,5,0),AI362="","")</f>
        <v/>
      </c>
      <c r="AK362" s="5"/>
      <c r="AL362" s="5" t="str" cm="1">
        <f t="array" ref="AL362">_xlfn.IFS(AK362="Monthly",VLOOKUP($O362,PM执行时间!$A:$E,2,0),AK362="Quarterly",VLOOKUP($O362,PM执行时间!$A:$E,3,0),AK362="Semi-an",VLOOKUP($O362,PM执行时间!$A:$E,4,0),AK362="Annual",VLOOKUP($O362,PM执行时间!$A:$E,5,0),AK362="","")</f>
        <v/>
      </c>
      <c r="AM362" s="5"/>
      <c r="AN362" s="5" t="str" cm="1">
        <f t="array" ref="AN362">_xlfn.IFS(AM362="Monthly",VLOOKUP($O362,PM执行时间!$A:$E,2,0),AM362="Quarterly",VLOOKUP($O362,PM执行时间!$A:$E,3,0),AM362="Semi-an",VLOOKUP($O362,PM执行时间!$A:$E,4,0),AM362="Annual",VLOOKUP($O362,PM执行时间!$A:$E,5,0),AM362="","")</f>
        <v/>
      </c>
      <c r="AO362" s="19">
        <v>44774</v>
      </c>
      <c r="AP362" s="18"/>
    </row>
    <row r="363" spans="1:42" ht="26.1" customHeight="1" x14ac:dyDescent="0.2">
      <c r="A363" s="2">
        <v>131</v>
      </c>
      <c r="B363" s="2">
        <f>SUBTOTAL(3,G$3:G363)+0</f>
        <v>359</v>
      </c>
      <c r="C363" s="2"/>
      <c r="D363" s="2">
        <v>864</v>
      </c>
      <c r="E363" s="35" t="s">
        <v>442</v>
      </c>
      <c r="F363" s="35" t="s">
        <v>436</v>
      </c>
      <c r="G363" s="35" t="s">
        <v>437</v>
      </c>
      <c r="H363" s="35" t="s">
        <v>443</v>
      </c>
      <c r="I363" s="85">
        <v>2017.3</v>
      </c>
      <c r="J363" s="79" t="s">
        <v>1075</v>
      </c>
      <c r="K363" s="4" t="s">
        <v>19</v>
      </c>
      <c r="L363" s="77" t="s">
        <v>444</v>
      </c>
      <c r="M363" s="24">
        <v>42370</v>
      </c>
      <c r="N363" s="88" t="s">
        <v>179</v>
      </c>
      <c r="O363" s="5" t="s">
        <v>1213</v>
      </c>
      <c r="P363" s="5" t="s">
        <v>39</v>
      </c>
      <c r="Q363" s="5"/>
      <c r="R363" s="5" t="str" cm="1">
        <f t="array" ref="R363">_xlfn.IFS(Q363="Monthly",VLOOKUP($O363,PM执行时间!$A:$E,2,0),Q363="Quarterly",VLOOKUP($O363,PM执行时间!$A:$E,3,0),Q363="Semi-an",VLOOKUP($O363,PM执行时间!$A:$E,4,0),Q363="Annual",VLOOKUP($O363,PM执行时间!$A:$E,5,0),Q363="","")</f>
        <v/>
      </c>
      <c r="S363" s="5"/>
      <c r="T363" s="5" t="str" cm="1">
        <f t="array" ref="T363">_xlfn.IFS(S363="Monthly",VLOOKUP($O363,PM执行时间!$A:$E,2,0),S363="Quarterly",VLOOKUP($O363,PM执行时间!$A:$E,3,0),S363="Semi-an",VLOOKUP($O363,PM执行时间!$A:$E,4,0),S363="Annual",VLOOKUP($O363,PM执行时间!$A:$E,5,0),S363="","")</f>
        <v/>
      </c>
      <c r="U363" s="5"/>
      <c r="V363" s="5" t="str" cm="1">
        <f t="array" ref="V363">_xlfn.IFS(U363="Monthly",VLOOKUP($O363,PM执行时间!$A:$E,2,0),U363="Quarterly",VLOOKUP($O363,PM执行时间!$A:$E,3,0),U363="Semi-an",VLOOKUP($O363,PM执行时间!$A:$E,4,0),U363="Annual",VLOOKUP($O363,PM执行时间!$A:$E,5,0),U363="","")</f>
        <v/>
      </c>
      <c r="W363" s="5"/>
      <c r="X363" s="5" t="str" cm="1">
        <f t="array" ref="X363">_xlfn.IFS(W363="Monthly",VLOOKUP($O363,PM执行时间!$A:$E,2,0),W363="Quarterly",VLOOKUP($O363,PM执行时间!$A:$E,3,0),W363="Semi-an",VLOOKUP($O363,PM执行时间!$A:$E,4,0),W363="Annual",VLOOKUP($O363,PM执行时间!$A:$E,5,0),W363="","")</f>
        <v/>
      </c>
      <c r="Y363" s="5"/>
      <c r="Z363" s="5" t="str" cm="1">
        <f t="array" ref="Z363">_xlfn.IFS(Y363="Monthly",VLOOKUP($O363,PM执行时间!$A:$E,2,0),Y363="Quarterly",VLOOKUP($O363,PM执行时间!$A:$E,3,0),Y363="Semi-an",VLOOKUP($O363,PM执行时间!$A:$E,4,0),Y363="Annual",VLOOKUP($O363,PM执行时间!$A:$E,5,0),Y363="","")</f>
        <v/>
      </c>
      <c r="AA363" s="5"/>
      <c r="AB363" s="5" t="str" cm="1">
        <f t="array" ref="AB363">_xlfn.IFS(AA363="Monthly",VLOOKUP($O363,PM执行时间!$A:$E,2,0),AA363="Quarterly",VLOOKUP($O363,PM执行时间!$A:$E,3,0),AA363="Semi-an",VLOOKUP($O363,PM执行时间!$A:$E,4,0),AA363="Annual",VLOOKUP($O363,PM执行时间!$A:$E,5,0),AA363="","")</f>
        <v/>
      </c>
      <c r="AC363" s="5"/>
      <c r="AD363" s="5" t="str" cm="1">
        <f t="array" ref="AD363">_xlfn.IFS(AC363="Monthly",VLOOKUP($O363,PM执行时间!$A:$E,2,0),AC363="Quarterly",VLOOKUP($O363,PM执行时间!$A:$E,3,0),AC363="Semi-an",VLOOKUP($O363,PM执行时间!$A:$E,4,0),AC363="Annual",VLOOKUP($O363,PM执行时间!$A:$E,5,0),AC363="","")</f>
        <v/>
      </c>
      <c r="AE363" s="17" t="s">
        <v>33</v>
      </c>
      <c r="AF363" s="5" cm="1">
        <f t="array" ref="AF363">_xlfn.IFS(AE363="Monthly",VLOOKUP($O363,PM执行时间!$A:$E,2,0),AE363="Quarterly",VLOOKUP($O363,PM执行时间!$A:$E,3,0),AE363="Semi-an",VLOOKUP($O363,PM执行时间!$A:$E,4,0),AE363="Annual",VLOOKUP($O363,PM执行时间!$A:$E,5,0),AE363="","")</f>
        <v>1</v>
      </c>
      <c r="AG363" s="5"/>
      <c r="AH363" s="5" t="str" cm="1">
        <f t="array" ref="AH363">_xlfn.IFS(AG363="Monthly",VLOOKUP($O363,PM执行时间!$A:$E,2,0),AG363="Quarterly",VLOOKUP($O363,PM执行时间!$A:$E,3,0),AG363="Semi-an",VLOOKUP($O363,PM执行时间!$A:$E,4,0),AG363="Annual",VLOOKUP($O363,PM执行时间!$A:$E,5,0),AG363="","")</f>
        <v/>
      </c>
      <c r="AI363" s="5"/>
      <c r="AJ363" s="5" t="str" cm="1">
        <f t="array" ref="AJ363">_xlfn.IFS(AI363="Monthly",VLOOKUP($O363,PM执行时间!$A:$E,2,0),AI363="Quarterly",VLOOKUP($O363,PM执行时间!$A:$E,3,0),AI363="Semi-an",VLOOKUP($O363,PM执行时间!$A:$E,4,0),AI363="Annual",VLOOKUP($O363,PM执行时间!$A:$E,5,0),AI363="","")</f>
        <v/>
      </c>
      <c r="AK363" s="5"/>
      <c r="AL363" s="5" t="str" cm="1">
        <f t="array" ref="AL363">_xlfn.IFS(AK363="Monthly",VLOOKUP($O363,PM执行时间!$A:$E,2,0),AK363="Quarterly",VLOOKUP($O363,PM执行时间!$A:$E,3,0),AK363="Semi-an",VLOOKUP($O363,PM执行时间!$A:$E,4,0),AK363="Annual",VLOOKUP($O363,PM执行时间!$A:$E,5,0),AK363="","")</f>
        <v/>
      </c>
      <c r="AM363" s="5"/>
      <c r="AN363" s="5" t="str" cm="1">
        <f t="array" ref="AN363">_xlfn.IFS(AM363="Monthly",VLOOKUP($O363,PM执行时间!$A:$E,2,0),AM363="Quarterly",VLOOKUP($O363,PM执行时间!$A:$E,3,0),AM363="Semi-an",VLOOKUP($O363,PM执行时间!$A:$E,4,0),AM363="Annual",VLOOKUP($O363,PM执行时间!$A:$E,5,0),AM363="","")</f>
        <v/>
      </c>
      <c r="AO363" s="19">
        <v>44774</v>
      </c>
      <c r="AP363" s="18"/>
    </row>
    <row r="364" spans="1:42" ht="26.1" customHeight="1" x14ac:dyDescent="0.2">
      <c r="A364" s="2">
        <v>362</v>
      </c>
      <c r="B364" s="2">
        <f>SUBTOTAL(3,G$3:G364)+0</f>
        <v>360</v>
      </c>
      <c r="C364" s="15"/>
      <c r="D364" s="15">
        <v>1291</v>
      </c>
      <c r="E364" s="77" t="s">
        <v>27</v>
      </c>
      <c r="F364" s="77" t="s">
        <v>296</v>
      </c>
      <c r="G364" s="77" t="s">
        <v>246</v>
      </c>
      <c r="H364" s="77" t="s">
        <v>1325</v>
      </c>
      <c r="I364" s="77">
        <v>2023.4</v>
      </c>
      <c r="J364" s="88" t="s">
        <v>1058</v>
      </c>
      <c r="K364" s="4" t="s">
        <v>19</v>
      </c>
      <c r="L364" s="77" t="s">
        <v>492</v>
      </c>
      <c r="M364" s="24">
        <v>44986</v>
      </c>
      <c r="N364" s="88" t="s">
        <v>1299</v>
      </c>
      <c r="O364" s="27" t="s">
        <v>1194</v>
      </c>
      <c r="P364" s="5" t="s">
        <v>1108</v>
      </c>
      <c r="Q364" s="26" t="s">
        <v>1096</v>
      </c>
      <c r="R364" s="5" cm="1">
        <f t="array" ref="R364">_xlfn.IFS(Q364="Monthly",VLOOKUP($O364,PM执行时间!$A:$E,2,0),Q364="Quarterly",VLOOKUP($O364,PM执行时间!$A:$E,3,0),Q364="Semi-an",VLOOKUP($O364,PM执行时间!$A:$E,4,0),Q364="Annual",VLOOKUP($O364,PM执行时间!$A:$E,5,0),Q364="","")</f>
        <v>0.83</v>
      </c>
      <c r="S364" s="26" t="s">
        <v>1096</v>
      </c>
      <c r="T364" s="5" cm="1">
        <f t="array" ref="T364">_xlfn.IFS(S364="Monthly",VLOOKUP($O364,PM执行时间!$A:$E,2,0),S364="Quarterly",VLOOKUP($O364,PM执行时间!$A:$E,3,0),S364="Semi-an",VLOOKUP($O364,PM执行时间!$A:$E,4,0),S364="Annual",VLOOKUP($O364,PM执行时间!$A:$E,5,0),S364="","")</f>
        <v>0.83</v>
      </c>
      <c r="U364" s="26" t="s">
        <v>1096</v>
      </c>
      <c r="V364" s="5" cm="1">
        <f t="array" ref="V364">_xlfn.IFS(U364="Monthly",VLOOKUP($O364,PM执行时间!$A:$E,2,0),U364="Quarterly",VLOOKUP($O364,PM执行时间!$A:$E,3,0),U364="Semi-an",VLOOKUP($O364,PM执行时间!$A:$E,4,0),U364="Annual",VLOOKUP($O364,PM执行时间!$A:$E,5,0),U364="","")</f>
        <v>0.83</v>
      </c>
      <c r="W364" s="26" t="s">
        <v>1096</v>
      </c>
      <c r="X364" s="5" cm="1">
        <f t="array" ref="X364">_xlfn.IFS(W364="Monthly",VLOOKUP($O364,PM执行时间!$A:$E,2,0),W364="Quarterly",VLOOKUP($O364,PM执行时间!$A:$E,3,0),W364="Semi-an",VLOOKUP($O364,PM执行时间!$A:$E,4,0),W364="Annual",VLOOKUP($O364,PM执行时间!$A:$E,5,0),W364="","")</f>
        <v>0.83</v>
      </c>
      <c r="Y364" s="20" t="s">
        <v>1017</v>
      </c>
      <c r="Z364" s="5" cm="1">
        <f t="array" ref="Z364">_xlfn.IFS(Y364="Monthly",VLOOKUP($O364,PM执行时间!$A:$E,2,0),Y364="Quarterly",VLOOKUP($O364,PM执行时间!$A:$E,3,0),Y364="Semi-an",VLOOKUP($O364,PM执行时间!$A:$E,4,0),Y364="Annual",VLOOKUP($O364,PM执行时间!$A:$E,5,0),Y364="","")</f>
        <v>1.08</v>
      </c>
      <c r="AA364" s="26" t="s">
        <v>1096</v>
      </c>
      <c r="AB364" s="5" cm="1">
        <f t="array" ref="AB364">_xlfn.IFS(AA364="Monthly",VLOOKUP($O364,PM执行时间!$A:$E,2,0),AA364="Quarterly",VLOOKUP($O364,PM执行时间!$A:$E,3,0),AA364="Semi-an",VLOOKUP($O364,PM执行时间!$A:$E,4,0),AA364="Annual",VLOOKUP($O364,PM执行时间!$A:$E,5,0),AA364="","")</f>
        <v>0.83</v>
      </c>
      <c r="AC364" s="26" t="s">
        <v>1096</v>
      </c>
      <c r="AD364" s="5" cm="1">
        <f t="array" ref="AD364">_xlfn.IFS(AC364="Monthly",VLOOKUP($O364,PM执行时间!$A:$E,2,0),AC364="Quarterly",VLOOKUP($O364,PM执行时间!$A:$E,3,0),AC364="Semi-an",VLOOKUP($O364,PM执行时间!$A:$E,4,0),AC364="Annual",VLOOKUP($O364,PM执行时间!$A:$E,5,0),AC364="","")</f>
        <v>0.83</v>
      </c>
      <c r="AE364" s="26" t="s">
        <v>1096</v>
      </c>
      <c r="AF364" s="5" cm="1">
        <f t="array" ref="AF364">_xlfn.IFS(AE364="Monthly",VLOOKUP($O364,PM执行时间!$A:$E,2,0),AE364="Quarterly",VLOOKUP($O364,PM执行时间!$A:$E,3,0),AE364="Semi-an",VLOOKUP($O364,PM执行时间!$A:$E,4,0),AE364="Annual",VLOOKUP($O364,PM执行时间!$A:$E,5,0),AE364="","")</f>
        <v>0.83</v>
      </c>
      <c r="AG364" s="26" t="s">
        <v>1096</v>
      </c>
      <c r="AH364" s="5" cm="1">
        <f t="array" ref="AH364">_xlfn.IFS(AG364="Monthly",VLOOKUP($O364,PM执行时间!$A:$E,2,0),AG364="Quarterly",VLOOKUP($O364,PM执行时间!$A:$E,3,0),AG364="Semi-an",VLOOKUP($O364,PM执行时间!$A:$E,4,0),AG364="Annual",VLOOKUP($O364,PM执行时间!$A:$E,5,0),AG364="","")</f>
        <v>0.83</v>
      </c>
      <c r="AI364" s="26" t="s">
        <v>1096</v>
      </c>
      <c r="AJ364" s="5" cm="1">
        <f t="array" ref="AJ364">_xlfn.IFS(AI364="Monthly",VLOOKUP($O364,PM执行时间!$A:$E,2,0),AI364="Quarterly",VLOOKUP($O364,PM执行时间!$A:$E,3,0),AI364="Semi-an",VLOOKUP($O364,PM执行时间!$A:$E,4,0),AI364="Annual",VLOOKUP($O364,PM执行时间!$A:$E,5,0),AI364="","")</f>
        <v>0.83</v>
      </c>
      <c r="AK364" s="17" t="s">
        <v>44</v>
      </c>
      <c r="AL364" s="5" cm="1">
        <f t="array" ref="AL364">_xlfn.IFS(AK364="Monthly",VLOOKUP($O364,PM执行时间!$A:$E,2,0),AK364="Quarterly",VLOOKUP($O364,PM执行时间!$A:$E,3,0),AK364="Semi-an",VLOOKUP($O364,PM执行时间!$A:$E,4,0),AK364="Annual",VLOOKUP($O364,PM执行时间!$A:$E,5,0),AK364="","")</f>
        <v>2.58</v>
      </c>
      <c r="AM364" s="26" t="s">
        <v>1096</v>
      </c>
      <c r="AN364" s="5" cm="1">
        <f t="array" ref="AN364">_xlfn.IFS(AM364="Monthly",VLOOKUP($O364,PM执行时间!$A:$E,2,0),AM364="Quarterly",VLOOKUP($O364,PM执行时间!$A:$E,3,0),AM364="Semi-an",VLOOKUP($O364,PM执行时间!$A:$E,4,0),AM364="Annual",VLOOKUP($O364,PM执行时间!$A:$E,5,0),AM364="","")</f>
        <v>0.83</v>
      </c>
      <c r="AO364" s="19">
        <v>45047</v>
      </c>
      <c r="AP364" s="5"/>
    </row>
    <row r="365" spans="1:42" ht="26.1" customHeight="1" x14ac:dyDescent="0.2">
      <c r="A365" s="2">
        <v>363</v>
      </c>
      <c r="B365" s="2">
        <f>SUBTOTAL(3,G$3:G365)+0</f>
        <v>361</v>
      </c>
      <c r="C365" s="15"/>
      <c r="D365" s="15">
        <v>1292</v>
      </c>
      <c r="E365" s="77" t="s">
        <v>27</v>
      </c>
      <c r="F365" s="77" t="s">
        <v>296</v>
      </c>
      <c r="G365" s="77" t="s">
        <v>246</v>
      </c>
      <c r="H365" s="77" t="s">
        <v>1326</v>
      </c>
      <c r="I365" s="77">
        <v>2023.4</v>
      </c>
      <c r="J365" s="88" t="s">
        <v>1058</v>
      </c>
      <c r="K365" s="4" t="s">
        <v>19</v>
      </c>
      <c r="L365" s="77" t="s">
        <v>492</v>
      </c>
      <c r="M365" s="24">
        <v>44986</v>
      </c>
      <c r="N365" s="88" t="s">
        <v>1299</v>
      </c>
      <c r="O365" s="27" t="s">
        <v>1194</v>
      </c>
      <c r="P365" s="5" t="s">
        <v>1108</v>
      </c>
      <c r="Q365" s="26" t="s">
        <v>1096</v>
      </c>
      <c r="R365" s="5" cm="1">
        <f t="array" ref="R365">_xlfn.IFS(Q365="Monthly",VLOOKUP($O365,PM执行时间!$A:$E,2,0),Q365="Quarterly",VLOOKUP($O365,PM执行时间!$A:$E,3,0),Q365="Semi-an",VLOOKUP($O365,PM执行时间!$A:$E,4,0),Q365="Annual",VLOOKUP($O365,PM执行时间!$A:$E,5,0),Q365="","")</f>
        <v>0.83</v>
      </c>
      <c r="S365" s="26" t="s">
        <v>1096</v>
      </c>
      <c r="T365" s="5" cm="1">
        <f t="array" ref="T365">_xlfn.IFS(S365="Monthly",VLOOKUP($O365,PM执行时间!$A:$E,2,0),S365="Quarterly",VLOOKUP($O365,PM执行时间!$A:$E,3,0),S365="Semi-an",VLOOKUP($O365,PM执行时间!$A:$E,4,0),S365="Annual",VLOOKUP($O365,PM执行时间!$A:$E,5,0),S365="","")</f>
        <v>0.83</v>
      </c>
      <c r="U365" s="26" t="s">
        <v>1096</v>
      </c>
      <c r="V365" s="5" cm="1">
        <f t="array" ref="V365">_xlfn.IFS(U365="Monthly",VLOOKUP($O365,PM执行时间!$A:$E,2,0),U365="Quarterly",VLOOKUP($O365,PM执行时间!$A:$E,3,0),U365="Semi-an",VLOOKUP($O365,PM执行时间!$A:$E,4,0),U365="Annual",VLOOKUP($O365,PM执行时间!$A:$E,5,0),U365="","")</f>
        <v>0.83</v>
      </c>
      <c r="W365" s="26" t="s">
        <v>1096</v>
      </c>
      <c r="X365" s="5" cm="1">
        <f t="array" ref="X365">_xlfn.IFS(W365="Monthly",VLOOKUP($O365,PM执行时间!$A:$E,2,0),W365="Quarterly",VLOOKUP($O365,PM执行时间!$A:$E,3,0),W365="Semi-an",VLOOKUP($O365,PM执行时间!$A:$E,4,0),W365="Annual",VLOOKUP($O365,PM执行时间!$A:$E,5,0),W365="","")</f>
        <v>0.83</v>
      </c>
      <c r="Y365" s="20" t="s">
        <v>1017</v>
      </c>
      <c r="Z365" s="5" cm="1">
        <f t="array" ref="Z365">_xlfn.IFS(Y365="Monthly",VLOOKUP($O365,PM执行时间!$A:$E,2,0),Y365="Quarterly",VLOOKUP($O365,PM执行时间!$A:$E,3,0),Y365="Semi-an",VLOOKUP($O365,PM执行时间!$A:$E,4,0),Y365="Annual",VLOOKUP($O365,PM执行时间!$A:$E,5,0),Y365="","")</f>
        <v>1.08</v>
      </c>
      <c r="AA365" s="26" t="s">
        <v>1096</v>
      </c>
      <c r="AB365" s="5" cm="1">
        <f t="array" ref="AB365">_xlfn.IFS(AA365="Monthly",VLOOKUP($O365,PM执行时间!$A:$E,2,0),AA365="Quarterly",VLOOKUP($O365,PM执行时间!$A:$E,3,0),AA365="Semi-an",VLOOKUP($O365,PM执行时间!$A:$E,4,0),AA365="Annual",VLOOKUP($O365,PM执行时间!$A:$E,5,0),AA365="","")</f>
        <v>0.83</v>
      </c>
      <c r="AC365" s="26" t="s">
        <v>1096</v>
      </c>
      <c r="AD365" s="5" cm="1">
        <f t="array" ref="AD365">_xlfn.IFS(AC365="Monthly",VLOOKUP($O365,PM执行时间!$A:$E,2,0),AC365="Quarterly",VLOOKUP($O365,PM执行时间!$A:$E,3,0),AC365="Semi-an",VLOOKUP($O365,PM执行时间!$A:$E,4,0),AC365="Annual",VLOOKUP($O365,PM执行时间!$A:$E,5,0),AC365="","")</f>
        <v>0.83</v>
      </c>
      <c r="AE365" s="26" t="s">
        <v>1096</v>
      </c>
      <c r="AF365" s="5" cm="1">
        <f t="array" ref="AF365">_xlfn.IFS(AE365="Monthly",VLOOKUP($O365,PM执行时间!$A:$E,2,0),AE365="Quarterly",VLOOKUP($O365,PM执行时间!$A:$E,3,0),AE365="Semi-an",VLOOKUP($O365,PM执行时间!$A:$E,4,0),AE365="Annual",VLOOKUP($O365,PM执行时间!$A:$E,5,0),AE365="","")</f>
        <v>0.83</v>
      </c>
      <c r="AG365" s="26" t="s">
        <v>1096</v>
      </c>
      <c r="AH365" s="5" cm="1">
        <f t="array" ref="AH365">_xlfn.IFS(AG365="Monthly",VLOOKUP($O365,PM执行时间!$A:$E,2,0),AG365="Quarterly",VLOOKUP($O365,PM执行时间!$A:$E,3,0),AG365="Semi-an",VLOOKUP($O365,PM执行时间!$A:$E,4,0),AG365="Annual",VLOOKUP($O365,PM执行时间!$A:$E,5,0),AG365="","")</f>
        <v>0.83</v>
      </c>
      <c r="AI365" s="26" t="s">
        <v>1096</v>
      </c>
      <c r="AJ365" s="5" cm="1">
        <f t="array" ref="AJ365">_xlfn.IFS(AI365="Monthly",VLOOKUP($O365,PM执行时间!$A:$E,2,0),AI365="Quarterly",VLOOKUP($O365,PM执行时间!$A:$E,3,0),AI365="Semi-an",VLOOKUP($O365,PM执行时间!$A:$E,4,0),AI365="Annual",VLOOKUP($O365,PM执行时间!$A:$E,5,0),AI365="","")</f>
        <v>0.83</v>
      </c>
      <c r="AK365" s="17" t="s">
        <v>44</v>
      </c>
      <c r="AL365" s="5" cm="1">
        <f t="array" ref="AL365">_xlfn.IFS(AK365="Monthly",VLOOKUP($O365,PM执行时间!$A:$E,2,0),AK365="Quarterly",VLOOKUP($O365,PM执行时间!$A:$E,3,0),AK365="Semi-an",VLOOKUP($O365,PM执行时间!$A:$E,4,0),AK365="Annual",VLOOKUP($O365,PM执行时间!$A:$E,5,0),AK365="","")</f>
        <v>2.58</v>
      </c>
      <c r="AM365" s="26" t="s">
        <v>1096</v>
      </c>
      <c r="AN365" s="5" cm="1">
        <f t="array" ref="AN365">_xlfn.IFS(AM365="Monthly",VLOOKUP($O365,PM执行时间!$A:$E,2,0),AM365="Quarterly",VLOOKUP($O365,PM执行时间!$A:$E,3,0),AM365="Semi-an",VLOOKUP($O365,PM执行时间!$A:$E,4,0),AM365="Annual",VLOOKUP($O365,PM执行时间!$A:$E,5,0),AM365="","")</f>
        <v>0.83</v>
      </c>
      <c r="AO365" s="19">
        <v>45047</v>
      </c>
      <c r="AP365" s="5"/>
    </row>
    <row r="366" spans="1:42" ht="26.1" customHeight="1" x14ac:dyDescent="0.2">
      <c r="A366" s="2">
        <v>364</v>
      </c>
      <c r="B366" s="2">
        <f>SUBTOTAL(3,G$3:G366)+0</f>
        <v>362</v>
      </c>
      <c r="C366" s="15"/>
      <c r="D366" s="15">
        <v>1293</v>
      </c>
      <c r="E366" s="77" t="s">
        <v>27</v>
      </c>
      <c r="F366" s="77" t="s">
        <v>296</v>
      </c>
      <c r="G366" s="77" t="s">
        <v>246</v>
      </c>
      <c r="H366" s="77" t="s">
        <v>1327</v>
      </c>
      <c r="I366" s="77">
        <v>2023.4</v>
      </c>
      <c r="J366" s="88" t="s">
        <v>1058</v>
      </c>
      <c r="K366" s="4" t="s">
        <v>19</v>
      </c>
      <c r="L366" s="77" t="s">
        <v>492</v>
      </c>
      <c r="M366" s="24">
        <v>44986</v>
      </c>
      <c r="N366" s="88" t="s">
        <v>1299</v>
      </c>
      <c r="O366" s="27" t="s">
        <v>1194</v>
      </c>
      <c r="P366" s="5" t="s">
        <v>1108</v>
      </c>
      <c r="Q366" s="26" t="s">
        <v>1096</v>
      </c>
      <c r="R366" s="5" cm="1">
        <f t="array" ref="R366">_xlfn.IFS(Q366="Monthly",VLOOKUP($O366,PM执行时间!$A:$E,2,0),Q366="Quarterly",VLOOKUP($O366,PM执行时间!$A:$E,3,0),Q366="Semi-an",VLOOKUP($O366,PM执行时间!$A:$E,4,0),Q366="Annual",VLOOKUP($O366,PM执行时间!$A:$E,5,0),Q366="","")</f>
        <v>0.83</v>
      </c>
      <c r="S366" s="26" t="s">
        <v>1096</v>
      </c>
      <c r="T366" s="5" cm="1">
        <f t="array" ref="T366">_xlfn.IFS(S366="Monthly",VLOOKUP($O366,PM执行时间!$A:$E,2,0),S366="Quarterly",VLOOKUP($O366,PM执行时间!$A:$E,3,0),S366="Semi-an",VLOOKUP($O366,PM执行时间!$A:$E,4,0),S366="Annual",VLOOKUP($O366,PM执行时间!$A:$E,5,0),S366="","")</f>
        <v>0.83</v>
      </c>
      <c r="U366" s="26" t="s">
        <v>1096</v>
      </c>
      <c r="V366" s="5" cm="1">
        <f t="array" ref="V366">_xlfn.IFS(U366="Monthly",VLOOKUP($O366,PM执行时间!$A:$E,2,0),U366="Quarterly",VLOOKUP($O366,PM执行时间!$A:$E,3,0),U366="Semi-an",VLOOKUP($O366,PM执行时间!$A:$E,4,0),U366="Annual",VLOOKUP($O366,PM执行时间!$A:$E,5,0),U366="","")</f>
        <v>0.83</v>
      </c>
      <c r="W366" s="26" t="s">
        <v>1096</v>
      </c>
      <c r="X366" s="5" cm="1">
        <f t="array" ref="X366">_xlfn.IFS(W366="Monthly",VLOOKUP($O366,PM执行时间!$A:$E,2,0),W366="Quarterly",VLOOKUP($O366,PM执行时间!$A:$E,3,0),W366="Semi-an",VLOOKUP($O366,PM执行时间!$A:$E,4,0),W366="Annual",VLOOKUP($O366,PM执行时间!$A:$E,5,0),W366="","")</f>
        <v>0.83</v>
      </c>
      <c r="Y366" s="26" t="s">
        <v>1096</v>
      </c>
      <c r="Z366" s="5" cm="1">
        <f t="array" ref="Z366">_xlfn.IFS(Y366="Monthly",VLOOKUP($O366,PM执行时间!$A:$E,2,0),Y366="Quarterly",VLOOKUP($O366,PM执行时间!$A:$E,3,0),Y366="Semi-an",VLOOKUP($O366,PM执行时间!$A:$E,4,0),Y366="Annual",VLOOKUP($O366,PM执行时间!$A:$E,5,0),Y366="","")</f>
        <v>0.83</v>
      </c>
      <c r="AA366" s="20" t="s">
        <v>1017</v>
      </c>
      <c r="AB366" s="5" cm="1">
        <f t="array" ref="AB366">_xlfn.IFS(AA366="Monthly",VLOOKUP($O366,PM执行时间!$A:$E,2,0),AA366="Quarterly",VLOOKUP($O366,PM执行时间!$A:$E,3,0),AA366="Semi-an",VLOOKUP($O366,PM执行时间!$A:$E,4,0),AA366="Annual",VLOOKUP($O366,PM执行时间!$A:$E,5,0),AA366="","")</f>
        <v>1.08</v>
      </c>
      <c r="AC366" s="26" t="s">
        <v>1096</v>
      </c>
      <c r="AD366" s="5" cm="1">
        <f t="array" ref="AD366">_xlfn.IFS(AC366="Monthly",VLOOKUP($O366,PM执行时间!$A:$E,2,0),AC366="Quarterly",VLOOKUP($O366,PM执行时间!$A:$E,3,0),AC366="Semi-an",VLOOKUP($O366,PM执行时间!$A:$E,4,0),AC366="Annual",VLOOKUP($O366,PM执行时间!$A:$E,5,0),AC366="","")</f>
        <v>0.83</v>
      </c>
      <c r="AE366" s="26" t="s">
        <v>1096</v>
      </c>
      <c r="AF366" s="5" cm="1">
        <f t="array" ref="AF366">_xlfn.IFS(AE366="Monthly",VLOOKUP($O366,PM执行时间!$A:$E,2,0),AE366="Quarterly",VLOOKUP($O366,PM执行时间!$A:$E,3,0),AE366="Semi-an",VLOOKUP($O366,PM执行时间!$A:$E,4,0),AE366="Annual",VLOOKUP($O366,PM执行时间!$A:$E,5,0),AE366="","")</f>
        <v>0.83</v>
      </c>
      <c r="AG366" s="26" t="s">
        <v>1096</v>
      </c>
      <c r="AH366" s="5" cm="1">
        <f t="array" ref="AH366">_xlfn.IFS(AG366="Monthly",VLOOKUP($O366,PM执行时间!$A:$E,2,0),AG366="Quarterly",VLOOKUP($O366,PM执行时间!$A:$E,3,0),AG366="Semi-an",VLOOKUP($O366,PM执行时间!$A:$E,4,0),AG366="Annual",VLOOKUP($O366,PM执行时间!$A:$E,5,0),AG366="","")</f>
        <v>0.83</v>
      </c>
      <c r="AI366" s="26" t="s">
        <v>1096</v>
      </c>
      <c r="AJ366" s="5" cm="1">
        <f t="array" ref="AJ366">_xlfn.IFS(AI366="Monthly",VLOOKUP($O366,PM执行时间!$A:$E,2,0),AI366="Quarterly",VLOOKUP($O366,PM执行时间!$A:$E,3,0),AI366="Semi-an",VLOOKUP($O366,PM执行时间!$A:$E,4,0),AI366="Annual",VLOOKUP($O366,PM执行时间!$A:$E,5,0),AI366="","")</f>
        <v>0.83</v>
      </c>
      <c r="AK366" s="26" t="s">
        <v>1096</v>
      </c>
      <c r="AL366" s="5" cm="1">
        <f t="array" ref="AL366">_xlfn.IFS(AK366="Monthly",VLOOKUP($O366,PM执行时间!$A:$E,2,0),AK366="Quarterly",VLOOKUP($O366,PM执行时间!$A:$E,3,0),AK366="Semi-an",VLOOKUP($O366,PM执行时间!$A:$E,4,0),AK366="Annual",VLOOKUP($O366,PM执行时间!$A:$E,5,0),AK366="","")</f>
        <v>0.83</v>
      </c>
      <c r="AM366" s="17" t="s">
        <v>44</v>
      </c>
      <c r="AN366" s="5" cm="1">
        <f t="array" ref="AN366">_xlfn.IFS(AM366="Monthly",VLOOKUP($O366,PM执行时间!$A:$E,2,0),AM366="Quarterly",VLOOKUP($O366,PM执行时间!$A:$E,3,0),AM366="Semi-an",VLOOKUP($O366,PM执行时间!$A:$E,4,0),AM366="Annual",VLOOKUP($O366,PM执行时间!$A:$E,5,0),AM366="","")</f>
        <v>2.58</v>
      </c>
      <c r="AO366" s="19">
        <v>45047</v>
      </c>
      <c r="AP366" s="5"/>
    </row>
    <row r="367" spans="1:42" ht="26.1" customHeight="1" x14ac:dyDescent="0.2">
      <c r="A367" s="2">
        <v>365</v>
      </c>
      <c r="B367" s="2">
        <f>SUBTOTAL(3,G$3:G367)+0</f>
        <v>363</v>
      </c>
      <c r="C367" s="15"/>
      <c r="D367" s="15">
        <v>1294</v>
      </c>
      <c r="E367" s="77" t="s">
        <v>27</v>
      </c>
      <c r="F367" s="77" t="s">
        <v>296</v>
      </c>
      <c r="G367" s="77" t="s">
        <v>246</v>
      </c>
      <c r="H367" s="77" t="s">
        <v>1328</v>
      </c>
      <c r="I367" s="77">
        <v>2023.4</v>
      </c>
      <c r="J367" s="88" t="s">
        <v>1058</v>
      </c>
      <c r="K367" s="4" t="s">
        <v>19</v>
      </c>
      <c r="L367" s="77" t="s">
        <v>492</v>
      </c>
      <c r="M367" s="24">
        <v>44986</v>
      </c>
      <c r="N367" s="88" t="s">
        <v>1299</v>
      </c>
      <c r="O367" s="27" t="s">
        <v>1194</v>
      </c>
      <c r="P367" s="5" t="s">
        <v>1108</v>
      </c>
      <c r="Q367" s="26" t="s">
        <v>1096</v>
      </c>
      <c r="R367" s="5" cm="1">
        <f t="array" ref="R367">_xlfn.IFS(Q367="Monthly",VLOOKUP($O367,PM执行时间!$A:$E,2,0),Q367="Quarterly",VLOOKUP($O367,PM执行时间!$A:$E,3,0),Q367="Semi-an",VLOOKUP($O367,PM执行时间!$A:$E,4,0),Q367="Annual",VLOOKUP($O367,PM执行时间!$A:$E,5,0),Q367="","")</f>
        <v>0.83</v>
      </c>
      <c r="S367" s="26" t="s">
        <v>1096</v>
      </c>
      <c r="T367" s="5" cm="1">
        <f t="array" ref="T367">_xlfn.IFS(S367="Monthly",VLOOKUP($O367,PM执行时间!$A:$E,2,0),S367="Quarterly",VLOOKUP($O367,PM执行时间!$A:$E,3,0),S367="Semi-an",VLOOKUP($O367,PM执行时间!$A:$E,4,0),S367="Annual",VLOOKUP($O367,PM执行时间!$A:$E,5,0),S367="","")</f>
        <v>0.83</v>
      </c>
      <c r="U367" s="26" t="s">
        <v>1096</v>
      </c>
      <c r="V367" s="5" cm="1">
        <f t="array" ref="V367">_xlfn.IFS(U367="Monthly",VLOOKUP($O367,PM执行时间!$A:$E,2,0),U367="Quarterly",VLOOKUP($O367,PM执行时间!$A:$E,3,0),U367="Semi-an",VLOOKUP($O367,PM执行时间!$A:$E,4,0),U367="Annual",VLOOKUP($O367,PM执行时间!$A:$E,5,0),U367="","")</f>
        <v>0.83</v>
      </c>
      <c r="W367" s="26" t="s">
        <v>1096</v>
      </c>
      <c r="X367" s="5" cm="1">
        <f t="array" ref="X367">_xlfn.IFS(W367="Monthly",VLOOKUP($O367,PM执行时间!$A:$E,2,0),W367="Quarterly",VLOOKUP($O367,PM执行时间!$A:$E,3,0),W367="Semi-an",VLOOKUP($O367,PM执行时间!$A:$E,4,0),W367="Annual",VLOOKUP($O367,PM执行时间!$A:$E,5,0),W367="","")</f>
        <v>0.83</v>
      </c>
      <c r="Y367" s="26" t="s">
        <v>1096</v>
      </c>
      <c r="Z367" s="5" cm="1">
        <f t="array" ref="Z367">_xlfn.IFS(Y367="Monthly",VLOOKUP($O367,PM执行时间!$A:$E,2,0),Y367="Quarterly",VLOOKUP($O367,PM执行时间!$A:$E,3,0),Y367="Semi-an",VLOOKUP($O367,PM执行时间!$A:$E,4,0),Y367="Annual",VLOOKUP($O367,PM执行时间!$A:$E,5,0),Y367="","")</f>
        <v>0.83</v>
      </c>
      <c r="AA367" s="20" t="s">
        <v>1017</v>
      </c>
      <c r="AB367" s="5" cm="1">
        <f t="array" ref="AB367">_xlfn.IFS(AA367="Monthly",VLOOKUP($O367,PM执行时间!$A:$E,2,0),AA367="Quarterly",VLOOKUP($O367,PM执行时间!$A:$E,3,0),AA367="Semi-an",VLOOKUP($O367,PM执行时间!$A:$E,4,0),AA367="Annual",VLOOKUP($O367,PM执行时间!$A:$E,5,0),AA367="","")</f>
        <v>1.08</v>
      </c>
      <c r="AC367" s="26" t="s">
        <v>1096</v>
      </c>
      <c r="AD367" s="5" cm="1">
        <f t="array" ref="AD367">_xlfn.IFS(AC367="Monthly",VLOOKUP($O367,PM执行时间!$A:$E,2,0),AC367="Quarterly",VLOOKUP($O367,PM执行时间!$A:$E,3,0),AC367="Semi-an",VLOOKUP($O367,PM执行时间!$A:$E,4,0),AC367="Annual",VLOOKUP($O367,PM执行时间!$A:$E,5,0),AC367="","")</f>
        <v>0.83</v>
      </c>
      <c r="AE367" s="26" t="s">
        <v>1096</v>
      </c>
      <c r="AF367" s="5" cm="1">
        <f t="array" ref="AF367">_xlfn.IFS(AE367="Monthly",VLOOKUP($O367,PM执行时间!$A:$E,2,0),AE367="Quarterly",VLOOKUP($O367,PM执行时间!$A:$E,3,0),AE367="Semi-an",VLOOKUP($O367,PM执行时间!$A:$E,4,0),AE367="Annual",VLOOKUP($O367,PM执行时间!$A:$E,5,0),AE367="","")</f>
        <v>0.83</v>
      </c>
      <c r="AG367" s="26" t="s">
        <v>1096</v>
      </c>
      <c r="AH367" s="5" cm="1">
        <f t="array" ref="AH367">_xlfn.IFS(AG367="Monthly",VLOOKUP($O367,PM执行时间!$A:$E,2,0),AG367="Quarterly",VLOOKUP($O367,PM执行时间!$A:$E,3,0),AG367="Semi-an",VLOOKUP($O367,PM执行时间!$A:$E,4,0),AG367="Annual",VLOOKUP($O367,PM执行时间!$A:$E,5,0),AG367="","")</f>
        <v>0.83</v>
      </c>
      <c r="AI367" s="26" t="s">
        <v>1096</v>
      </c>
      <c r="AJ367" s="5" cm="1">
        <f t="array" ref="AJ367">_xlfn.IFS(AI367="Monthly",VLOOKUP($O367,PM执行时间!$A:$E,2,0),AI367="Quarterly",VLOOKUP($O367,PM执行时间!$A:$E,3,0),AI367="Semi-an",VLOOKUP($O367,PM执行时间!$A:$E,4,0),AI367="Annual",VLOOKUP($O367,PM执行时间!$A:$E,5,0),AI367="","")</f>
        <v>0.83</v>
      </c>
      <c r="AK367" s="26" t="s">
        <v>1096</v>
      </c>
      <c r="AL367" s="5" cm="1">
        <f t="array" ref="AL367">_xlfn.IFS(AK367="Monthly",VLOOKUP($O367,PM执行时间!$A:$E,2,0),AK367="Quarterly",VLOOKUP($O367,PM执行时间!$A:$E,3,0),AK367="Semi-an",VLOOKUP($O367,PM执行时间!$A:$E,4,0),AK367="Annual",VLOOKUP($O367,PM执行时间!$A:$E,5,0),AK367="","")</f>
        <v>0.83</v>
      </c>
      <c r="AM367" s="17" t="s">
        <v>44</v>
      </c>
      <c r="AN367" s="5" cm="1">
        <f t="array" ref="AN367">_xlfn.IFS(AM367="Monthly",VLOOKUP($O367,PM执行时间!$A:$E,2,0),AM367="Quarterly",VLOOKUP($O367,PM执行时间!$A:$E,3,0),AM367="Semi-an",VLOOKUP($O367,PM执行时间!$A:$E,4,0),AM367="Annual",VLOOKUP($O367,PM执行时间!$A:$E,5,0),AM367="","")</f>
        <v>2.58</v>
      </c>
      <c r="AO367" s="19">
        <v>45047</v>
      </c>
      <c r="AP367" s="5"/>
    </row>
    <row r="368" spans="1:42" ht="26.1" customHeight="1" x14ac:dyDescent="0.2">
      <c r="A368" s="2">
        <v>366</v>
      </c>
      <c r="B368" s="2">
        <f>SUBTOTAL(3,G$3:G368)+0</f>
        <v>364</v>
      </c>
      <c r="C368" s="15"/>
      <c r="D368" s="15">
        <v>1295</v>
      </c>
      <c r="E368" s="77" t="s">
        <v>27</v>
      </c>
      <c r="F368" s="77" t="s">
        <v>296</v>
      </c>
      <c r="G368" s="77" t="s">
        <v>246</v>
      </c>
      <c r="H368" s="77" t="s">
        <v>1329</v>
      </c>
      <c r="I368" s="77">
        <v>2023.4</v>
      </c>
      <c r="J368" s="88" t="s">
        <v>1058</v>
      </c>
      <c r="K368" s="4" t="s">
        <v>19</v>
      </c>
      <c r="L368" s="77" t="s">
        <v>492</v>
      </c>
      <c r="M368" s="24">
        <v>44986</v>
      </c>
      <c r="N368" s="88" t="s">
        <v>1299</v>
      </c>
      <c r="O368" s="27" t="s">
        <v>1194</v>
      </c>
      <c r="P368" s="5" t="s">
        <v>1108</v>
      </c>
      <c r="Q368" s="17" t="s">
        <v>44</v>
      </c>
      <c r="R368" s="5" cm="1">
        <f t="array" ref="R368">_xlfn.IFS(Q368="Monthly",VLOOKUP($O368,PM执行时间!$A:$E,2,0),Q368="Quarterly",VLOOKUP($O368,PM执行时间!$A:$E,3,0),Q368="Semi-an",VLOOKUP($O368,PM执行时间!$A:$E,4,0),Q368="Annual",VLOOKUP($O368,PM执行时间!$A:$E,5,0),Q368="","")</f>
        <v>2.58</v>
      </c>
      <c r="S368" s="26" t="s">
        <v>1096</v>
      </c>
      <c r="T368" s="5" cm="1">
        <f t="array" ref="T368">_xlfn.IFS(S368="Monthly",VLOOKUP($O368,PM执行时间!$A:$E,2,0),S368="Quarterly",VLOOKUP($O368,PM执行时间!$A:$E,3,0),S368="Semi-an",VLOOKUP($O368,PM执行时间!$A:$E,4,0),S368="Annual",VLOOKUP($O368,PM执行时间!$A:$E,5,0),S368="","")</f>
        <v>0.83</v>
      </c>
      <c r="U368" s="26" t="s">
        <v>1096</v>
      </c>
      <c r="V368" s="5" cm="1">
        <f t="array" ref="V368">_xlfn.IFS(U368="Monthly",VLOOKUP($O368,PM执行时间!$A:$E,2,0),U368="Quarterly",VLOOKUP($O368,PM执行时间!$A:$E,3,0),U368="Semi-an",VLOOKUP($O368,PM执行时间!$A:$E,4,0),U368="Annual",VLOOKUP($O368,PM执行时间!$A:$E,5,0),U368="","")</f>
        <v>0.83</v>
      </c>
      <c r="W368" s="26" t="s">
        <v>1096</v>
      </c>
      <c r="X368" s="5" cm="1">
        <f t="array" ref="X368">_xlfn.IFS(W368="Monthly",VLOOKUP($O368,PM执行时间!$A:$E,2,0),W368="Quarterly",VLOOKUP($O368,PM执行时间!$A:$E,3,0),W368="Semi-an",VLOOKUP($O368,PM执行时间!$A:$E,4,0),W368="Annual",VLOOKUP($O368,PM执行时间!$A:$E,5,0),W368="","")</f>
        <v>0.83</v>
      </c>
      <c r="Y368" s="26" t="s">
        <v>1096</v>
      </c>
      <c r="Z368" s="5" cm="1">
        <f t="array" ref="Z368">_xlfn.IFS(Y368="Monthly",VLOOKUP($O368,PM执行时间!$A:$E,2,0),Y368="Quarterly",VLOOKUP($O368,PM执行时间!$A:$E,3,0),Y368="Semi-an",VLOOKUP($O368,PM执行时间!$A:$E,4,0),Y368="Annual",VLOOKUP($O368,PM执行时间!$A:$E,5,0),Y368="","")</f>
        <v>0.83</v>
      </c>
      <c r="AA368" s="26" t="s">
        <v>1096</v>
      </c>
      <c r="AB368" s="5" cm="1">
        <f t="array" ref="AB368">_xlfn.IFS(AA368="Monthly",VLOOKUP($O368,PM执行时间!$A:$E,2,0),AA368="Quarterly",VLOOKUP($O368,PM执行时间!$A:$E,3,0),AA368="Semi-an",VLOOKUP($O368,PM执行时间!$A:$E,4,0),AA368="Annual",VLOOKUP($O368,PM执行时间!$A:$E,5,0),AA368="","")</f>
        <v>0.83</v>
      </c>
      <c r="AC368" s="20" t="s">
        <v>1017</v>
      </c>
      <c r="AD368" s="5" cm="1">
        <f t="array" ref="AD368">_xlfn.IFS(AC368="Monthly",VLOOKUP($O368,PM执行时间!$A:$E,2,0),AC368="Quarterly",VLOOKUP($O368,PM执行时间!$A:$E,3,0),AC368="Semi-an",VLOOKUP($O368,PM执行时间!$A:$E,4,0),AC368="Annual",VLOOKUP($O368,PM执行时间!$A:$E,5,0),AC368="","")</f>
        <v>1.08</v>
      </c>
      <c r="AE368" s="26" t="s">
        <v>1096</v>
      </c>
      <c r="AF368" s="5" cm="1">
        <f t="array" ref="AF368">_xlfn.IFS(AE368="Monthly",VLOOKUP($O368,PM执行时间!$A:$E,2,0),AE368="Quarterly",VLOOKUP($O368,PM执行时间!$A:$E,3,0),AE368="Semi-an",VLOOKUP($O368,PM执行时间!$A:$E,4,0),AE368="Annual",VLOOKUP($O368,PM执行时间!$A:$E,5,0),AE368="","")</f>
        <v>0.83</v>
      </c>
      <c r="AG368" s="26" t="s">
        <v>1096</v>
      </c>
      <c r="AH368" s="5" cm="1">
        <f t="array" ref="AH368">_xlfn.IFS(AG368="Monthly",VLOOKUP($O368,PM执行时间!$A:$E,2,0),AG368="Quarterly",VLOOKUP($O368,PM执行时间!$A:$E,3,0),AG368="Semi-an",VLOOKUP($O368,PM执行时间!$A:$E,4,0),AG368="Annual",VLOOKUP($O368,PM执行时间!$A:$E,5,0),AG368="","")</f>
        <v>0.83</v>
      </c>
      <c r="AI368" s="26" t="s">
        <v>1096</v>
      </c>
      <c r="AJ368" s="5" cm="1">
        <f t="array" ref="AJ368">_xlfn.IFS(AI368="Monthly",VLOOKUP($O368,PM执行时间!$A:$E,2,0),AI368="Quarterly",VLOOKUP($O368,PM执行时间!$A:$E,3,0),AI368="Semi-an",VLOOKUP($O368,PM执行时间!$A:$E,4,0),AI368="Annual",VLOOKUP($O368,PM执行时间!$A:$E,5,0),AI368="","")</f>
        <v>0.83</v>
      </c>
      <c r="AK368" s="26" t="s">
        <v>1096</v>
      </c>
      <c r="AL368" s="5" cm="1">
        <f t="array" ref="AL368">_xlfn.IFS(AK368="Monthly",VLOOKUP($O368,PM执行时间!$A:$E,2,0),AK368="Quarterly",VLOOKUP($O368,PM执行时间!$A:$E,3,0),AK368="Semi-an",VLOOKUP($O368,PM执行时间!$A:$E,4,0),AK368="Annual",VLOOKUP($O368,PM执行时间!$A:$E,5,0),AK368="","")</f>
        <v>0.83</v>
      </c>
      <c r="AM368" s="26" t="s">
        <v>1096</v>
      </c>
      <c r="AN368" s="5" cm="1">
        <f t="array" ref="AN368">_xlfn.IFS(AM368="Monthly",VLOOKUP($O368,PM执行时间!$A:$E,2,0),AM368="Quarterly",VLOOKUP($O368,PM执行时间!$A:$E,3,0),AM368="Semi-an",VLOOKUP($O368,PM执行时间!$A:$E,4,0),AM368="Annual",VLOOKUP($O368,PM执行时间!$A:$E,5,0),AM368="","")</f>
        <v>0.83</v>
      </c>
      <c r="AO368" s="19">
        <v>45047</v>
      </c>
      <c r="AP368" s="5"/>
    </row>
    <row r="369" spans="1:42" ht="26.1" customHeight="1" x14ac:dyDescent="0.2">
      <c r="A369" s="2">
        <v>367</v>
      </c>
      <c r="B369" s="2">
        <f>SUBTOTAL(3,G$3:G369)+0</f>
        <v>365</v>
      </c>
      <c r="C369" s="15"/>
      <c r="D369" s="15">
        <v>1296</v>
      </c>
      <c r="E369" s="77" t="s">
        <v>27</v>
      </c>
      <c r="F369" s="77" t="s">
        <v>296</v>
      </c>
      <c r="G369" s="77" t="s">
        <v>246</v>
      </c>
      <c r="H369" s="77" t="s">
        <v>1330</v>
      </c>
      <c r="I369" s="77">
        <v>2023.4</v>
      </c>
      <c r="J369" s="88" t="s">
        <v>1058</v>
      </c>
      <c r="K369" s="4" t="s">
        <v>19</v>
      </c>
      <c r="L369" s="77" t="s">
        <v>492</v>
      </c>
      <c r="M369" s="24">
        <v>44986</v>
      </c>
      <c r="N369" s="88" t="s">
        <v>1299</v>
      </c>
      <c r="O369" s="27" t="s">
        <v>1194</v>
      </c>
      <c r="P369" s="5" t="s">
        <v>1108</v>
      </c>
      <c r="Q369" s="17" t="s">
        <v>44</v>
      </c>
      <c r="R369" s="5" cm="1">
        <f t="array" ref="R369">_xlfn.IFS(Q369="Monthly",VLOOKUP($O369,PM执行时间!$A:$E,2,0),Q369="Quarterly",VLOOKUP($O369,PM执行时间!$A:$E,3,0),Q369="Semi-an",VLOOKUP($O369,PM执行时间!$A:$E,4,0),Q369="Annual",VLOOKUP($O369,PM执行时间!$A:$E,5,0),Q369="","")</f>
        <v>2.58</v>
      </c>
      <c r="S369" s="26" t="s">
        <v>1096</v>
      </c>
      <c r="T369" s="5" cm="1">
        <f t="array" ref="T369">_xlfn.IFS(S369="Monthly",VLOOKUP($O369,PM执行时间!$A:$E,2,0),S369="Quarterly",VLOOKUP($O369,PM执行时间!$A:$E,3,0),S369="Semi-an",VLOOKUP($O369,PM执行时间!$A:$E,4,0),S369="Annual",VLOOKUP($O369,PM执行时间!$A:$E,5,0),S369="","")</f>
        <v>0.83</v>
      </c>
      <c r="U369" s="26" t="s">
        <v>1096</v>
      </c>
      <c r="V369" s="5" cm="1">
        <f t="array" ref="V369">_xlfn.IFS(U369="Monthly",VLOOKUP($O369,PM执行时间!$A:$E,2,0),U369="Quarterly",VLOOKUP($O369,PM执行时间!$A:$E,3,0),U369="Semi-an",VLOOKUP($O369,PM执行时间!$A:$E,4,0),U369="Annual",VLOOKUP($O369,PM执行时间!$A:$E,5,0),U369="","")</f>
        <v>0.83</v>
      </c>
      <c r="W369" s="26" t="s">
        <v>1096</v>
      </c>
      <c r="X369" s="5" cm="1">
        <f t="array" ref="X369">_xlfn.IFS(W369="Monthly",VLOOKUP($O369,PM执行时间!$A:$E,2,0),W369="Quarterly",VLOOKUP($O369,PM执行时间!$A:$E,3,0),W369="Semi-an",VLOOKUP($O369,PM执行时间!$A:$E,4,0),W369="Annual",VLOOKUP($O369,PM执行时间!$A:$E,5,0),W369="","")</f>
        <v>0.83</v>
      </c>
      <c r="Y369" s="26" t="s">
        <v>1096</v>
      </c>
      <c r="Z369" s="5" cm="1">
        <f t="array" ref="Z369">_xlfn.IFS(Y369="Monthly",VLOOKUP($O369,PM执行时间!$A:$E,2,0),Y369="Quarterly",VLOOKUP($O369,PM执行时间!$A:$E,3,0),Y369="Semi-an",VLOOKUP($O369,PM执行时间!$A:$E,4,0),Y369="Annual",VLOOKUP($O369,PM执行时间!$A:$E,5,0),Y369="","")</f>
        <v>0.83</v>
      </c>
      <c r="AA369" s="26" t="s">
        <v>1096</v>
      </c>
      <c r="AB369" s="5" cm="1">
        <f t="array" ref="AB369">_xlfn.IFS(AA369="Monthly",VLOOKUP($O369,PM执行时间!$A:$E,2,0),AA369="Quarterly",VLOOKUP($O369,PM执行时间!$A:$E,3,0),AA369="Semi-an",VLOOKUP($O369,PM执行时间!$A:$E,4,0),AA369="Annual",VLOOKUP($O369,PM执行时间!$A:$E,5,0),AA369="","")</f>
        <v>0.83</v>
      </c>
      <c r="AC369" s="20" t="s">
        <v>1017</v>
      </c>
      <c r="AD369" s="5" cm="1">
        <f t="array" ref="AD369">_xlfn.IFS(AC369="Monthly",VLOOKUP($O369,PM执行时间!$A:$E,2,0),AC369="Quarterly",VLOOKUP($O369,PM执行时间!$A:$E,3,0),AC369="Semi-an",VLOOKUP($O369,PM执行时间!$A:$E,4,0),AC369="Annual",VLOOKUP($O369,PM执行时间!$A:$E,5,0),AC369="","")</f>
        <v>1.08</v>
      </c>
      <c r="AE369" s="26" t="s">
        <v>1096</v>
      </c>
      <c r="AF369" s="5" cm="1">
        <f t="array" ref="AF369">_xlfn.IFS(AE369="Monthly",VLOOKUP($O369,PM执行时间!$A:$E,2,0),AE369="Quarterly",VLOOKUP($O369,PM执行时间!$A:$E,3,0),AE369="Semi-an",VLOOKUP($O369,PM执行时间!$A:$E,4,0),AE369="Annual",VLOOKUP($O369,PM执行时间!$A:$E,5,0),AE369="","")</f>
        <v>0.83</v>
      </c>
      <c r="AG369" s="26" t="s">
        <v>1096</v>
      </c>
      <c r="AH369" s="5" cm="1">
        <f t="array" ref="AH369">_xlfn.IFS(AG369="Monthly",VLOOKUP($O369,PM执行时间!$A:$E,2,0),AG369="Quarterly",VLOOKUP($O369,PM执行时间!$A:$E,3,0),AG369="Semi-an",VLOOKUP($O369,PM执行时间!$A:$E,4,0),AG369="Annual",VLOOKUP($O369,PM执行时间!$A:$E,5,0),AG369="","")</f>
        <v>0.83</v>
      </c>
      <c r="AI369" s="26" t="s">
        <v>1096</v>
      </c>
      <c r="AJ369" s="5" cm="1">
        <f t="array" ref="AJ369">_xlfn.IFS(AI369="Monthly",VLOOKUP($O369,PM执行时间!$A:$E,2,0),AI369="Quarterly",VLOOKUP($O369,PM执行时间!$A:$E,3,0),AI369="Semi-an",VLOOKUP($O369,PM执行时间!$A:$E,4,0),AI369="Annual",VLOOKUP($O369,PM执行时间!$A:$E,5,0),AI369="","")</f>
        <v>0.83</v>
      </c>
      <c r="AK369" s="26" t="s">
        <v>1096</v>
      </c>
      <c r="AL369" s="5" cm="1">
        <f t="array" ref="AL369">_xlfn.IFS(AK369="Monthly",VLOOKUP($O369,PM执行时间!$A:$E,2,0),AK369="Quarterly",VLOOKUP($O369,PM执行时间!$A:$E,3,0),AK369="Semi-an",VLOOKUP($O369,PM执行时间!$A:$E,4,0),AK369="Annual",VLOOKUP($O369,PM执行时间!$A:$E,5,0),AK369="","")</f>
        <v>0.83</v>
      </c>
      <c r="AM369" s="26" t="s">
        <v>1096</v>
      </c>
      <c r="AN369" s="5" cm="1">
        <f t="array" ref="AN369">_xlfn.IFS(AM369="Monthly",VLOOKUP($O369,PM执行时间!$A:$E,2,0),AM369="Quarterly",VLOOKUP($O369,PM执行时间!$A:$E,3,0),AM369="Semi-an",VLOOKUP($O369,PM执行时间!$A:$E,4,0),AM369="Annual",VLOOKUP($O369,PM执行时间!$A:$E,5,0),AM369="","")</f>
        <v>0.83</v>
      </c>
      <c r="AO369" s="19">
        <v>45047</v>
      </c>
      <c r="AP369" s="5"/>
    </row>
    <row r="370" spans="1:42" ht="26.1" customHeight="1" x14ac:dyDescent="0.2">
      <c r="A370" s="2">
        <v>368</v>
      </c>
      <c r="B370" s="2">
        <f>SUBTOTAL(3,G$3:G370)+0</f>
        <v>366</v>
      </c>
      <c r="C370" s="15"/>
      <c r="D370" s="15">
        <v>1297</v>
      </c>
      <c r="E370" s="77" t="s">
        <v>27</v>
      </c>
      <c r="F370" s="77" t="s">
        <v>296</v>
      </c>
      <c r="G370" s="77" t="s">
        <v>246</v>
      </c>
      <c r="H370" s="77" t="s">
        <v>1331</v>
      </c>
      <c r="I370" s="77">
        <v>2023.4</v>
      </c>
      <c r="J370" s="88" t="s">
        <v>1058</v>
      </c>
      <c r="K370" s="4" t="s">
        <v>19</v>
      </c>
      <c r="L370" s="77" t="s">
        <v>492</v>
      </c>
      <c r="M370" s="24">
        <v>44986</v>
      </c>
      <c r="N370" s="88" t="s">
        <v>1299</v>
      </c>
      <c r="O370" s="27" t="s">
        <v>1194</v>
      </c>
      <c r="P370" s="5" t="s">
        <v>1108</v>
      </c>
      <c r="Q370" s="26" t="s">
        <v>1096</v>
      </c>
      <c r="R370" s="5" cm="1">
        <f t="array" ref="R370">_xlfn.IFS(Q370="Monthly",VLOOKUP($O370,PM执行时间!$A:$E,2,0),Q370="Quarterly",VLOOKUP($O370,PM执行时间!$A:$E,3,0),Q370="Semi-an",VLOOKUP($O370,PM执行时间!$A:$E,4,0),Q370="Annual",VLOOKUP($O370,PM执行时间!$A:$E,5,0),Q370="","")</f>
        <v>0.83</v>
      </c>
      <c r="S370" s="17" t="s">
        <v>44</v>
      </c>
      <c r="T370" s="5" cm="1">
        <f t="array" ref="T370">_xlfn.IFS(S370="Monthly",VLOOKUP($O370,PM执行时间!$A:$E,2,0),S370="Quarterly",VLOOKUP($O370,PM执行时间!$A:$E,3,0),S370="Semi-an",VLOOKUP($O370,PM执行时间!$A:$E,4,0),S370="Annual",VLOOKUP($O370,PM执行时间!$A:$E,5,0),S370="","")</f>
        <v>2.58</v>
      </c>
      <c r="U370" s="26" t="s">
        <v>1096</v>
      </c>
      <c r="V370" s="5" cm="1">
        <f t="array" ref="V370">_xlfn.IFS(U370="Monthly",VLOOKUP($O370,PM执行时间!$A:$E,2,0),U370="Quarterly",VLOOKUP($O370,PM执行时间!$A:$E,3,0),U370="Semi-an",VLOOKUP($O370,PM执行时间!$A:$E,4,0),U370="Annual",VLOOKUP($O370,PM执行时间!$A:$E,5,0),U370="","")</f>
        <v>0.83</v>
      </c>
      <c r="W370" s="26" t="s">
        <v>1096</v>
      </c>
      <c r="X370" s="5" cm="1">
        <f t="array" ref="X370">_xlfn.IFS(W370="Monthly",VLOOKUP($O370,PM执行时间!$A:$E,2,0),W370="Quarterly",VLOOKUP($O370,PM执行时间!$A:$E,3,0),W370="Semi-an",VLOOKUP($O370,PM执行时间!$A:$E,4,0),W370="Annual",VLOOKUP($O370,PM执行时间!$A:$E,5,0),W370="","")</f>
        <v>0.83</v>
      </c>
      <c r="Y370" s="26" t="s">
        <v>1096</v>
      </c>
      <c r="Z370" s="5" cm="1">
        <f t="array" ref="Z370">_xlfn.IFS(Y370="Monthly",VLOOKUP($O370,PM执行时间!$A:$E,2,0),Y370="Quarterly",VLOOKUP($O370,PM执行时间!$A:$E,3,0),Y370="Semi-an",VLOOKUP($O370,PM执行时间!$A:$E,4,0),Y370="Annual",VLOOKUP($O370,PM执行时间!$A:$E,5,0),Y370="","")</f>
        <v>0.83</v>
      </c>
      <c r="AA370" s="26" t="s">
        <v>1096</v>
      </c>
      <c r="AB370" s="5" cm="1">
        <f t="array" ref="AB370">_xlfn.IFS(AA370="Monthly",VLOOKUP($O370,PM执行时间!$A:$E,2,0),AA370="Quarterly",VLOOKUP($O370,PM执行时间!$A:$E,3,0),AA370="Semi-an",VLOOKUP($O370,PM执行时间!$A:$E,4,0),AA370="Annual",VLOOKUP($O370,PM执行时间!$A:$E,5,0),AA370="","")</f>
        <v>0.83</v>
      </c>
      <c r="AC370" s="26" t="s">
        <v>1096</v>
      </c>
      <c r="AD370" s="5" cm="1">
        <f t="array" ref="AD370">_xlfn.IFS(AC370="Monthly",VLOOKUP($O370,PM执行时间!$A:$E,2,0),AC370="Quarterly",VLOOKUP($O370,PM执行时间!$A:$E,3,0),AC370="Semi-an",VLOOKUP($O370,PM执行时间!$A:$E,4,0),AC370="Annual",VLOOKUP($O370,PM执行时间!$A:$E,5,0),AC370="","")</f>
        <v>0.83</v>
      </c>
      <c r="AE370" s="20" t="s">
        <v>1017</v>
      </c>
      <c r="AF370" s="5" cm="1">
        <f t="array" ref="AF370">_xlfn.IFS(AE370="Monthly",VLOOKUP($O370,PM执行时间!$A:$E,2,0),AE370="Quarterly",VLOOKUP($O370,PM执行时间!$A:$E,3,0),AE370="Semi-an",VLOOKUP($O370,PM执行时间!$A:$E,4,0),AE370="Annual",VLOOKUP($O370,PM执行时间!$A:$E,5,0),AE370="","")</f>
        <v>1.08</v>
      </c>
      <c r="AG370" s="26" t="s">
        <v>1096</v>
      </c>
      <c r="AH370" s="5" cm="1">
        <f t="array" ref="AH370">_xlfn.IFS(AG370="Monthly",VLOOKUP($O370,PM执行时间!$A:$E,2,0),AG370="Quarterly",VLOOKUP($O370,PM执行时间!$A:$E,3,0),AG370="Semi-an",VLOOKUP($O370,PM执行时间!$A:$E,4,0),AG370="Annual",VLOOKUP($O370,PM执行时间!$A:$E,5,0),AG370="","")</f>
        <v>0.83</v>
      </c>
      <c r="AI370" s="26" t="s">
        <v>1096</v>
      </c>
      <c r="AJ370" s="5" cm="1">
        <f t="array" ref="AJ370">_xlfn.IFS(AI370="Monthly",VLOOKUP($O370,PM执行时间!$A:$E,2,0),AI370="Quarterly",VLOOKUP($O370,PM执行时间!$A:$E,3,0),AI370="Semi-an",VLOOKUP($O370,PM执行时间!$A:$E,4,0),AI370="Annual",VLOOKUP($O370,PM执行时间!$A:$E,5,0),AI370="","")</f>
        <v>0.83</v>
      </c>
      <c r="AK370" s="26" t="s">
        <v>1096</v>
      </c>
      <c r="AL370" s="5" cm="1">
        <f t="array" ref="AL370">_xlfn.IFS(AK370="Monthly",VLOOKUP($O370,PM执行时间!$A:$E,2,0),AK370="Quarterly",VLOOKUP($O370,PM执行时间!$A:$E,3,0),AK370="Semi-an",VLOOKUP($O370,PM执行时间!$A:$E,4,0),AK370="Annual",VLOOKUP($O370,PM执行时间!$A:$E,5,0),AK370="","")</f>
        <v>0.83</v>
      </c>
      <c r="AM370" s="26" t="s">
        <v>1096</v>
      </c>
      <c r="AN370" s="5" cm="1">
        <f t="array" ref="AN370">_xlfn.IFS(AM370="Monthly",VLOOKUP($O370,PM执行时间!$A:$E,2,0),AM370="Quarterly",VLOOKUP($O370,PM执行时间!$A:$E,3,0),AM370="Semi-an",VLOOKUP($O370,PM执行时间!$A:$E,4,0),AM370="Annual",VLOOKUP($O370,PM执行时间!$A:$E,5,0),AM370="","")</f>
        <v>0.83</v>
      </c>
      <c r="AO370" s="19">
        <v>45047</v>
      </c>
      <c r="AP370" s="5"/>
    </row>
    <row r="371" spans="1:42" ht="26.1" customHeight="1" x14ac:dyDescent="0.2">
      <c r="A371" s="2">
        <v>369</v>
      </c>
      <c r="B371" s="2">
        <f>SUBTOTAL(3,G$3:G371)+0</f>
        <v>367</v>
      </c>
      <c r="C371" s="15"/>
      <c r="D371" s="15">
        <v>1298</v>
      </c>
      <c r="E371" s="77" t="s">
        <v>27</v>
      </c>
      <c r="F371" s="77" t="s">
        <v>296</v>
      </c>
      <c r="G371" s="77" t="s">
        <v>246</v>
      </c>
      <c r="H371" s="77" t="s">
        <v>1332</v>
      </c>
      <c r="I371" s="77">
        <v>2023.4</v>
      </c>
      <c r="J371" s="88" t="s">
        <v>1058</v>
      </c>
      <c r="K371" s="4" t="s">
        <v>19</v>
      </c>
      <c r="L371" s="77" t="s">
        <v>492</v>
      </c>
      <c r="M371" s="24">
        <v>44986</v>
      </c>
      <c r="N371" s="88" t="s">
        <v>1299</v>
      </c>
      <c r="O371" s="27" t="s">
        <v>1194</v>
      </c>
      <c r="P371" s="5" t="s">
        <v>1108</v>
      </c>
      <c r="Q371" s="26" t="s">
        <v>1096</v>
      </c>
      <c r="R371" s="5" cm="1">
        <f t="array" ref="R371">_xlfn.IFS(Q371="Monthly",VLOOKUP($O371,PM执行时间!$A:$E,2,0),Q371="Quarterly",VLOOKUP($O371,PM执行时间!$A:$E,3,0),Q371="Semi-an",VLOOKUP($O371,PM执行时间!$A:$E,4,0),Q371="Annual",VLOOKUP($O371,PM执行时间!$A:$E,5,0),Q371="","")</f>
        <v>0.83</v>
      </c>
      <c r="S371" s="17" t="s">
        <v>44</v>
      </c>
      <c r="T371" s="5" cm="1">
        <f t="array" ref="T371">_xlfn.IFS(S371="Monthly",VLOOKUP($O371,PM执行时间!$A:$E,2,0),S371="Quarterly",VLOOKUP($O371,PM执行时间!$A:$E,3,0),S371="Semi-an",VLOOKUP($O371,PM执行时间!$A:$E,4,0),S371="Annual",VLOOKUP($O371,PM执行时间!$A:$E,5,0),S371="","")</f>
        <v>2.58</v>
      </c>
      <c r="U371" s="26" t="s">
        <v>1096</v>
      </c>
      <c r="V371" s="5" cm="1">
        <f t="array" ref="V371">_xlfn.IFS(U371="Monthly",VLOOKUP($O371,PM执行时间!$A:$E,2,0),U371="Quarterly",VLOOKUP($O371,PM执行时间!$A:$E,3,0),U371="Semi-an",VLOOKUP($O371,PM执行时间!$A:$E,4,0),U371="Annual",VLOOKUP($O371,PM执行时间!$A:$E,5,0),U371="","")</f>
        <v>0.83</v>
      </c>
      <c r="W371" s="26" t="s">
        <v>1096</v>
      </c>
      <c r="X371" s="5" cm="1">
        <f t="array" ref="X371">_xlfn.IFS(W371="Monthly",VLOOKUP($O371,PM执行时间!$A:$E,2,0),W371="Quarterly",VLOOKUP($O371,PM执行时间!$A:$E,3,0),W371="Semi-an",VLOOKUP($O371,PM执行时间!$A:$E,4,0),W371="Annual",VLOOKUP($O371,PM执行时间!$A:$E,5,0),W371="","")</f>
        <v>0.83</v>
      </c>
      <c r="Y371" s="26" t="s">
        <v>1096</v>
      </c>
      <c r="Z371" s="5" cm="1">
        <f t="array" ref="Z371">_xlfn.IFS(Y371="Monthly",VLOOKUP($O371,PM执行时间!$A:$E,2,0),Y371="Quarterly",VLOOKUP($O371,PM执行时间!$A:$E,3,0),Y371="Semi-an",VLOOKUP($O371,PM执行时间!$A:$E,4,0),Y371="Annual",VLOOKUP($O371,PM执行时间!$A:$E,5,0),Y371="","")</f>
        <v>0.83</v>
      </c>
      <c r="AA371" s="26" t="s">
        <v>1096</v>
      </c>
      <c r="AB371" s="5" cm="1">
        <f t="array" ref="AB371">_xlfn.IFS(AA371="Monthly",VLOOKUP($O371,PM执行时间!$A:$E,2,0),AA371="Quarterly",VLOOKUP($O371,PM执行时间!$A:$E,3,0),AA371="Semi-an",VLOOKUP($O371,PM执行时间!$A:$E,4,0),AA371="Annual",VLOOKUP($O371,PM执行时间!$A:$E,5,0),AA371="","")</f>
        <v>0.83</v>
      </c>
      <c r="AC371" s="26" t="s">
        <v>1096</v>
      </c>
      <c r="AD371" s="5" cm="1">
        <f t="array" ref="AD371">_xlfn.IFS(AC371="Monthly",VLOOKUP($O371,PM执行时间!$A:$E,2,0),AC371="Quarterly",VLOOKUP($O371,PM执行时间!$A:$E,3,0),AC371="Semi-an",VLOOKUP($O371,PM执行时间!$A:$E,4,0),AC371="Annual",VLOOKUP($O371,PM执行时间!$A:$E,5,0),AC371="","")</f>
        <v>0.83</v>
      </c>
      <c r="AE371" s="20" t="s">
        <v>1017</v>
      </c>
      <c r="AF371" s="5" cm="1">
        <f t="array" ref="AF371">_xlfn.IFS(AE371="Monthly",VLOOKUP($O371,PM执行时间!$A:$E,2,0),AE371="Quarterly",VLOOKUP($O371,PM执行时间!$A:$E,3,0),AE371="Semi-an",VLOOKUP($O371,PM执行时间!$A:$E,4,0),AE371="Annual",VLOOKUP($O371,PM执行时间!$A:$E,5,0),AE371="","")</f>
        <v>1.08</v>
      </c>
      <c r="AG371" s="26" t="s">
        <v>1096</v>
      </c>
      <c r="AH371" s="5" cm="1">
        <f t="array" ref="AH371">_xlfn.IFS(AG371="Monthly",VLOOKUP($O371,PM执行时间!$A:$E,2,0),AG371="Quarterly",VLOOKUP($O371,PM执行时间!$A:$E,3,0),AG371="Semi-an",VLOOKUP($O371,PM执行时间!$A:$E,4,0),AG371="Annual",VLOOKUP($O371,PM执行时间!$A:$E,5,0),AG371="","")</f>
        <v>0.83</v>
      </c>
      <c r="AI371" s="26" t="s">
        <v>1096</v>
      </c>
      <c r="AJ371" s="5" cm="1">
        <f t="array" ref="AJ371">_xlfn.IFS(AI371="Monthly",VLOOKUP($O371,PM执行时间!$A:$E,2,0),AI371="Quarterly",VLOOKUP($O371,PM执行时间!$A:$E,3,0),AI371="Semi-an",VLOOKUP($O371,PM执行时间!$A:$E,4,0),AI371="Annual",VLOOKUP($O371,PM执行时间!$A:$E,5,0),AI371="","")</f>
        <v>0.83</v>
      </c>
      <c r="AK371" s="26" t="s">
        <v>1096</v>
      </c>
      <c r="AL371" s="5" cm="1">
        <f t="array" ref="AL371">_xlfn.IFS(AK371="Monthly",VLOOKUP($O371,PM执行时间!$A:$E,2,0),AK371="Quarterly",VLOOKUP($O371,PM执行时间!$A:$E,3,0),AK371="Semi-an",VLOOKUP($O371,PM执行时间!$A:$E,4,0),AK371="Annual",VLOOKUP($O371,PM执行时间!$A:$E,5,0),AK371="","")</f>
        <v>0.83</v>
      </c>
      <c r="AM371" s="26" t="s">
        <v>1096</v>
      </c>
      <c r="AN371" s="5" cm="1">
        <f t="array" ref="AN371">_xlfn.IFS(AM371="Monthly",VLOOKUP($O371,PM执行时间!$A:$E,2,0),AM371="Quarterly",VLOOKUP($O371,PM执行时间!$A:$E,3,0),AM371="Semi-an",VLOOKUP($O371,PM执行时间!$A:$E,4,0),AM371="Annual",VLOOKUP($O371,PM执行时间!$A:$E,5,0),AM371="","")</f>
        <v>0.83</v>
      </c>
      <c r="AO371" s="19">
        <v>45047</v>
      </c>
      <c r="AP371" s="5"/>
    </row>
    <row r="372" spans="1:42" ht="26.1" customHeight="1" x14ac:dyDescent="0.2">
      <c r="A372" s="2">
        <v>370</v>
      </c>
      <c r="B372" s="2">
        <f>SUBTOTAL(3,G$3:G372)+0</f>
        <v>368</v>
      </c>
      <c r="C372" s="15"/>
      <c r="D372" s="15">
        <v>1299</v>
      </c>
      <c r="E372" s="77" t="s">
        <v>27</v>
      </c>
      <c r="F372" s="77" t="s">
        <v>296</v>
      </c>
      <c r="G372" s="77" t="s">
        <v>246</v>
      </c>
      <c r="H372" s="77" t="s">
        <v>1333</v>
      </c>
      <c r="I372" s="77">
        <v>2023.4</v>
      </c>
      <c r="J372" s="88" t="s">
        <v>1058</v>
      </c>
      <c r="K372" s="4" t="s">
        <v>19</v>
      </c>
      <c r="L372" s="77" t="s">
        <v>492</v>
      </c>
      <c r="M372" s="24">
        <v>44986</v>
      </c>
      <c r="N372" s="88" t="s">
        <v>1299</v>
      </c>
      <c r="O372" s="27" t="s">
        <v>1194</v>
      </c>
      <c r="P372" s="5" t="s">
        <v>1108</v>
      </c>
      <c r="Q372" s="26" t="s">
        <v>1096</v>
      </c>
      <c r="R372" s="5" cm="1">
        <f t="array" ref="R372">_xlfn.IFS(Q372="Monthly",VLOOKUP($O372,PM执行时间!$A:$E,2,0),Q372="Quarterly",VLOOKUP($O372,PM执行时间!$A:$E,3,0),Q372="Semi-an",VLOOKUP($O372,PM执行时间!$A:$E,4,0),Q372="Annual",VLOOKUP($O372,PM执行时间!$A:$E,5,0),Q372="","")</f>
        <v>0.83</v>
      </c>
      <c r="S372" s="26" t="s">
        <v>1096</v>
      </c>
      <c r="T372" s="5" cm="1">
        <f t="array" ref="T372">_xlfn.IFS(S372="Monthly",VLOOKUP($O372,PM执行时间!$A:$E,2,0),S372="Quarterly",VLOOKUP($O372,PM执行时间!$A:$E,3,0),S372="Semi-an",VLOOKUP($O372,PM执行时间!$A:$E,4,0),S372="Annual",VLOOKUP($O372,PM执行时间!$A:$E,5,0),S372="","")</f>
        <v>0.83</v>
      </c>
      <c r="U372" s="17" t="s">
        <v>44</v>
      </c>
      <c r="V372" s="5" cm="1">
        <f t="array" ref="V372">_xlfn.IFS(U372="Monthly",VLOOKUP($O372,PM执行时间!$A:$E,2,0),U372="Quarterly",VLOOKUP($O372,PM执行时间!$A:$E,3,0),U372="Semi-an",VLOOKUP($O372,PM执行时间!$A:$E,4,0),U372="Annual",VLOOKUP($O372,PM执行时间!$A:$E,5,0),U372="","")</f>
        <v>2.58</v>
      </c>
      <c r="W372" s="26" t="s">
        <v>1096</v>
      </c>
      <c r="X372" s="5" cm="1">
        <f t="array" ref="X372">_xlfn.IFS(W372="Monthly",VLOOKUP($O372,PM执行时间!$A:$E,2,0),W372="Quarterly",VLOOKUP($O372,PM执行时间!$A:$E,3,0),W372="Semi-an",VLOOKUP($O372,PM执行时间!$A:$E,4,0),W372="Annual",VLOOKUP($O372,PM执行时间!$A:$E,5,0),W372="","")</f>
        <v>0.83</v>
      </c>
      <c r="Y372" s="26" t="s">
        <v>1096</v>
      </c>
      <c r="Z372" s="5" cm="1">
        <f t="array" ref="Z372">_xlfn.IFS(Y372="Monthly",VLOOKUP($O372,PM执行时间!$A:$E,2,0),Y372="Quarterly",VLOOKUP($O372,PM执行时间!$A:$E,3,0),Y372="Semi-an",VLOOKUP($O372,PM执行时间!$A:$E,4,0),Y372="Annual",VLOOKUP($O372,PM执行时间!$A:$E,5,0),Y372="","")</f>
        <v>0.83</v>
      </c>
      <c r="AA372" s="26" t="s">
        <v>1096</v>
      </c>
      <c r="AB372" s="5" cm="1">
        <f t="array" ref="AB372">_xlfn.IFS(AA372="Monthly",VLOOKUP($O372,PM执行时间!$A:$E,2,0),AA372="Quarterly",VLOOKUP($O372,PM执行时间!$A:$E,3,0),AA372="Semi-an",VLOOKUP($O372,PM执行时间!$A:$E,4,0),AA372="Annual",VLOOKUP($O372,PM执行时间!$A:$E,5,0),AA372="","")</f>
        <v>0.83</v>
      </c>
      <c r="AC372" s="26" t="s">
        <v>1096</v>
      </c>
      <c r="AD372" s="5" cm="1">
        <f t="array" ref="AD372">_xlfn.IFS(AC372="Monthly",VLOOKUP($O372,PM执行时间!$A:$E,2,0),AC372="Quarterly",VLOOKUP($O372,PM执行时间!$A:$E,3,0),AC372="Semi-an",VLOOKUP($O372,PM执行时间!$A:$E,4,0),AC372="Annual",VLOOKUP($O372,PM执行时间!$A:$E,5,0),AC372="","")</f>
        <v>0.83</v>
      </c>
      <c r="AE372" s="26" t="s">
        <v>1096</v>
      </c>
      <c r="AF372" s="5" cm="1">
        <f t="array" ref="AF372">_xlfn.IFS(AE372="Monthly",VLOOKUP($O372,PM执行时间!$A:$E,2,0),AE372="Quarterly",VLOOKUP($O372,PM执行时间!$A:$E,3,0),AE372="Semi-an",VLOOKUP($O372,PM执行时间!$A:$E,4,0),AE372="Annual",VLOOKUP($O372,PM执行时间!$A:$E,5,0),AE372="","")</f>
        <v>0.83</v>
      </c>
      <c r="AG372" s="20" t="s">
        <v>1017</v>
      </c>
      <c r="AH372" s="5" cm="1">
        <f t="array" ref="AH372">_xlfn.IFS(AG372="Monthly",VLOOKUP($O372,PM执行时间!$A:$E,2,0),AG372="Quarterly",VLOOKUP($O372,PM执行时间!$A:$E,3,0),AG372="Semi-an",VLOOKUP($O372,PM执行时间!$A:$E,4,0),AG372="Annual",VLOOKUP($O372,PM执行时间!$A:$E,5,0),AG372="","")</f>
        <v>1.08</v>
      </c>
      <c r="AI372" s="26" t="s">
        <v>1096</v>
      </c>
      <c r="AJ372" s="5" cm="1">
        <f t="array" ref="AJ372">_xlfn.IFS(AI372="Monthly",VLOOKUP($O372,PM执行时间!$A:$E,2,0),AI372="Quarterly",VLOOKUP($O372,PM执行时间!$A:$E,3,0),AI372="Semi-an",VLOOKUP($O372,PM执行时间!$A:$E,4,0),AI372="Annual",VLOOKUP($O372,PM执行时间!$A:$E,5,0),AI372="","")</f>
        <v>0.83</v>
      </c>
      <c r="AK372" s="26" t="s">
        <v>1096</v>
      </c>
      <c r="AL372" s="5" cm="1">
        <f t="array" ref="AL372">_xlfn.IFS(AK372="Monthly",VLOOKUP($O372,PM执行时间!$A:$E,2,0),AK372="Quarterly",VLOOKUP($O372,PM执行时间!$A:$E,3,0),AK372="Semi-an",VLOOKUP($O372,PM执行时间!$A:$E,4,0),AK372="Annual",VLOOKUP($O372,PM执行时间!$A:$E,5,0),AK372="","")</f>
        <v>0.83</v>
      </c>
      <c r="AM372" s="26" t="s">
        <v>1096</v>
      </c>
      <c r="AN372" s="5" cm="1">
        <f t="array" ref="AN372">_xlfn.IFS(AM372="Monthly",VLOOKUP($O372,PM执行时间!$A:$E,2,0),AM372="Quarterly",VLOOKUP($O372,PM执行时间!$A:$E,3,0),AM372="Semi-an",VLOOKUP($O372,PM执行时间!$A:$E,4,0),AM372="Annual",VLOOKUP($O372,PM执行时间!$A:$E,5,0),AM372="","")</f>
        <v>0.83</v>
      </c>
      <c r="AO372" s="19">
        <v>45047</v>
      </c>
      <c r="AP372" s="5"/>
    </row>
    <row r="373" spans="1:42" ht="26.1" customHeight="1" x14ac:dyDescent="0.2">
      <c r="A373" s="2">
        <v>371</v>
      </c>
      <c r="B373" s="2">
        <f>SUBTOTAL(3,G$3:G373)+0</f>
        <v>369</v>
      </c>
      <c r="C373" s="15"/>
      <c r="D373" s="15">
        <v>1300</v>
      </c>
      <c r="E373" s="77" t="s">
        <v>27</v>
      </c>
      <c r="F373" s="77" t="s">
        <v>296</v>
      </c>
      <c r="G373" s="77" t="s">
        <v>246</v>
      </c>
      <c r="H373" s="77" t="s">
        <v>1334</v>
      </c>
      <c r="I373" s="77">
        <v>2023.4</v>
      </c>
      <c r="J373" s="88" t="s">
        <v>1058</v>
      </c>
      <c r="K373" s="4" t="s">
        <v>19</v>
      </c>
      <c r="L373" s="77" t="s">
        <v>492</v>
      </c>
      <c r="M373" s="24">
        <v>44986</v>
      </c>
      <c r="N373" s="88" t="s">
        <v>1299</v>
      </c>
      <c r="O373" s="27" t="s">
        <v>1194</v>
      </c>
      <c r="P373" s="5" t="s">
        <v>1108</v>
      </c>
      <c r="Q373" s="26" t="s">
        <v>1096</v>
      </c>
      <c r="R373" s="5" cm="1">
        <f t="array" ref="R373">_xlfn.IFS(Q373="Monthly",VLOOKUP($O373,PM执行时间!$A:$E,2,0),Q373="Quarterly",VLOOKUP($O373,PM执行时间!$A:$E,3,0),Q373="Semi-an",VLOOKUP($O373,PM执行时间!$A:$E,4,0),Q373="Annual",VLOOKUP($O373,PM执行时间!$A:$E,5,0),Q373="","")</f>
        <v>0.83</v>
      </c>
      <c r="S373" s="26" t="s">
        <v>1096</v>
      </c>
      <c r="T373" s="5" cm="1">
        <f t="array" ref="T373">_xlfn.IFS(S373="Monthly",VLOOKUP($O373,PM执行时间!$A:$E,2,0),S373="Quarterly",VLOOKUP($O373,PM执行时间!$A:$E,3,0),S373="Semi-an",VLOOKUP($O373,PM执行时间!$A:$E,4,0),S373="Annual",VLOOKUP($O373,PM执行时间!$A:$E,5,0),S373="","")</f>
        <v>0.83</v>
      </c>
      <c r="U373" s="17" t="s">
        <v>44</v>
      </c>
      <c r="V373" s="5" cm="1">
        <f t="array" ref="V373">_xlfn.IFS(U373="Monthly",VLOOKUP($O373,PM执行时间!$A:$E,2,0),U373="Quarterly",VLOOKUP($O373,PM执行时间!$A:$E,3,0),U373="Semi-an",VLOOKUP($O373,PM执行时间!$A:$E,4,0),U373="Annual",VLOOKUP($O373,PM执行时间!$A:$E,5,0),U373="","")</f>
        <v>2.58</v>
      </c>
      <c r="W373" s="26" t="s">
        <v>1096</v>
      </c>
      <c r="X373" s="5" cm="1">
        <f t="array" ref="X373">_xlfn.IFS(W373="Monthly",VLOOKUP($O373,PM执行时间!$A:$E,2,0),W373="Quarterly",VLOOKUP($O373,PM执行时间!$A:$E,3,0),W373="Semi-an",VLOOKUP($O373,PM执行时间!$A:$E,4,0),W373="Annual",VLOOKUP($O373,PM执行时间!$A:$E,5,0),W373="","")</f>
        <v>0.83</v>
      </c>
      <c r="Y373" s="26" t="s">
        <v>1096</v>
      </c>
      <c r="Z373" s="5" cm="1">
        <f t="array" ref="Z373">_xlfn.IFS(Y373="Monthly",VLOOKUP($O373,PM执行时间!$A:$E,2,0),Y373="Quarterly",VLOOKUP($O373,PM执行时间!$A:$E,3,0),Y373="Semi-an",VLOOKUP($O373,PM执行时间!$A:$E,4,0),Y373="Annual",VLOOKUP($O373,PM执行时间!$A:$E,5,0),Y373="","")</f>
        <v>0.83</v>
      </c>
      <c r="AA373" s="26" t="s">
        <v>1096</v>
      </c>
      <c r="AB373" s="5" cm="1">
        <f t="array" ref="AB373">_xlfn.IFS(AA373="Monthly",VLOOKUP($O373,PM执行时间!$A:$E,2,0),AA373="Quarterly",VLOOKUP($O373,PM执行时间!$A:$E,3,0),AA373="Semi-an",VLOOKUP($O373,PM执行时间!$A:$E,4,0),AA373="Annual",VLOOKUP($O373,PM执行时间!$A:$E,5,0),AA373="","")</f>
        <v>0.83</v>
      </c>
      <c r="AC373" s="26" t="s">
        <v>1096</v>
      </c>
      <c r="AD373" s="5" cm="1">
        <f t="array" ref="AD373">_xlfn.IFS(AC373="Monthly",VLOOKUP($O373,PM执行时间!$A:$E,2,0),AC373="Quarterly",VLOOKUP($O373,PM执行时间!$A:$E,3,0),AC373="Semi-an",VLOOKUP($O373,PM执行时间!$A:$E,4,0),AC373="Annual",VLOOKUP($O373,PM执行时间!$A:$E,5,0),AC373="","")</f>
        <v>0.83</v>
      </c>
      <c r="AE373" s="26" t="s">
        <v>1096</v>
      </c>
      <c r="AF373" s="5" cm="1">
        <f t="array" ref="AF373">_xlfn.IFS(AE373="Monthly",VLOOKUP($O373,PM执行时间!$A:$E,2,0),AE373="Quarterly",VLOOKUP($O373,PM执行时间!$A:$E,3,0),AE373="Semi-an",VLOOKUP($O373,PM执行时间!$A:$E,4,0),AE373="Annual",VLOOKUP($O373,PM执行时间!$A:$E,5,0),AE373="","")</f>
        <v>0.83</v>
      </c>
      <c r="AG373" s="20" t="s">
        <v>1017</v>
      </c>
      <c r="AH373" s="5" cm="1">
        <f t="array" ref="AH373">_xlfn.IFS(AG373="Monthly",VLOOKUP($O373,PM执行时间!$A:$E,2,0),AG373="Quarterly",VLOOKUP($O373,PM执行时间!$A:$E,3,0),AG373="Semi-an",VLOOKUP($O373,PM执行时间!$A:$E,4,0),AG373="Annual",VLOOKUP($O373,PM执行时间!$A:$E,5,0),AG373="","")</f>
        <v>1.08</v>
      </c>
      <c r="AI373" s="26" t="s">
        <v>1096</v>
      </c>
      <c r="AJ373" s="5" cm="1">
        <f t="array" ref="AJ373">_xlfn.IFS(AI373="Monthly",VLOOKUP($O373,PM执行时间!$A:$E,2,0),AI373="Quarterly",VLOOKUP($O373,PM执行时间!$A:$E,3,0),AI373="Semi-an",VLOOKUP($O373,PM执行时间!$A:$E,4,0),AI373="Annual",VLOOKUP($O373,PM执行时间!$A:$E,5,0),AI373="","")</f>
        <v>0.83</v>
      </c>
      <c r="AK373" s="26" t="s">
        <v>1096</v>
      </c>
      <c r="AL373" s="5" cm="1">
        <f t="array" ref="AL373">_xlfn.IFS(AK373="Monthly",VLOOKUP($O373,PM执行时间!$A:$E,2,0),AK373="Quarterly",VLOOKUP($O373,PM执行时间!$A:$E,3,0),AK373="Semi-an",VLOOKUP($O373,PM执行时间!$A:$E,4,0),AK373="Annual",VLOOKUP($O373,PM执行时间!$A:$E,5,0),AK373="","")</f>
        <v>0.83</v>
      </c>
      <c r="AM373" s="26" t="s">
        <v>1096</v>
      </c>
      <c r="AN373" s="5" cm="1">
        <f t="array" ref="AN373">_xlfn.IFS(AM373="Monthly",VLOOKUP($O373,PM执行时间!$A:$E,2,0),AM373="Quarterly",VLOOKUP($O373,PM执行时间!$A:$E,3,0),AM373="Semi-an",VLOOKUP($O373,PM执行时间!$A:$E,4,0),AM373="Annual",VLOOKUP($O373,PM执行时间!$A:$E,5,0),AM373="","")</f>
        <v>0.83</v>
      </c>
      <c r="AO373" s="19">
        <v>45047</v>
      </c>
      <c r="AP373" s="5"/>
    </row>
    <row r="374" spans="1:42" ht="26.1" customHeight="1" x14ac:dyDescent="0.2">
      <c r="A374" s="2">
        <v>161</v>
      </c>
      <c r="B374" s="2">
        <f>SUBTOTAL(3,G$3:G374)+0</f>
        <v>370</v>
      </c>
      <c r="C374" s="2"/>
      <c r="D374" s="2">
        <v>946</v>
      </c>
      <c r="E374" s="35" t="s">
        <v>445</v>
      </c>
      <c r="F374" s="35" t="s">
        <v>446</v>
      </c>
      <c r="G374" s="35" t="s">
        <v>447</v>
      </c>
      <c r="H374" s="85">
        <v>180901</v>
      </c>
      <c r="I374" s="85">
        <v>2018.1</v>
      </c>
      <c r="J374" s="79" t="s">
        <v>1075</v>
      </c>
      <c r="K374" s="4" t="s">
        <v>19</v>
      </c>
      <c r="L374" s="77" t="s">
        <v>21</v>
      </c>
      <c r="M374" s="24">
        <v>43344</v>
      </c>
      <c r="N374" s="88" t="s">
        <v>179</v>
      </c>
      <c r="O374" s="5" t="s">
        <v>1213</v>
      </c>
      <c r="P374" s="5" t="s">
        <v>39</v>
      </c>
      <c r="Q374" s="5"/>
      <c r="R374" s="5" t="str" cm="1">
        <f t="array" ref="R374">_xlfn.IFS(Q374="Monthly",VLOOKUP($O374,PM执行时间!$A:$E,2,0),Q374="Quarterly",VLOOKUP($O374,PM执行时间!$A:$E,3,0),Q374="Semi-an",VLOOKUP($O374,PM执行时间!$A:$E,4,0),Q374="Annual",VLOOKUP($O374,PM执行时间!$A:$E,5,0),Q374="","")</f>
        <v/>
      </c>
      <c r="S374" s="5"/>
      <c r="T374" s="5" t="str" cm="1">
        <f t="array" ref="T374">_xlfn.IFS(S374="Monthly",VLOOKUP($O374,PM执行时间!$A:$E,2,0),S374="Quarterly",VLOOKUP($O374,PM执行时间!$A:$E,3,0),S374="Semi-an",VLOOKUP($O374,PM执行时间!$A:$E,4,0),S374="Annual",VLOOKUP($O374,PM执行时间!$A:$E,5,0),S374="","")</f>
        <v/>
      </c>
      <c r="U374" s="5"/>
      <c r="V374" s="5" t="str" cm="1">
        <f t="array" ref="V374">_xlfn.IFS(U374="Monthly",VLOOKUP($O374,PM执行时间!$A:$E,2,0),U374="Quarterly",VLOOKUP($O374,PM执行时间!$A:$E,3,0),U374="Semi-an",VLOOKUP($O374,PM执行时间!$A:$E,4,0),U374="Annual",VLOOKUP($O374,PM执行时间!$A:$E,5,0),U374="","")</f>
        <v/>
      </c>
      <c r="W374" s="5"/>
      <c r="X374" s="5" t="str" cm="1">
        <f t="array" ref="X374">_xlfn.IFS(W374="Monthly",VLOOKUP($O374,PM执行时间!$A:$E,2,0),W374="Quarterly",VLOOKUP($O374,PM执行时间!$A:$E,3,0),W374="Semi-an",VLOOKUP($O374,PM执行时间!$A:$E,4,0),W374="Annual",VLOOKUP($O374,PM执行时间!$A:$E,5,0),W374="","")</f>
        <v/>
      </c>
      <c r="Y374" s="5"/>
      <c r="Z374" s="5" t="str" cm="1">
        <f t="array" ref="Z374">_xlfn.IFS(Y374="Monthly",VLOOKUP($O374,PM执行时间!$A:$E,2,0),Y374="Quarterly",VLOOKUP($O374,PM执行时间!$A:$E,3,0),Y374="Semi-an",VLOOKUP($O374,PM执行时间!$A:$E,4,0),Y374="Annual",VLOOKUP($O374,PM执行时间!$A:$E,5,0),Y374="","")</f>
        <v/>
      </c>
      <c r="AA374" s="5"/>
      <c r="AB374" s="5" t="str" cm="1">
        <f t="array" ref="AB374">_xlfn.IFS(AA374="Monthly",VLOOKUP($O374,PM执行时间!$A:$E,2,0),AA374="Quarterly",VLOOKUP($O374,PM执行时间!$A:$E,3,0),AA374="Semi-an",VLOOKUP($O374,PM执行时间!$A:$E,4,0),AA374="Annual",VLOOKUP($O374,PM执行时间!$A:$E,5,0),AA374="","")</f>
        <v/>
      </c>
      <c r="AC374" s="5"/>
      <c r="AD374" s="5" t="str" cm="1">
        <f t="array" ref="AD374">_xlfn.IFS(AC374="Monthly",VLOOKUP($O374,PM执行时间!$A:$E,2,0),AC374="Quarterly",VLOOKUP($O374,PM执行时间!$A:$E,3,0),AC374="Semi-an",VLOOKUP($O374,PM执行时间!$A:$E,4,0),AC374="Annual",VLOOKUP($O374,PM执行时间!$A:$E,5,0),AC374="","")</f>
        <v/>
      </c>
      <c r="AE374" s="17" t="s">
        <v>33</v>
      </c>
      <c r="AF374" s="5" cm="1">
        <f t="array" ref="AF374">_xlfn.IFS(AE374="Monthly",VLOOKUP($O374,PM执行时间!$A:$E,2,0),AE374="Quarterly",VLOOKUP($O374,PM执行时间!$A:$E,3,0),AE374="Semi-an",VLOOKUP($O374,PM执行时间!$A:$E,4,0),AE374="Annual",VLOOKUP($O374,PM执行时间!$A:$E,5,0),AE374="","")</f>
        <v>1</v>
      </c>
      <c r="AG374" s="5"/>
      <c r="AH374" s="5" t="str" cm="1">
        <f t="array" ref="AH374">_xlfn.IFS(AG374="Monthly",VLOOKUP($O374,PM执行时间!$A:$E,2,0),AG374="Quarterly",VLOOKUP($O374,PM执行时间!$A:$E,3,0),AG374="Semi-an",VLOOKUP($O374,PM执行时间!$A:$E,4,0),AG374="Annual",VLOOKUP($O374,PM执行时间!$A:$E,5,0),AG374="","")</f>
        <v/>
      </c>
      <c r="AI374" s="5"/>
      <c r="AJ374" s="5" t="str" cm="1">
        <f t="array" ref="AJ374">_xlfn.IFS(AI374="Monthly",VLOOKUP($O374,PM执行时间!$A:$E,2,0),AI374="Quarterly",VLOOKUP($O374,PM执行时间!$A:$E,3,0),AI374="Semi-an",VLOOKUP($O374,PM执行时间!$A:$E,4,0),AI374="Annual",VLOOKUP($O374,PM执行时间!$A:$E,5,0),AI374="","")</f>
        <v/>
      </c>
      <c r="AK374" s="5"/>
      <c r="AL374" s="5" t="str" cm="1">
        <f t="array" ref="AL374">_xlfn.IFS(AK374="Monthly",VLOOKUP($O374,PM执行时间!$A:$E,2,0),AK374="Quarterly",VLOOKUP($O374,PM执行时间!$A:$E,3,0),AK374="Semi-an",VLOOKUP($O374,PM执行时间!$A:$E,4,0),AK374="Annual",VLOOKUP($O374,PM执行时间!$A:$E,5,0),AK374="","")</f>
        <v/>
      </c>
      <c r="AM374" s="5"/>
      <c r="AN374" s="5" t="str" cm="1">
        <f t="array" ref="AN374">_xlfn.IFS(AM374="Monthly",VLOOKUP($O374,PM执行时间!$A:$E,2,0),AM374="Quarterly",VLOOKUP($O374,PM执行时间!$A:$E,3,0),AM374="Semi-an",VLOOKUP($O374,PM执行时间!$A:$E,4,0),AM374="Annual",VLOOKUP($O374,PM执行时间!$A:$E,5,0),AM374="","")</f>
        <v/>
      </c>
      <c r="AO374" s="19">
        <v>44774</v>
      </c>
      <c r="AP374" s="18"/>
    </row>
    <row r="375" spans="1:42" ht="26.1" customHeight="1" x14ac:dyDescent="0.2">
      <c r="A375" s="2">
        <v>162</v>
      </c>
      <c r="B375" s="2">
        <f>SUBTOTAL(3,G$3:G375)+0</f>
        <v>371</v>
      </c>
      <c r="C375" s="2"/>
      <c r="D375" s="2">
        <v>947</v>
      </c>
      <c r="E375" s="35" t="s">
        <v>445</v>
      </c>
      <c r="F375" s="35" t="s">
        <v>446</v>
      </c>
      <c r="G375" s="35" t="s">
        <v>447</v>
      </c>
      <c r="H375" s="85">
        <v>180902</v>
      </c>
      <c r="I375" s="85">
        <v>2018.1</v>
      </c>
      <c r="J375" s="79" t="s">
        <v>1075</v>
      </c>
      <c r="K375" s="4" t="s">
        <v>19</v>
      </c>
      <c r="L375" s="77" t="s">
        <v>21</v>
      </c>
      <c r="M375" s="24">
        <v>43344</v>
      </c>
      <c r="N375" s="88" t="s">
        <v>179</v>
      </c>
      <c r="O375" s="5" t="s">
        <v>1213</v>
      </c>
      <c r="P375" s="5" t="s">
        <v>39</v>
      </c>
      <c r="Q375" s="5"/>
      <c r="R375" s="5" t="str" cm="1">
        <f t="array" ref="R375">_xlfn.IFS(Q375="Monthly",VLOOKUP($O375,PM执行时间!$A:$E,2,0),Q375="Quarterly",VLOOKUP($O375,PM执行时间!$A:$E,3,0),Q375="Semi-an",VLOOKUP($O375,PM执行时间!$A:$E,4,0),Q375="Annual",VLOOKUP($O375,PM执行时间!$A:$E,5,0),Q375="","")</f>
        <v/>
      </c>
      <c r="S375" s="5"/>
      <c r="T375" s="5" t="str" cm="1">
        <f t="array" ref="T375">_xlfn.IFS(S375="Monthly",VLOOKUP($O375,PM执行时间!$A:$E,2,0),S375="Quarterly",VLOOKUP($O375,PM执行时间!$A:$E,3,0),S375="Semi-an",VLOOKUP($O375,PM执行时间!$A:$E,4,0),S375="Annual",VLOOKUP($O375,PM执行时间!$A:$E,5,0),S375="","")</f>
        <v/>
      </c>
      <c r="U375" s="5"/>
      <c r="V375" s="5" t="str" cm="1">
        <f t="array" ref="V375">_xlfn.IFS(U375="Monthly",VLOOKUP($O375,PM执行时间!$A:$E,2,0),U375="Quarterly",VLOOKUP($O375,PM执行时间!$A:$E,3,0),U375="Semi-an",VLOOKUP($O375,PM执行时间!$A:$E,4,0),U375="Annual",VLOOKUP($O375,PM执行时间!$A:$E,5,0),U375="","")</f>
        <v/>
      </c>
      <c r="W375" s="5"/>
      <c r="X375" s="5" t="str" cm="1">
        <f t="array" ref="X375">_xlfn.IFS(W375="Monthly",VLOOKUP($O375,PM执行时间!$A:$E,2,0),W375="Quarterly",VLOOKUP($O375,PM执行时间!$A:$E,3,0),W375="Semi-an",VLOOKUP($O375,PM执行时间!$A:$E,4,0),W375="Annual",VLOOKUP($O375,PM执行时间!$A:$E,5,0),W375="","")</f>
        <v/>
      </c>
      <c r="Y375" s="5"/>
      <c r="Z375" s="5" t="str" cm="1">
        <f t="array" ref="Z375">_xlfn.IFS(Y375="Monthly",VLOOKUP($O375,PM执行时间!$A:$E,2,0),Y375="Quarterly",VLOOKUP($O375,PM执行时间!$A:$E,3,0),Y375="Semi-an",VLOOKUP($O375,PM执行时间!$A:$E,4,0),Y375="Annual",VLOOKUP($O375,PM执行时间!$A:$E,5,0),Y375="","")</f>
        <v/>
      </c>
      <c r="AA375" s="5"/>
      <c r="AB375" s="5" t="str" cm="1">
        <f t="array" ref="AB375">_xlfn.IFS(AA375="Monthly",VLOOKUP($O375,PM执行时间!$A:$E,2,0),AA375="Quarterly",VLOOKUP($O375,PM执行时间!$A:$E,3,0),AA375="Semi-an",VLOOKUP($O375,PM执行时间!$A:$E,4,0),AA375="Annual",VLOOKUP($O375,PM执行时间!$A:$E,5,0),AA375="","")</f>
        <v/>
      </c>
      <c r="AC375" s="5"/>
      <c r="AD375" s="5" t="str" cm="1">
        <f t="array" ref="AD375">_xlfn.IFS(AC375="Monthly",VLOOKUP($O375,PM执行时间!$A:$E,2,0),AC375="Quarterly",VLOOKUP($O375,PM执行时间!$A:$E,3,0),AC375="Semi-an",VLOOKUP($O375,PM执行时间!$A:$E,4,0),AC375="Annual",VLOOKUP($O375,PM执行时间!$A:$E,5,0),AC375="","")</f>
        <v/>
      </c>
      <c r="AE375" s="17" t="s">
        <v>33</v>
      </c>
      <c r="AF375" s="5" cm="1">
        <f t="array" ref="AF375">_xlfn.IFS(AE375="Monthly",VLOOKUP($O375,PM执行时间!$A:$E,2,0),AE375="Quarterly",VLOOKUP($O375,PM执行时间!$A:$E,3,0),AE375="Semi-an",VLOOKUP($O375,PM执行时间!$A:$E,4,0),AE375="Annual",VLOOKUP($O375,PM执行时间!$A:$E,5,0),AE375="","")</f>
        <v>1</v>
      </c>
      <c r="AG375" s="5"/>
      <c r="AH375" s="5" t="str" cm="1">
        <f t="array" ref="AH375">_xlfn.IFS(AG375="Monthly",VLOOKUP($O375,PM执行时间!$A:$E,2,0),AG375="Quarterly",VLOOKUP($O375,PM执行时间!$A:$E,3,0),AG375="Semi-an",VLOOKUP($O375,PM执行时间!$A:$E,4,0),AG375="Annual",VLOOKUP($O375,PM执行时间!$A:$E,5,0),AG375="","")</f>
        <v/>
      </c>
      <c r="AI375" s="5"/>
      <c r="AJ375" s="5" t="str" cm="1">
        <f t="array" ref="AJ375">_xlfn.IFS(AI375="Monthly",VLOOKUP($O375,PM执行时间!$A:$E,2,0),AI375="Quarterly",VLOOKUP($O375,PM执行时间!$A:$E,3,0),AI375="Semi-an",VLOOKUP($O375,PM执行时间!$A:$E,4,0),AI375="Annual",VLOOKUP($O375,PM执行时间!$A:$E,5,0),AI375="","")</f>
        <v/>
      </c>
      <c r="AK375" s="5"/>
      <c r="AL375" s="5" t="str" cm="1">
        <f t="array" ref="AL375">_xlfn.IFS(AK375="Monthly",VLOOKUP($O375,PM执行时间!$A:$E,2,0),AK375="Quarterly",VLOOKUP($O375,PM执行时间!$A:$E,3,0),AK375="Semi-an",VLOOKUP($O375,PM执行时间!$A:$E,4,0),AK375="Annual",VLOOKUP($O375,PM执行时间!$A:$E,5,0),AK375="","")</f>
        <v/>
      </c>
      <c r="AM375" s="5"/>
      <c r="AN375" s="5" t="str" cm="1">
        <f t="array" ref="AN375">_xlfn.IFS(AM375="Monthly",VLOOKUP($O375,PM执行时间!$A:$E,2,0),AM375="Quarterly",VLOOKUP($O375,PM执行时间!$A:$E,3,0),AM375="Semi-an",VLOOKUP($O375,PM执行时间!$A:$E,4,0),AM375="Annual",VLOOKUP($O375,PM执行时间!$A:$E,5,0),AM375="","")</f>
        <v/>
      </c>
      <c r="AO375" s="19">
        <v>44774</v>
      </c>
      <c r="AP375" s="18"/>
    </row>
    <row r="376" spans="1:42" ht="26.1" customHeight="1" x14ac:dyDescent="0.2">
      <c r="A376" s="2">
        <v>374</v>
      </c>
      <c r="B376" s="2">
        <f>SUBTOTAL(3,G$3:G376)+0</f>
        <v>372</v>
      </c>
      <c r="C376" s="15"/>
      <c r="D376" s="77">
        <v>1303</v>
      </c>
      <c r="E376" s="77" t="s">
        <v>254</v>
      </c>
      <c r="F376" s="77" t="s">
        <v>1368</v>
      </c>
      <c r="G376" s="77" t="s">
        <v>161</v>
      </c>
      <c r="H376" s="77" t="s">
        <v>1369</v>
      </c>
      <c r="I376" s="77">
        <v>2023.6</v>
      </c>
      <c r="J376" s="88" t="s">
        <v>1058</v>
      </c>
      <c r="K376" s="4" t="s">
        <v>19</v>
      </c>
      <c r="L376" s="77" t="s">
        <v>1295</v>
      </c>
      <c r="M376" s="24">
        <v>44987</v>
      </c>
      <c r="N376" s="88" t="s">
        <v>31</v>
      </c>
      <c r="O376" s="5" t="s">
        <v>1394</v>
      </c>
      <c r="P376" s="5" t="s">
        <v>1395</v>
      </c>
      <c r="Q376" s="5"/>
      <c r="R376" s="5" t="str" cm="1">
        <f t="array" ref="R376">_xlfn.IFS(Q376="Monthly",VLOOKUP($O376,PM执行时间!$A:$E,2,0),Q376="Quarterly",VLOOKUP($O376,PM执行时间!$A:$E,3,0),Q376="Semi-an",VLOOKUP($O376,PM执行时间!$A:$E,4,0),Q376="Annual",VLOOKUP($O376,PM执行时间!$A:$E,5,0),Q376="","")</f>
        <v/>
      </c>
      <c r="S376" s="5"/>
      <c r="T376" s="5" t="str" cm="1">
        <f t="array" ref="T376">_xlfn.IFS(S376="Monthly",VLOOKUP($O376,PM执行时间!$A:$E,2,0),S376="Quarterly",VLOOKUP($O376,PM执行时间!$A:$E,3,0),S376="Semi-an",VLOOKUP($O376,PM执行时间!$A:$E,4,0),S376="Annual",VLOOKUP($O376,PM执行时间!$A:$E,5,0),S376="","")</f>
        <v/>
      </c>
      <c r="U376" s="5"/>
      <c r="V376" s="5" t="str" cm="1">
        <f t="array" ref="V376">_xlfn.IFS(U376="Monthly",VLOOKUP($O376,PM执行时间!$A:$E,2,0),U376="Quarterly",VLOOKUP($O376,PM执行时间!$A:$E,3,0),U376="Semi-an",VLOOKUP($O376,PM执行时间!$A:$E,4,0),U376="Annual",VLOOKUP($O376,PM执行时间!$A:$E,5,0),U376="","")</f>
        <v/>
      </c>
      <c r="W376" s="5"/>
      <c r="X376" s="5" t="str" cm="1">
        <f t="array" ref="X376">_xlfn.IFS(W376="Monthly",VLOOKUP($O376,PM执行时间!$A:$E,2,0),W376="Quarterly",VLOOKUP($O376,PM执行时间!$A:$E,3,0),W376="Semi-an",VLOOKUP($O376,PM执行时间!$A:$E,4,0),W376="Annual",VLOOKUP($O376,PM执行时间!$A:$E,5,0),W376="","")</f>
        <v/>
      </c>
      <c r="Y376" s="17" t="s">
        <v>44</v>
      </c>
      <c r="Z376" s="5" cm="1">
        <f t="array" ref="Z376">_xlfn.IFS(Y376="Monthly",VLOOKUP($O376,PM执行时间!$A:$E,2,0),Y376="Quarterly",VLOOKUP($O376,PM执行时间!$A:$E,3,0),Y376="Semi-an",VLOOKUP($O376,PM执行时间!$A:$E,4,0),Y376="Annual",VLOOKUP($O376,PM执行时间!$A:$E,5,0),Y376="","")</f>
        <v>1</v>
      </c>
      <c r="AA376" s="5"/>
      <c r="AB376" s="5" t="str" cm="1">
        <f t="array" ref="AB376">_xlfn.IFS(AA376="Monthly",VLOOKUP($O376,PM执行时间!$A:$E,2,0),AA376="Quarterly",VLOOKUP($O376,PM执行时间!$A:$E,3,0),AA376="Semi-an",VLOOKUP($O376,PM执行时间!$A:$E,4,0),AA376="Annual",VLOOKUP($O376,PM执行时间!$A:$E,5,0),AA376="","")</f>
        <v/>
      </c>
      <c r="AC376" s="5"/>
      <c r="AD376" s="5" t="str" cm="1">
        <f t="array" ref="AD376">_xlfn.IFS(AC376="Monthly",VLOOKUP($O376,PM执行时间!$A:$E,2,0),AC376="Quarterly",VLOOKUP($O376,PM执行时间!$A:$E,3,0),AC376="Semi-an",VLOOKUP($O376,PM执行时间!$A:$E,4,0),AC376="Annual",VLOOKUP($O376,PM执行时间!$A:$E,5,0),AC376="","")</f>
        <v/>
      </c>
      <c r="AE376" s="5"/>
      <c r="AF376" s="5" t="str" cm="1">
        <f t="array" ref="AF376">_xlfn.IFS(AE376="Monthly",VLOOKUP($O376,PM执行时间!$A:$E,2,0),AE376="Quarterly",VLOOKUP($O376,PM执行时间!$A:$E,3,0),AE376="Semi-an",VLOOKUP($O376,PM执行时间!$A:$E,4,0),AE376="Annual",VLOOKUP($O376,PM执行时间!$A:$E,5,0),AE376="","")</f>
        <v/>
      </c>
      <c r="AG376" s="5"/>
      <c r="AH376" s="5" t="str" cm="1">
        <f t="array" ref="AH376">_xlfn.IFS(AG376="Monthly",VLOOKUP($O376,PM执行时间!$A:$E,2,0),AG376="Quarterly",VLOOKUP($O376,PM执行时间!$A:$E,3,0),AG376="Semi-an",VLOOKUP($O376,PM执行时间!$A:$E,4,0),AG376="Annual",VLOOKUP($O376,PM执行时间!$A:$E,5,0),AG376="","")</f>
        <v/>
      </c>
      <c r="AI376" s="5"/>
      <c r="AJ376" s="5" t="str" cm="1">
        <f t="array" ref="AJ376">_xlfn.IFS(AI376="Monthly",VLOOKUP($O376,PM执行时间!$A:$E,2,0),AI376="Quarterly",VLOOKUP($O376,PM执行时间!$A:$E,3,0),AI376="Semi-an",VLOOKUP($O376,PM执行时间!$A:$E,4,0),AI376="Annual",VLOOKUP($O376,PM执行时间!$A:$E,5,0),AI376="","")</f>
        <v/>
      </c>
      <c r="AK376" s="5"/>
      <c r="AL376" s="5" t="str" cm="1">
        <f t="array" ref="AL376">_xlfn.IFS(AK376="Monthly",VLOOKUP($O376,PM执行时间!$A:$E,2,0),AK376="Quarterly",VLOOKUP($O376,PM执行时间!$A:$E,3,0),AK376="Semi-an",VLOOKUP($O376,PM执行时间!$A:$E,4,0),AK376="Annual",VLOOKUP($O376,PM执行时间!$A:$E,5,0),AK376="","")</f>
        <v/>
      </c>
      <c r="AM376" s="5"/>
      <c r="AN376" s="5" t="str" cm="1">
        <f t="array" ref="AN376">_xlfn.IFS(AM376="Monthly",VLOOKUP($O376,PM执行时间!$A:$E,2,0),AM376="Quarterly",VLOOKUP($O376,PM执行时间!$A:$E,3,0),AM376="Semi-an",VLOOKUP($O376,PM执行时间!$A:$E,4,0),AM376="Annual",VLOOKUP($O376,PM执行时间!$A:$E,5,0),AM376="","")</f>
        <v/>
      </c>
      <c r="AO376" s="19">
        <v>45413</v>
      </c>
      <c r="AP376" s="5"/>
    </row>
    <row r="377" spans="1:42" ht="26.1" customHeight="1" x14ac:dyDescent="0.2">
      <c r="A377" s="2">
        <v>375</v>
      </c>
      <c r="B377" s="2">
        <f>SUBTOTAL(3,G$3:G377)+0</f>
        <v>373</v>
      </c>
      <c r="C377" s="15"/>
      <c r="D377" s="77">
        <v>1304</v>
      </c>
      <c r="E377" s="77" t="s">
        <v>1370</v>
      </c>
      <c r="F377" s="77" t="s">
        <v>186</v>
      </c>
      <c r="G377" s="77" t="s">
        <v>1371</v>
      </c>
      <c r="H377" s="77" t="s">
        <v>1372</v>
      </c>
      <c r="I377" s="77">
        <v>2023.4</v>
      </c>
      <c r="J377" s="88" t="s">
        <v>1075</v>
      </c>
      <c r="K377" s="5" t="s">
        <v>1280</v>
      </c>
      <c r="L377" s="77" t="s">
        <v>1389</v>
      </c>
      <c r="M377" s="24">
        <v>44988</v>
      </c>
      <c r="N377" s="88" t="s">
        <v>31</v>
      </c>
      <c r="O377" s="5" t="s">
        <v>184</v>
      </c>
      <c r="P377" s="5" t="s">
        <v>39</v>
      </c>
      <c r="Q377" s="5"/>
      <c r="R377" s="5" t="str" cm="1">
        <f t="array" ref="R377">_xlfn.IFS(Q377="Monthly",VLOOKUP($O377,PM执行时间!$A:$E,2,0),Q377="Quarterly",VLOOKUP($O377,PM执行时间!$A:$E,3,0),Q377="Semi-an",VLOOKUP($O377,PM执行时间!$A:$E,4,0),Q377="Annual",VLOOKUP($O377,PM执行时间!$A:$E,5,0),Q377="","")</f>
        <v/>
      </c>
      <c r="S377" s="5"/>
      <c r="T377" s="5" t="str" cm="1">
        <f t="array" ref="T377">_xlfn.IFS(S377="Monthly",VLOOKUP($O377,PM执行时间!$A:$E,2,0),S377="Quarterly",VLOOKUP($O377,PM执行时间!$A:$E,3,0),S377="Semi-an",VLOOKUP($O377,PM执行时间!$A:$E,4,0),S377="Annual",VLOOKUP($O377,PM执行时间!$A:$E,5,0),S377="","")</f>
        <v/>
      </c>
      <c r="U377" s="5"/>
      <c r="V377" s="5" t="str" cm="1">
        <f t="array" ref="V377">_xlfn.IFS(U377="Monthly",VLOOKUP($O377,PM执行时间!$A:$E,2,0),U377="Quarterly",VLOOKUP($O377,PM执行时间!$A:$E,3,0),U377="Semi-an",VLOOKUP($O377,PM执行时间!$A:$E,4,0),U377="Annual",VLOOKUP($O377,PM执行时间!$A:$E,5,0),U377="","")</f>
        <v/>
      </c>
      <c r="W377" s="5"/>
      <c r="X377" s="5" t="str" cm="1">
        <f t="array" ref="X377">_xlfn.IFS(W377="Monthly",VLOOKUP($O377,PM执行时间!$A:$E,2,0),W377="Quarterly",VLOOKUP($O377,PM执行时间!$A:$E,3,0),W377="Semi-an",VLOOKUP($O377,PM执行时间!$A:$E,4,0),W377="Annual",VLOOKUP($O377,PM执行时间!$A:$E,5,0),W377="","")</f>
        <v/>
      </c>
      <c r="Y377" s="5"/>
      <c r="Z377" s="5" t="str" cm="1">
        <f t="array" ref="Z377">_xlfn.IFS(Y377="Monthly",VLOOKUP($O377,PM执行时间!$A:$E,2,0),Y377="Quarterly",VLOOKUP($O377,PM执行时间!$A:$E,3,0),Y377="Semi-an",VLOOKUP($O377,PM执行时间!$A:$E,4,0),Y377="Annual",VLOOKUP($O377,PM执行时间!$A:$E,5,0),Y377="","")</f>
        <v/>
      </c>
      <c r="AA377" s="5"/>
      <c r="AB377" s="5" t="str" cm="1">
        <f t="array" ref="AB377">_xlfn.IFS(AA377="Monthly",VLOOKUP($O377,PM执行时间!$A:$E,2,0),AA377="Quarterly",VLOOKUP($O377,PM执行时间!$A:$E,3,0),AA377="Semi-an",VLOOKUP($O377,PM执行时间!$A:$E,4,0),AA377="Annual",VLOOKUP($O377,PM执行时间!$A:$E,5,0),AA377="","")</f>
        <v/>
      </c>
      <c r="AC377" s="5"/>
      <c r="AD377" s="5" t="str" cm="1">
        <f t="array" ref="AD377">_xlfn.IFS(AC377="Monthly",VLOOKUP($O377,PM执行时间!$A:$E,2,0),AC377="Quarterly",VLOOKUP($O377,PM执行时间!$A:$E,3,0),AC377="Semi-an",VLOOKUP($O377,PM执行时间!$A:$E,4,0),AC377="Annual",VLOOKUP($O377,PM执行时间!$A:$E,5,0),AC377="","")</f>
        <v/>
      </c>
      <c r="AE377" s="5"/>
      <c r="AF377" s="5" t="str" cm="1">
        <f t="array" ref="AF377">_xlfn.IFS(AE377="Monthly",VLOOKUP($O377,PM执行时间!$A:$E,2,0),AE377="Quarterly",VLOOKUP($O377,PM执行时间!$A:$E,3,0),AE377="Semi-an",VLOOKUP($O377,PM执行时间!$A:$E,4,0),AE377="Annual",VLOOKUP($O377,PM执行时间!$A:$E,5,0),AE377="","")</f>
        <v/>
      </c>
      <c r="AG377" s="17" t="s">
        <v>33</v>
      </c>
      <c r="AH377" s="5" cm="1">
        <f t="array" ref="AH377">_xlfn.IFS(AG377="Monthly",VLOOKUP($O377,PM执行时间!$A:$E,2,0),AG377="Quarterly",VLOOKUP($O377,PM执行时间!$A:$E,3,0),AG377="Semi-an",VLOOKUP($O377,PM执行时间!$A:$E,4,0),AG377="Annual",VLOOKUP($O377,PM执行时间!$A:$E,5,0),AG377="","")</f>
        <v>1</v>
      </c>
      <c r="AI377" s="5"/>
      <c r="AJ377" s="5" t="str" cm="1">
        <f t="array" ref="AJ377">_xlfn.IFS(AI377="Monthly",VLOOKUP($O377,PM执行时间!$A:$E,2,0),AI377="Quarterly",VLOOKUP($O377,PM执行时间!$A:$E,3,0),AI377="Semi-an",VLOOKUP($O377,PM执行时间!$A:$E,4,0),AI377="Annual",VLOOKUP($O377,PM执行时间!$A:$E,5,0),AI377="","")</f>
        <v/>
      </c>
      <c r="AK377" s="5"/>
      <c r="AL377" s="5" t="str" cm="1">
        <f t="array" ref="AL377">_xlfn.IFS(AK377="Monthly",VLOOKUP($O377,PM执行时间!$A:$E,2,0),AK377="Quarterly",VLOOKUP($O377,PM执行时间!$A:$E,3,0),AK377="Semi-an",VLOOKUP($O377,PM执行时间!$A:$E,4,0),AK377="Annual",VLOOKUP($O377,PM执行时间!$A:$E,5,0),AK377="","")</f>
        <v/>
      </c>
      <c r="AM377" s="5"/>
      <c r="AN377" s="5" t="str" cm="1">
        <f t="array" ref="AN377">_xlfn.IFS(AM377="Monthly",VLOOKUP($O377,PM执行时间!$A:$E,2,0),AM377="Quarterly",VLOOKUP($O377,PM执行时间!$A:$E,3,0),AM377="Semi-an",VLOOKUP($O377,PM执行时间!$A:$E,4,0),AM377="Annual",VLOOKUP($O377,PM执行时间!$A:$E,5,0),AM377="","")</f>
        <v/>
      </c>
      <c r="AO377" s="19">
        <v>45171</v>
      </c>
      <c r="AP377" s="5"/>
    </row>
    <row r="378" spans="1:42" ht="26.1" customHeight="1" x14ac:dyDescent="0.2">
      <c r="A378" s="2">
        <v>231</v>
      </c>
      <c r="B378" s="2">
        <f>SUBTOTAL(3,G$3:G378)+0</f>
        <v>374</v>
      </c>
      <c r="C378" s="2"/>
      <c r="D378" s="5">
        <v>1044</v>
      </c>
      <c r="E378" s="77" t="s">
        <v>364</v>
      </c>
      <c r="F378" s="77" t="s">
        <v>481</v>
      </c>
      <c r="G378" s="77" t="s">
        <v>482</v>
      </c>
      <c r="H378" s="77">
        <v>1925</v>
      </c>
      <c r="I378" s="77">
        <v>2020.4</v>
      </c>
      <c r="J378" s="79" t="s">
        <v>1058</v>
      </c>
      <c r="K378" s="4" t="s">
        <v>19</v>
      </c>
      <c r="L378" s="77" t="s">
        <v>57</v>
      </c>
      <c r="M378" s="24" t="s">
        <v>54</v>
      </c>
      <c r="N378" s="88" t="s">
        <v>179</v>
      </c>
      <c r="O378" s="5" t="s">
        <v>483</v>
      </c>
      <c r="P378" s="5" t="s">
        <v>39</v>
      </c>
      <c r="Q378" s="5"/>
      <c r="R378" s="5" t="str" cm="1">
        <f t="array" ref="R378">_xlfn.IFS(Q378="Monthly",VLOOKUP($O378,PM执行时间!$A:$E,2,0),Q378="Quarterly",VLOOKUP($O378,PM执行时间!$A:$E,3,0),Q378="Semi-an",VLOOKUP($O378,PM执行时间!$A:$E,4,0),Q378="Annual",VLOOKUP($O378,PM执行时间!$A:$E,5,0),Q378="","")</f>
        <v/>
      </c>
      <c r="S378" s="5"/>
      <c r="T378" s="5" t="str" cm="1">
        <f t="array" ref="T378">_xlfn.IFS(S378="Monthly",VLOOKUP($O378,PM执行时间!$A:$E,2,0),S378="Quarterly",VLOOKUP($O378,PM执行时间!$A:$E,3,0),S378="Semi-an",VLOOKUP($O378,PM执行时间!$A:$E,4,0),S378="Annual",VLOOKUP($O378,PM执行时间!$A:$E,5,0),S378="","")</f>
        <v/>
      </c>
      <c r="U378" s="5"/>
      <c r="V378" s="5" t="str" cm="1">
        <f t="array" ref="V378">_xlfn.IFS(U378="Monthly",VLOOKUP($O378,PM执行时间!$A:$E,2,0),U378="Quarterly",VLOOKUP($O378,PM执行时间!$A:$E,3,0),U378="Semi-an",VLOOKUP($O378,PM执行时间!$A:$E,4,0),U378="Annual",VLOOKUP($O378,PM执行时间!$A:$E,5,0),U378="","")</f>
        <v/>
      </c>
      <c r="W378" s="5"/>
      <c r="X378" s="5" t="str" cm="1">
        <f t="array" ref="X378">_xlfn.IFS(W378="Monthly",VLOOKUP($O378,PM执行时间!$A:$E,2,0),W378="Quarterly",VLOOKUP($O378,PM执行时间!$A:$E,3,0),W378="Semi-an",VLOOKUP($O378,PM执行时间!$A:$E,4,0),W378="Annual",VLOOKUP($O378,PM执行时间!$A:$E,5,0),W378="","")</f>
        <v/>
      </c>
      <c r="Y378" s="5"/>
      <c r="Z378" s="5" t="str" cm="1">
        <f t="array" ref="Z378">_xlfn.IFS(Y378="Monthly",VLOOKUP($O378,PM执行时间!$A:$E,2,0),Y378="Quarterly",VLOOKUP($O378,PM执行时间!$A:$E,3,0),Y378="Semi-an",VLOOKUP($O378,PM执行时间!$A:$E,4,0),Y378="Annual",VLOOKUP($O378,PM执行时间!$A:$E,5,0),Y378="","")</f>
        <v/>
      </c>
      <c r="AA378" s="5"/>
      <c r="AB378" s="5" t="str" cm="1">
        <f t="array" ref="AB378">_xlfn.IFS(AA378="Monthly",VLOOKUP($O378,PM执行时间!$A:$E,2,0),AA378="Quarterly",VLOOKUP($O378,PM执行时间!$A:$E,3,0),AA378="Semi-an",VLOOKUP($O378,PM执行时间!$A:$E,4,0),AA378="Annual",VLOOKUP($O378,PM执行时间!$A:$E,5,0),AA378="","")</f>
        <v/>
      </c>
      <c r="AC378" s="5"/>
      <c r="AD378" s="5" t="str" cm="1">
        <f t="array" ref="AD378">_xlfn.IFS(AC378="Monthly",VLOOKUP($O378,PM执行时间!$A:$E,2,0),AC378="Quarterly",VLOOKUP($O378,PM执行时间!$A:$E,3,0),AC378="Semi-an",VLOOKUP($O378,PM执行时间!$A:$E,4,0),AC378="Annual",VLOOKUP($O378,PM执行时间!$A:$E,5,0),AC378="","")</f>
        <v/>
      </c>
      <c r="AE378" s="17" t="s">
        <v>33</v>
      </c>
      <c r="AF378" s="5" cm="1">
        <f t="array" ref="AF378">_xlfn.IFS(AE378="Monthly",VLOOKUP($O378,PM执行时间!$A:$E,2,0),AE378="Quarterly",VLOOKUP($O378,PM执行时间!$A:$E,3,0),AE378="Semi-an",VLOOKUP($O378,PM执行时间!$A:$E,4,0),AE378="Annual",VLOOKUP($O378,PM执行时间!$A:$E,5,0),AE378="","")</f>
        <v>2</v>
      </c>
      <c r="AG378" s="5"/>
      <c r="AH378" s="5" t="str" cm="1">
        <f t="array" ref="AH378">_xlfn.IFS(AG378="Monthly",VLOOKUP($O378,PM执行时间!$A:$E,2,0),AG378="Quarterly",VLOOKUP($O378,PM执行时间!$A:$E,3,0),AG378="Semi-an",VLOOKUP($O378,PM执行时间!$A:$E,4,0),AG378="Annual",VLOOKUP($O378,PM执行时间!$A:$E,5,0),AG378="","")</f>
        <v/>
      </c>
      <c r="AI378" s="5"/>
      <c r="AJ378" s="5" t="str" cm="1">
        <f t="array" ref="AJ378">_xlfn.IFS(AI378="Monthly",VLOOKUP($O378,PM执行时间!$A:$E,2,0),AI378="Quarterly",VLOOKUP($O378,PM执行时间!$A:$E,3,0),AI378="Semi-an",VLOOKUP($O378,PM执行时间!$A:$E,4,0),AI378="Annual",VLOOKUP($O378,PM执行时间!$A:$E,5,0),AI378="","")</f>
        <v/>
      </c>
      <c r="AK378" s="5"/>
      <c r="AL378" s="5" t="str" cm="1">
        <f t="array" ref="AL378">_xlfn.IFS(AK378="Monthly",VLOOKUP($O378,PM执行时间!$A:$E,2,0),AK378="Quarterly",VLOOKUP($O378,PM执行时间!$A:$E,3,0),AK378="Semi-an",VLOOKUP($O378,PM执行时间!$A:$E,4,0),AK378="Annual",VLOOKUP($O378,PM执行时间!$A:$E,5,0),AK378="","")</f>
        <v/>
      </c>
      <c r="AM378" s="5"/>
      <c r="AN378" s="5" t="str" cm="1">
        <f t="array" ref="AN378">_xlfn.IFS(AM378="Monthly",VLOOKUP($O378,PM执行时间!$A:$E,2,0),AM378="Quarterly",VLOOKUP($O378,PM执行时间!$A:$E,3,0),AM378="Semi-an",VLOOKUP($O378,PM执行时间!$A:$E,4,0),AM378="Annual",VLOOKUP($O378,PM执行时间!$A:$E,5,0),AM378="","")</f>
        <v/>
      </c>
      <c r="AO378" s="19">
        <v>44774</v>
      </c>
      <c r="AP378" s="18"/>
    </row>
    <row r="379" spans="1:42" ht="26.1" customHeight="1" x14ac:dyDescent="0.2">
      <c r="A379" s="2">
        <v>209</v>
      </c>
      <c r="B379" s="2">
        <f>SUBTOTAL(3,G$3:G379)+0</f>
        <v>375</v>
      </c>
      <c r="C379" s="2"/>
      <c r="D379" s="2">
        <v>1017</v>
      </c>
      <c r="E379" s="77" t="s">
        <v>487</v>
      </c>
      <c r="F379" s="77" t="s">
        <v>488</v>
      </c>
      <c r="G379" s="77" t="s">
        <v>489</v>
      </c>
      <c r="H379" s="95" t="s">
        <v>20</v>
      </c>
      <c r="I379" s="77">
        <v>2019.11</v>
      </c>
      <c r="J379" s="79" t="s">
        <v>1075</v>
      </c>
      <c r="K379" s="4" t="s">
        <v>19</v>
      </c>
      <c r="L379" s="77" t="s">
        <v>118</v>
      </c>
      <c r="M379" s="24" t="s">
        <v>54</v>
      </c>
      <c r="N379" s="88" t="s">
        <v>179</v>
      </c>
      <c r="O379" s="5" t="s">
        <v>490</v>
      </c>
      <c r="P379" s="5" t="s">
        <v>39</v>
      </c>
      <c r="Q379" s="5"/>
      <c r="R379" s="5" t="str" cm="1">
        <f t="array" ref="R379">_xlfn.IFS(Q379="Monthly",VLOOKUP($O379,PM执行时间!$A:$E,2,0),Q379="Quarterly",VLOOKUP($O379,PM执行时间!$A:$E,3,0),Q379="Semi-an",VLOOKUP($O379,PM执行时间!$A:$E,4,0),Q379="Annual",VLOOKUP($O379,PM执行时间!$A:$E,5,0),Q379="","")</f>
        <v/>
      </c>
      <c r="S379" s="5"/>
      <c r="T379" s="5" t="str" cm="1">
        <f t="array" ref="T379">_xlfn.IFS(S379="Monthly",VLOOKUP($O379,PM执行时间!$A:$E,2,0),S379="Quarterly",VLOOKUP($O379,PM执行时间!$A:$E,3,0),S379="Semi-an",VLOOKUP($O379,PM执行时间!$A:$E,4,0),S379="Annual",VLOOKUP($O379,PM执行时间!$A:$E,5,0),S379="","")</f>
        <v/>
      </c>
      <c r="U379" s="5"/>
      <c r="V379" s="5" t="str" cm="1">
        <f t="array" ref="V379">_xlfn.IFS(U379="Monthly",VLOOKUP($O379,PM执行时间!$A:$E,2,0),U379="Quarterly",VLOOKUP($O379,PM执行时间!$A:$E,3,0),U379="Semi-an",VLOOKUP($O379,PM执行时间!$A:$E,4,0),U379="Annual",VLOOKUP($O379,PM执行时间!$A:$E,5,0),U379="","")</f>
        <v/>
      </c>
      <c r="W379" s="5"/>
      <c r="X379" s="5" t="str" cm="1">
        <f t="array" ref="X379">_xlfn.IFS(W379="Monthly",VLOOKUP($O379,PM执行时间!$A:$E,2,0),W379="Quarterly",VLOOKUP($O379,PM执行时间!$A:$E,3,0),W379="Semi-an",VLOOKUP($O379,PM执行时间!$A:$E,4,0),W379="Annual",VLOOKUP($O379,PM执行时间!$A:$E,5,0),W379="","")</f>
        <v/>
      </c>
      <c r="Y379" s="5"/>
      <c r="Z379" s="5" t="str" cm="1">
        <f t="array" ref="Z379">_xlfn.IFS(Y379="Monthly",VLOOKUP($O379,PM执行时间!$A:$E,2,0),Y379="Quarterly",VLOOKUP($O379,PM执行时间!$A:$E,3,0),Y379="Semi-an",VLOOKUP($O379,PM执行时间!$A:$E,4,0),Y379="Annual",VLOOKUP($O379,PM执行时间!$A:$E,5,0),Y379="","")</f>
        <v/>
      </c>
      <c r="AA379" s="5"/>
      <c r="AB379" s="5" t="str" cm="1">
        <f t="array" ref="AB379">_xlfn.IFS(AA379="Monthly",VLOOKUP($O379,PM执行时间!$A:$E,2,0),AA379="Quarterly",VLOOKUP($O379,PM执行时间!$A:$E,3,0),AA379="Semi-an",VLOOKUP($O379,PM执行时间!$A:$E,4,0),AA379="Annual",VLOOKUP($O379,PM执行时间!$A:$E,5,0),AA379="","")</f>
        <v/>
      </c>
      <c r="AC379" s="5"/>
      <c r="AD379" s="5" t="str" cm="1">
        <f t="array" ref="AD379">_xlfn.IFS(AC379="Monthly",VLOOKUP($O379,PM执行时间!$A:$E,2,0),AC379="Quarterly",VLOOKUP($O379,PM执行时间!$A:$E,3,0),AC379="Semi-an",VLOOKUP($O379,PM执行时间!$A:$E,4,0),AC379="Annual",VLOOKUP($O379,PM执行时间!$A:$E,5,0),AC379="","")</f>
        <v/>
      </c>
      <c r="AE379" s="17" t="s">
        <v>33</v>
      </c>
      <c r="AF379" s="5" cm="1">
        <f t="array" ref="AF379">_xlfn.IFS(AE379="Monthly",VLOOKUP($O379,PM执行时间!$A:$E,2,0),AE379="Quarterly",VLOOKUP($O379,PM执行时间!$A:$E,3,0),AE379="Semi-an",VLOOKUP($O379,PM执行时间!$A:$E,4,0),AE379="Annual",VLOOKUP($O379,PM执行时间!$A:$E,5,0),AE379="","")</f>
        <v>1</v>
      </c>
      <c r="AG379" s="5"/>
      <c r="AH379" s="5" t="str" cm="1">
        <f t="array" ref="AH379">_xlfn.IFS(AG379="Monthly",VLOOKUP($O379,PM执行时间!$A:$E,2,0),AG379="Quarterly",VLOOKUP($O379,PM执行时间!$A:$E,3,0),AG379="Semi-an",VLOOKUP($O379,PM执行时间!$A:$E,4,0),AG379="Annual",VLOOKUP($O379,PM执行时间!$A:$E,5,0),AG379="","")</f>
        <v/>
      </c>
      <c r="AI379" s="5"/>
      <c r="AJ379" s="5" t="str" cm="1">
        <f t="array" ref="AJ379">_xlfn.IFS(AI379="Monthly",VLOOKUP($O379,PM执行时间!$A:$E,2,0),AI379="Quarterly",VLOOKUP($O379,PM执行时间!$A:$E,3,0),AI379="Semi-an",VLOOKUP($O379,PM执行时间!$A:$E,4,0),AI379="Annual",VLOOKUP($O379,PM执行时间!$A:$E,5,0),AI379="","")</f>
        <v/>
      </c>
      <c r="AK379" s="5"/>
      <c r="AL379" s="5" t="str" cm="1">
        <f t="array" ref="AL379">_xlfn.IFS(AK379="Monthly",VLOOKUP($O379,PM执行时间!$A:$E,2,0),AK379="Quarterly",VLOOKUP($O379,PM执行时间!$A:$E,3,0),AK379="Semi-an",VLOOKUP($O379,PM执行时间!$A:$E,4,0),AK379="Annual",VLOOKUP($O379,PM执行时间!$A:$E,5,0),AK379="","")</f>
        <v/>
      </c>
      <c r="AM379" s="5"/>
      <c r="AN379" s="5" t="str" cm="1">
        <f t="array" ref="AN379">_xlfn.IFS(AM379="Monthly",VLOOKUP($O379,PM执行时间!$A:$E,2,0),AM379="Quarterly",VLOOKUP($O379,PM执行时间!$A:$E,3,0),AM379="Semi-an",VLOOKUP($O379,PM执行时间!$A:$E,4,0),AM379="Annual",VLOOKUP($O379,PM执行时间!$A:$E,5,0),AM379="","")</f>
        <v/>
      </c>
      <c r="AO379" s="19">
        <v>44774</v>
      </c>
      <c r="AP379" s="18"/>
    </row>
    <row r="380" spans="1:42" ht="26.1" customHeight="1" x14ac:dyDescent="0.2">
      <c r="A380" s="2">
        <v>378</v>
      </c>
      <c r="B380" s="2">
        <f>SUBTOTAL(3,G$3:G380)+0</f>
        <v>376</v>
      </c>
      <c r="C380" s="18"/>
      <c r="D380" s="77">
        <v>1310</v>
      </c>
      <c r="E380" s="77" t="s">
        <v>1373</v>
      </c>
      <c r="F380" s="77" t="s">
        <v>1374</v>
      </c>
      <c r="G380" s="77" t="s">
        <v>1375</v>
      </c>
      <c r="H380" s="77">
        <v>2001008</v>
      </c>
      <c r="I380" s="77">
        <v>2023.5</v>
      </c>
      <c r="J380" s="88" t="s">
        <v>1075</v>
      </c>
      <c r="K380" s="5" t="s">
        <v>1280</v>
      </c>
      <c r="L380" s="77" t="s">
        <v>1390</v>
      </c>
      <c r="M380" s="24">
        <v>43831</v>
      </c>
      <c r="N380" s="77" t="s">
        <v>1392</v>
      </c>
      <c r="O380" s="5" t="s">
        <v>1396</v>
      </c>
      <c r="P380" s="5" t="s">
        <v>1396</v>
      </c>
      <c r="Q380" s="5"/>
      <c r="R380" s="5" t="str" cm="1">
        <f t="array" ref="R380">_xlfn.IFS(Q380="Monthly",VLOOKUP($O380,PM执行时间!$A:$E,2,0),Q380="Quarterly",VLOOKUP($O380,PM执行时间!$A:$E,3,0),Q380="Semi-an",VLOOKUP($O380,PM执行时间!$A:$E,4,0),Q380="Annual",VLOOKUP($O380,PM执行时间!$A:$E,5,0),Q380="","")</f>
        <v/>
      </c>
      <c r="S380" s="5"/>
      <c r="T380" s="5" t="str" cm="1">
        <f t="array" ref="T380">_xlfn.IFS(S380="Monthly",VLOOKUP($O380,PM执行时间!$A:$E,2,0),S380="Quarterly",VLOOKUP($O380,PM执行时间!$A:$E,3,0),S380="Semi-an",VLOOKUP($O380,PM执行时间!$A:$E,4,0),S380="Annual",VLOOKUP($O380,PM执行时间!$A:$E,5,0),S380="","")</f>
        <v/>
      </c>
      <c r="U380" s="5"/>
      <c r="V380" s="5" t="str" cm="1">
        <f t="array" ref="V380">_xlfn.IFS(U380="Monthly",VLOOKUP($O380,PM执行时间!$A:$E,2,0),U380="Quarterly",VLOOKUP($O380,PM执行时间!$A:$E,3,0),U380="Semi-an",VLOOKUP($O380,PM执行时间!$A:$E,4,0),U380="Annual",VLOOKUP($O380,PM执行时间!$A:$E,5,0),U380="","")</f>
        <v/>
      </c>
      <c r="W380" s="5"/>
      <c r="X380" s="5" t="str" cm="1">
        <f t="array" ref="X380">_xlfn.IFS(W380="Monthly",VLOOKUP($O380,PM执行时间!$A:$E,2,0),W380="Quarterly",VLOOKUP($O380,PM执行时间!$A:$E,3,0),W380="Semi-an",VLOOKUP($O380,PM执行时间!$A:$E,4,0),W380="Annual",VLOOKUP($O380,PM执行时间!$A:$E,5,0),W380="","")</f>
        <v/>
      </c>
      <c r="Y380" s="27"/>
      <c r="Z380" s="5" t="str" cm="1">
        <f t="array" ref="Z380">_xlfn.IFS(Y380="Monthly",VLOOKUP($O380,PM执行时间!$A:$E,2,0),Y380="Quarterly",VLOOKUP($O380,PM执行时间!$A:$E,3,0),Y380="Semi-an",VLOOKUP($O380,PM执行时间!$A:$E,4,0),Y380="Annual",VLOOKUP($O380,PM执行时间!$A:$E,5,0),Y380="","")</f>
        <v/>
      </c>
      <c r="AA380" s="5"/>
      <c r="AB380" s="5" t="str" cm="1">
        <f t="array" ref="AB380">_xlfn.IFS(AA380="Monthly",VLOOKUP($O380,PM执行时间!$A:$E,2,0),AA380="Quarterly",VLOOKUP($O380,PM执行时间!$A:$E,3,0),AA380="Semi-an",VLOOKUP($O380,PM执行时间!$A:$E,4,0),AA380="Annual",VLOOKUP($O380,PM执行时间!$A:$E,5,0),AA380="","")</f>
        <v/>
      </c>
      <c r="AC380" s="5"/>
      <c r="AD380" s="5" t="str" cm="1">
        <f t="array" ref="AD380">_xlfn.IFS(AC380="Monthly",VLOOKUP($O380,PM执行时间!$A:$E,2,0),AC380="Quarterly",VLOOKUP($O380,PM执行时间!$A:$E,3,0),AC380="Semi-an",VLOOKUP($O380,PM执行时间!$A:$E,4,0),AC380="Annual",VLOOKUP($O380,PM执行时间!$A:$E,5,0),AC380="","")</f>
        <v/>
      </c>
      <c r="AE380" s="5"/>
      <c r="AF380" s="5" t="str" cm="1">
        <f t="array" ref="AF380">_xlfn.IFS(AE380="Monthly",VLOOKUP($O380,PM执行时间!$A:$E,2,0),AE380="Quarterly",VLOOKUP($O380,PM执行时间!$A:$E,3,0),AE380="Semi-an",VLOOKUP($O380,PM执行时间!$A:$E,4,0),AE380="Annual",VLOOKUP($O380,PM执行时间!$A:$E,5,0),AE380="","")</f>
        <v/>
      </c>
      <c r="AG380" s="5"/>
      <c r="AH380" s="5" t="str" cm="1">
        <f t="array" ref="AH380">_xlfn.IFS(AG380="Monthly",VLOOKUP($O380,PM执行时间!$A:$E,2,0),AG380="Quarterly",VLOOKUP($O380,PM执行时间!$A:$E,3,0),AG380="Semi-an",VLOOKUP($O380,PM执行时间!$A:$E,4,0),AG380="Annual",VLOOKUP($O380,PM执行时间!$A:$E,5,0),AG380="","")</f>
        <v/>
      </c>
      <c r="AI380" s="5"/>
      <c r="AJ380" s="5" t="str" cm="1">
        <f t="array" ref="AJ380">_xlfn.IFS(AI380="Monthly",VLOOKUP($O380,PM执行时间!$A:$E,2,0),AI380="Quarterly",VLOOKUP($O380,PM执行时间!$A:$E,3,0),AI380="Semi-an",VLOOKUP($O380,PM执行时间!$A:$E,4,0),AI380="Annual",VLOOKUP($O380,PM执行时间!$A:$E,5,0),AI380="","")</f>
        <v/>
      </c>
      <c r="AK380" s="5"/>
      <c r="AL380" s="5" t="str" cm="1">
        <f t="array" ref="AL380">_xlfn.IFS(AK380="Monthly",VLOOKUP($O380,PM执行时间!$A:$E,2,0),AK380="Quarterly",VLOOKUP($O380,PM执行时间!$A:$E,3,0),AK380="Semi-an",VLOOKUP($O380,PM执行时间!$A:$E,4,0),AK380="Annual",VLOOKUP($O380,PM执行时间!$A:$E,5,0),AK380="","")</f>
        <v/>
      </c>
      <c r="AM380" s="5"/>
      <c r="AN380" s="5" t="str" cm="1">
        <f t="array" ref="AN380">_xlfn.IFS(AM380="Monthly",VLOOKUP($O380,PM执行时间!$A:$E,2,0),AM380="Quarterly",VLOOKUP($O380,PM执行时间!$A:$E,3,0),AM380="Semi-an",VLOOKUP($O380,PM执行时间!$A:$E,4,0),AM380="Annual",VLOOKUP($O380,PM执行时间!$A:$E,5,0),AM380="","")</f>
        <v/>
      </c>
      <c r="AO380" s="5"/>
      <c r="AP380" s="5"/>
    </row>
    <row r="381" spans="1:42" ht="26.1" customHeight="1" x14ac:dyDescent="0.2">
      <c r="A381" s="2">
        <v>379</v>
      </c>
      <c r="B381" s="2">
        <f>SUBTOTAL(3,G$3:G381)+0</f>
        <v>377</v>
      </c>
      <c r="C381" s="18"/>
      <c r="D381" s="77">
        <v>1312</v>
      </c>
      <c r="E381" s="77" t="s">
        <v>27</v>
      </c>
      <c r="F381" s="77" t="s">
        <v>296</v>
      </c>
      <c r="G381" s="77" t="s">
        <v>161</v>
      </c>
      <c r="H381" s="77" t="s">
        <v>1376</v>
      </c>
      <c r="I381" s="77">
        <v>2023.5</v>
      </c>
      <c r="J381" s="88" t="s">
        <v>1058</v>
      </c>
      <c r="K381" s="5" t="s">
        <v>1280</v>
      </c>
      <c r="L381" s="77" t="s">
        <v>492</v>
      </c>
      <c r="M381" s="24">
        <v>44992</v>
      </c>
      <c r="N381" s="88" t="s">
        <v>31</v>
      </c>
      <c r="O381" s="27" t="s">
        <v>1194</v>
      </c>
      <c r="P381" s="5" t="s">
        <v>1108</v>
      </c>
      <c r="Q381" s="26" t="s">
        <v>1096</v>
      </c>
      <c r="R381" s="5" cm="1">
        <f t="array" ref="R381">_xlfn.IFS(Q381="Monthly",VLOOKUP($O381,PM执行时间!$A:$E,2,0),Q381="Quarterly",VLOOKUP($O381,PM执行时间!$A:$E,3,0),Q381="Semi-an",VLOOKUP($O381,PM执行时间!$A:$E,4,0),Q381="Annual",VLOOKUP($O381,PM执行时间!$A:$E,5,0),Q381="","")</f>
        <v>0.83</v>
      </c>
      <c r="S381" s="26" t="s">
        <v>1096</v>
      </c>
      <c r="T381" s="5" cm="1">
        <f t="array" ref="T381">_xlfn.IFS(S381="Monthly",VLOOKUP($O381,PM执行时间!$A:$E,2,0),S381="Quarterly",VLOOKUP($O381,PM执行时间!$A:$E,3,0),S381="Semi-an",VLOOKUP($O381,PM执行时间!$A:$E,4,0),S381="Annual",VLOOKUP($O381,PM执行时间!$A:$E,5,0),S381="","")</f>
        <v>0.83</v>
      </c>
      <c r="U381" s="26" t="s">
        <v>1096</v>
      </c>
      <c r="V381" s="5" cm="1">
        <f t="array" ref="V381">_xlfn.IFS(U381="Monthly",VLOOKUP($O381,PM执行时间!$A:$E,2,0),U381="Quarterly",VLOOKUP($O381,PM执行时间!$A:$E,3,0),U381="Semi-an",VLOOKUP($O381,PM执行时间!$A:$E,4,0),U381="Annual",VLOOKUP($O381,PM执行时间!$A:$E,5,0),U381="","")</f>
        <v>0.83</v>
      </c>
      <c r="W381" s="26" t="s">
        <v>1096</v>
      </c>
      <c r="X381" s="5" cm="1">
        <f t="array" ref="X381">_xlfn.IFS(W381="Monthly",VLOOKUP($O381,PM执行时间!$A:$E,2,0),W381="Quarterly",VLOOKUP($O381,PM执行时间!$A:$E,3,0),W381="Semi-an",VLOOKUP($O381,PM执行时间!$A:$E,4,0),W381="Annual",VLOOKUP($O381,PM执行时间!$A:$E,5,0),W381="","")</f>
        <v>0.83</v>
      </c>
      <c r="Y381" s="26" t="s">
        <v>1096</v>
      </c>
      <c r="Z381" s="5" cm="1">
        <f t="array" ref="Z381">_xlfn.IFS(Y381="Monthly",VLOOKUP($O381,PM执行时间!$A:$E,2,0),Y381="Quarterly",VLOOKUP($O381,PM执行时间!$A:$E,3,0),Y381="Semi-an",VLOOKUP($O381,PM执行时间!$A:$E,4,0),Y381="Annual",VLOOKUP($O381,PM执行时间!$A:$E,5,0),Y381="","")</f>
        <v>0.83</v>
      </c>
      <c r="AA381" s="17" t="s">
        <v>44</v>
      </c>
      <c r="AB381" s="5" cm="1">
        <f t="array" ref="AB381">_xlfn.IFS(AA381="Monthly",VLOOKUP($O381,PM执行时间!$A:$E,2,0),AA381="Quarterly",VLOOKUP($O381,PM执行时间!$A:$E,3,0),AA381="Semi-an",VLOOKUP($O381,PM执行时间!$A:$E,4,0),AA381="Annual",VLOOKUP($O381,PM执行时间!$A:$E,5,0),AA381="","")</f>
        <v>2.58</v>
      </c>
      <c r="AC381" s="26" t="s">
        <v>1096</v>
      </c>
      <c r="AD381" s="5" cm="1">
        <f t="array" ref="AD381">_xlfn.IFS(AC381="Monthly",VLOOKUP($O381,PM执行时间!$A:$E,2,0),AC381="Quarterly",VLOOKUP($O381,PM执行时间!$A:$E,3,0),AC381="Semi-an",VLOOKUP($O381,PM执行时间!$A:$E,4,0),AC381="Annual",VLOOKUP($O381,PM执行时间!$A:$E,5,0),AC381="","")</f>
        <v>0.83</v>
      </c>
      <c r="AE381" s="26" t="s">
        <v>1096</v>
      </c>
      <c r="AF381" s="5" cm="1">
        <f t="array" ref="AF381">_xlfn.IFS(AE381="Monthly",VLOOKUP($O381,PM执行时间!$A:$E,2,0),AE381="Quarterly",VLOOKUP($O381,PM执行时间!$A:$E,3,0),AE381="Semi-an",VLOOKUP($O381,PM执行时间!$A:$E,4,0),AE381="Annual",VLOOKUP($O381,PM执行时间!$A:$E,5,0),AE381="","")</f>
        <v>0.83</v>
      </c>
      <c r="AG381" s="26" t="s">
        <v>1096</v>
      </c>
      <c r="AH381" s="5" cm="1">
        <f t="array" ref="AH381">_xlfn.IFS(AG381="Monthly",VLOOKUP($O381,PM执行时间!$A:$E,2,0),AG381="Quarterly",VLOOKUP($O381,PM执行时间!$A:$E,3,0),AG381="Semi-an",VLOOKUP($O381,PM执行时间!$A:$E,4,0),AG381="Annual",VLOOKUP($O381,PM执行时间!$A:$E,5,0),AG381="","")</f>
        <v>0.83</v>
      </c>
      <c r="AI381" s="26" t="s">
        <v>1096</v>
      </c>
      <c r="AJ381" s="5" cm="1">
        <f t="array" ref="AJ381">_xlfn.IFS(AI381="Monthly",VLOOKUP($O381,PM执行时间!$A:$E,2,0),AI381="Quarterly",VLOOKUP($O381,PM执行时间!$A:$E,3,0),AI381="Semi-an",VLOOKUP($O381,PM执行时间!$A:$E,4,0),AI381="Annual",VLOOKUP($O381,PM执行时间!$A:$E,5,0),AI381="","")</f>
        <v>0.83</v>
      </c>
      <c r="AK381" s="26" t="s">
        <v>1096</v>
      </c>
      <c r="AL381" s="5" cm="1">
        <f t="array" ref="AL381">_xlfn.IFS(AK381="Monthly",VLOOKUP($O381,PM执行时间!$A:$E,2,0),AK381="Quarterly",VLOOKUP($O381,PM执行时间!$A:$E,3,0),AK381="Semi-an",VLOOKUP($O381,PM执行时间!$A:$E,4,0),AK381="Annual",VLOOKUP($O381,PM执行时间!$A:$E,5,0),AK381="","")</f>
        <v>0.83</v>
      </c>
      <c r="AM381" s="20" t="s">
        <v>1017</v>
      </c>
      <c r="AN381" s="5" cm="1">
        <f t="array" ref="AN381">_xlfn.IFS(AM381="Monthly",VLOOKUP($O381,PM执行时间!$A:$E,2,0),AM381="Quarterly",VLOOKUP($O381,PM执行时间!$A:$E,3,0),AM381="Semi-an",VLOOKUP($O381,PM执行时间!$A:$E,4,0),AM381="Annual",VLOOKUP($O381,PM执行时间!$A:$E,5,0),AM381="","")</f>
        <v>1.08</v>
      </c>
      <c r="AO381" s="19">
        <v>45108</v>
      </c>
      <c r="AP381" s="5"/>
    </row>
    <row r="382" spans="1:42" ht="26.1" customHeight="1" x14ac:dyDescent="0.2">
      <c r="A382" s="2">
        <v>380</v>
      </c>
      <c r="B382" s="2">
        <f>SUBTOTAL(3,G$3:G382)+0</f>
        <v>378</v>
      </c>
      <c r="C382" s="18"/>
      <c r="D382" s="77">
        <v>1313</v>
      </c>
      <c r="E382" s="77" t="s">
        <v>27</v>
      </c>
      <c r="F382" s="77" t="s">
        <v>296</v>
      </c>
      <c r="G382" s="77" t="s">
        <v>161</v>
      </c>
      <c r="H382" s="77" t="s">
        <v>1377</v>
      </c>
      <c r="I382" s="77">
        <v>2023.5</v>
      </c>
      <c r="J382" s="88" t="s">
        <v>1058</v>
      </c>
      <c r="K382" s="5" t="s">
        <v>1280</v>
      </c>
      <c r="L382" s="77" t="s">
        <v>492</v>
      </c>
      <c r="M382" s="24">
        <v>44993</v>
      </c>
      <c r="N382" s="88" t="s">
        <v>31</v>
      </c>
      <c r="O382" s="27" t="s">
        <v>1194</v>
      </c>
      <c r="P382" s="5" t="s">
        <v>1108</v>
      </c>
      <c r="Q382" s="26" t="s">
        <v>1096</v>
      </c>
      <c r="R382" s="5" cm="1">
        <f t="array" ref="R382">_xlfn.IFS(Q382="Monthly",VLOOKUP($O382,PM执行时间!$A:$E,2,0),Q382="Quarterly",VLOOKUP($O382,PM执行时间!$A:$E,3,0),Q382="Semi-an",VLOOKUP($O382,PM执行时间!$A:$E,4,0),Q382="Annual",VLOOKUP($O382,PM执行时间!$A:$E,5,0),Q382="","")</f>
        <v>0.83</v>
      </c>
      <c r="S382" s="26" t="s">
        <v>1096</v>
      </c>
      <c r="T382" s="5" cm="1">
        <f t="array" ref="T382">_xlfn.IFS(S382="Monthly",VLOOKUP($O382,PM执行时间!$A:$E,2,0),S382="Quarterly",VLOOKUP($O382,PM执行时间!$A:$E,3,0),S382="Semi-an",VLOOKUP($O382,PM执行时间!$A:$E,4,0),S382="Annual",VLOOKUP($O382,PM执行时间!$A:$E,5,0),S382="","")</f>
        <v>0.83</v>
      </c>
      <c r="U382" s="26" t="s">
        <v>1096</v>
      </c>
      <c r="V382" s="5" cm="1">
        <f t="array" ref="V382">_xlfn.IFS(U382="Monthly",VLOOKUP($O382,PM执行时间!$A:$E,2,0),U382="Quarterly",VLOOKUP($O382,PM执行时间!$A:$E,3,0),U382="Semi-an",VLOOKUP($O382,PM执行时间!$A:$E,4,0),U382="Annual",VLOOKUP($O382,PM执行时间!$A:$E,5,0),U382="","")</f>
        <v>0.83</v>
      </c>
      <c r="W382" s="26" t="s">
        <v>1096</v>
      </c>
      <c r="X382" s="5" cm="1">
        <f t="array" ref="X382">_xlfn.IFS(W382="Monthly",VLOOKUP($O382,PM执行时间!$A:$E,2,0),W382="Quarterly",VLOOKUP($O382,PM执行时间!$A:$E,3,0),W382="Semi-an",VLOOKUP($O382,PM执行时间!$A:$E,4,0),W382="Annual",VLOOKUP($O382,PM执行时间!$A:$E,5,0),W382="","")</f>
        <v>0.83</v>
      </c>
      <c r="Y382" s="26" t="s">
        <v>1096</v>
      </c>
      <c r="Z382" s="5" cm="1">
        <f t="array" ref="Z382">_xlfn.IFS(Y382="Monthly",VLOOKUP($O382,PM执行时间!$A:$E,2,0),Y382="Quarterly",VLOOKUP($O382,PM执行时间!$A:$E,3,0),Y382="Semi-an",VLOOKUP($O382,PM执行时间!$A:$E,4,0),Y382="Annual",VLOOKUP($O382,PM执行时间!$A:$E,5,0),Y382="","")</f>
        <v>0.83</v>
      </c>
      <c r="AA382" s="17" t="s">
        <v>44</v>
      </c>
      <c r="AB382" s="5" cm="1">
        <f t="array" ref="AB382">_xlfn.IFS(AA382="Monthly",VLOOKUP($O382,PM执行时间!$A:$E,2,0),AA382="Quarterly",VLOOKUP($O382,PM执行时间!$A:$E,3,0),AA382="Semi-an",VLOOKUP($O382,PM执行时间!$A:$E,4,0),AA382="Annual",VLOOKUP($O382,PM执行时间!$A:$E,5,0),AA382="","")</f>
        <v>2.58</v>
      </c>
      <c r="AC382" s="26" t="s">
        <v>1096</v>
      </c>
      <c r="AD382" s="5" cm="1">
        <f t="array" ref="AD382">_xlfn.IFS(AC382="Monthly",VLOOKUP($O382,PM执行时间!$A:$E,2,0),AC382="Quarterly",VLOOKUP($O382,PM执行时间!$A:$E,3,0),AC382="Semi-an",VLOOKUP($O382,PM执行时间!$A:$E,4,0),AC382="Annual",VLOOKUP($O382,PM执行时间!$A:$E,5,0),AC382="","")</f>
        <v>0.83</v>
      </c>
      <c r="AE382" s="26" t="s">
        <v>1096</v>
      </c>
      <c r="AF382" s="5" cm="1">
        <f t="array" ref="AF382">_xlfn.IFS(AE382="Monthly",VLOOKUP($O382,PM执行时间!$A:$E,2,0),AE382="Quarterly",VLOOKUP($O382,PM执行时间!$A:$E,3,0),AE382="Semi-an",VLOOKUP($O382,PM执行时间!$A:$E,4,0),AE382="Annual",VLOOKUP($O382,PM执行时间!$A:$E,5,0),AE382="","")</f>
        <v>0.83</v>
      </c>
      <c r="AG382" s="26" t="s">
        <v>1096</v>
      </c>
      <c r="AH382" s="5" cm="1">
        <f t="array" ref="AH382">_xlfn.IFS(AG382="Monthly",VLOOKUP($O382,PM执行时间!$A:$E,2,0),AG382="Quarterly",VLOOKUP($O382,PM执行时间!$A:$E,3,0),AG382="Semi-an",VLOOKUP($O382,PM执行时间!$A:$E,4,0),AG382="Annual",VLOOKUP($O382,PM执行时间!$A:$E,5,0),AG382="","")</f>
        <v>0.83</v>
      </c>
      <c r="AI382" s="26" t="s">
        <v>1096</v>
      </c>
      <c r="AJ382" s="5" cm="1">
        <f t="array" ref="AJ382">_xlfn.IFS(AI382="Monthly",VLOOKUP($O382,PM执行时间!$A:$E,2,0),AI382="Quarterly",VLOOKUP($O382,PM执行时间!$A:$E,3,0),AI382="Semi-an",VLOOKUP($O382,PM执行时间!$A:$E,4,0),AI382="Annual",VLOOKUP($O382,PM执行时间!$A:$E,5,0),AI382="","")</f>
        <v>0.83</v>
      </c>
      <c r="AK382" s="26" t="s">
        <v>1096</v>
      </c>
      <c r="AL382" s="5" cm="1">
        <f t="array" ref="AL382">_xlfn.IFS(AK382="Monthly",VLOOKUP($O382,PM执行时间!$A:$E,2,0),AK382="Quarterly",VLOOKUP($O382,PM执行时间!$A:$E,3,0),AK382="Semi-an",VLOOKUP($O382,PM执行时间!$A:$E,4,0),AK382="Annual",VLOOKUP($O382,PM执行时间!$A:$E,5,0),AK382="","")</f>
        <v>0.83</v>
      </c>
      <c r="AM382" s="20" t="s">
        <v>1017</v>
      </c>
      <c r="AN382" s="5" cm="1">
        <f t="array" ref="AN382">_xlfn.IFS(AM382="Monthly",VLOOKUP($O382,PM执行时间!$A:$E,2,0),AM382="Quarterly",VLOOKUP($O382,PM执行时间!$A:$E,3,0),AM382="Semi-an",VLOOKUP($O382,PM执行时间!$A:$E,4,0),AM382="Annual",VLOOKUP($O382,PM执行时间!$A:$E,5,0),AM382="","")</f>
        <v>1.08</v>
      </c>
      <c r="AO382" s="19">
        <v>45108</v>
      </c>
      <c r="AP382" s="5"/>
    </row>
    <row r="383" spans="1:42" ht="26.1" customHeight="1" x14ac:dyDescent="0.2">
      <c r="A383" s="2">
        <v>381</v>
      </c>
      <c r="B383" s="2">
        <f>SUBTOTAL(3,G$3:G383)+0</f>
        <v>379</v>
      </c>
      <c r="C383" s="18"/>
      <c r="D383" s="77">
        <v>1314</v>
      </c>
      <c r="E383" s="77" t="s">
        <v>27</v>
      </c>
      <c r="F383" s="77" t="s">
        <v>296</v>
      </c>
      <c r="G383" s="77" t="s">
        <v>161</v>
      </c>
      <c r="H383" s="77" t="s">
        <v>1378</v>
      </c>
      <c r="I383" s="77">
        <v>2023.5</v>
      </c>
      <c r="J383" s="88" t="s">
        <v>1058</v>
      </c>
      <c r="K383" s="5" t="s">
        <v>1280</v>
      </c>
      <c r="L383" s="77" t="s">
        <v>492</v>
      </c>
      <c r="M383" s="24">
        <v>44994</v>
      </c>
      <c r="N383" s="88" t="s">
        <v>31</v>
      </c>
      <c r="O383" s="27" t="s">
        <v>1194</v>
      </c>
      <c r="P383" s="5" t="s">
        <v>1108</v>
      </c>
      <c r="Q383" s="26" t="s">
        <v>1096</v>
      </c>
      <c r="R383" s="5" cm="1">
        <f t="array" ref="R383">_xlfn.IFS(Q383="Monthly",VLOOKUP($O383,PM执行时间!$A:$E,2,0),Q383="Quarterly",VLOOKUP($O383,PM执行时间!$A:$E,3,0),Q383="Semi-an",VLOOKUP($O383,PM执行时间!$A:$E,4,0),Q383="Annual",VLOOKUP($O383,PM执行时间!$A:$E,5,0),Q383="","")</f>
        <v>0.83</v>
      </c>
      <c r="S383" s="26" t="s">
        <v>1096</v>
      </c>
      <c r="T383" s="5" cm="1">
        <f t="array" ref="T383">_xlfn.IFS(S383="Monthly",VLOOKUP($O383,PM执行时间!$A:$E,2,0),S383="Quarterly",VLOOKUP($O383,PM执行时间!$A:$E,3,0),S383="Semi-an",VLOOKUP($O383,PM执行时间!$A:$E,4,0),S383="Annual",VLOOKUP($O383,PM执行时间!$A:$E,5,0),S383="","")</f>
        <v>0.83</v>
      </c>
      <c r="U383" s="26" t="s">
        <v>1096</v>
      </c>
      <c r="V383" s="5" cm="1">
        <f t="array" ref="V383">_xlfn.IFS(U383="Monthly",VLOOKUP($O383,PM执行时间!$A:$E,2,0),U383="Quarterly",VLOOKUP($O383,PM执行时间!$A:$E,3,0),U383="Semi-an",VLOOKUP($O383,PM执行时间!$A:$E,4,0),U383="Annual",VLOOKUP($O383,PM执行时间!$A:$E,5,0),U383="","")</f>
        <v>0.83</v>
      </c>
      <c r="W383" s="26" t="s">
        <v>1096</v>
      </c>
      <c r="X383" s="5" cm="1">
        <f t="array" ref="X383">_xlfn.IFS(W383="Monthly",VLOOKUP($O383,PM执行时间!$A:$E,2,0),W383="Quarterly",VLOOKUP($O383,PM执行时间!$A:$E,3,0),W383="Semi-an",VLOOKUP($O383,PM执行时间!$A:$E,4,0),W383="Annual",VLOOKUP($O383,PM执行时间!$A:$E,5,0),W383="","")</f>
        <v>0.83</v>
      </c>
      <c r="Y383" s="26" t="s">
        <v>1096</v>
      </c>
      <c r="Z383" s="5" cm="1">
        <f t="array" ref="Z383">_xlfn.IFS(Y383="Monthly",VLOOKUP($O383,PM执行时间!$A:$E,2,0),Y383="Quarterly",VLOOKUP($O383,PM执行时间!$A:$E,3,0),Y383="Semi-an",VLOOKUP($O383,PM执行时间!$A:$E,4,0),Y383="Annual",VLOOKUP($O383,PM执行时间!$A:$E,5,0),Y383="","")</f>
        <v>0.83</v>
      </c>
      <c r="AA383" s="17" t="s">
        <v>44</v>
      </c>
      <c r="AB383" s="5" cm="1">
        <f t="array" ref="AB383">_xlfn.IFS(AA383="Monthly",VLOOKUP($O383,PM执行时间!$A:$E,2,0),AA383="Quarterly",VLOOKUP($O383,PM执行时间!$A:$E,3,0),AA383="Semi-an",VLOOKUP($O383,PM执行时间!$A:$E,4,0),AA383="Annual",VLOOKUP($O383,PM执行时间!$A:$E,5,0),AA383="","")</f>
        <v>2.58</v>
      </c>
      <c r="AC383" s="26" t="s">
        <v>1096</v>
      </c>
      <c r="AD383" s="5" cm="1">
        <f t="array" ref="AD383">_xlfn.IFS(AC383="Monthly",VLOOKUP($O383,PM执行时间!$A:$E,2,0),AC383="Quarterly",VLOOKUP($O383,PM执行时间!$A:$E,3,0),AC383="Semi-an",VLOOKUP($O383,PM执行时间!$A:$E,4,0),AC383="Annual",VLOOKUP($O383,PM执行时间!$A:$E,5,0),AC383="","")</f>
        <v>0.83</v>
      </c>
      <c r="AE383" s="26" t="s">
        <v>1096</v>
      </c>
      <c r="AF383" s="5" cm="1">
        <f t="array" ref="AF383">_xlfn.IFS(AE383="Monthly",VLOOKUP($O383,PM执行时间!$A:$E,2,0),AE383="Quarterly",VLOOKUP($O383,PM执行时间!$A:$E,3,0),AE383="Semi-an",VLOOKUP($O383,PM执行时间!$A:$E,4,0),AE383="Annual",VLOOKUP($O383,PM执行时间!$A:$E,5,0),AE383="","")</f>
        <v>0.83</v>
      </c>
      <c r="AG383" s="26" t="s">
        <v>1096</v>
      </c>
      <c r="AH383" s="5" cm="1">
        <f t="array" ref="AH383">_xlfn.IFS(AG383="Monthly",VLOOKUP($O383,PM执行时间!$A:$E,2,0),AG383="Quarterly",VLOOKUP($O383,PM执行时间!$A:$E,3,0),AG383="Semi-an",VLOOKUP($O383,PM执行时间!$A:$E,4,0),AG383="Annual",VLOOKUP($O383,PM执行时间!$A:$E,5,0),AG383="","")</f>
        <v>0.83</v>
      </c>
      <c r="AI383" s="26" t="s">
        <v>1096</v>
      </c>
      <c r="AJ383" s="5" cm="1">
        <f t="array" ref="AJ383">_xlfn.IFS(AI383="Monthly",VLOOKUP($O383,PM执行时间!$A:$E,2,0),AI383="Quarterly",VLOOKUP($O383,PM执行时间!$A:$E,3,0),AI383="Semi-an",VLOOKUP($O383,PM执行时间!$A:$E,4,0),AI383="Annual",VLOOKUP($O383,PM执行时间!$A:$E,5,0),AI383="","")</f>
        <v>0.83</v>
      </c>
      <c r="AK383" s="26" t="s">
        <v>1096</v>
      </c>
      <c r="AL383" s="5" cm="1">
        <f t="array" ref="AL383">_xlfn.IFS(AK383="Monthly",VLOOKUP($O383,PM执行时间!$A:$E,2,0),AK383="Quarterly",VLOOKUP($O383,PM执行时间!$A:$E,3,0),AK383="Semi-an",VLOOKUP($O383,PM执行时间!$A:$E,4,0),AK383="Annual",VLOOKUP($O383,PM执行时间!$A:$E,5,0),AK383="","")</f>
        <v>0.83</v>
      </c>
      <c r="AM383" s="20" t="s">
        <v>1017</v>
      </c>
      <c r="AN383" s="5" cm="1">
        <f t="array" ref="AN383">_xlfn.IFS(AM383="Monthly",VLOOKUP($O383,PM执行时间!$A:$E,2,0),AM383="Quarterly",VLOOKUP($O383,PM执行时间!$A:$E,3,0),AM383="Semi-an",VLOOKUP($O383,PM执行时间!$A:$E,4,0),AM383="Annual",VLOOKUP($O383,PM执行时间!$A:$E,5,0),AM383="","")</f>
        <v>1.08</v>
      </c>
      <c r="AO383" s="19">
        <v>45108</v>
      </c>
      <c r="AP383" s="5"/>
    </row>
    <row r="384" spans="1:42" ht="26.1" customHeight="1" x14ac:dyDescent="0.2">
      <c r="A384" s="2">
        <v>382</v>
      </c>
      <c r="B384" s="2">
        <f>SUBTOTAL(3,G$3:G384)+0</f>
        <v>380</v>
      </c>
      <c r="C384" s="18"/>
      <c r="D384" s="77">
        <v>1315</v>
      </c>
      <c r="E384" s="77" t="s">
        <v>27</v>
      </c>
      <c r="F384" s="77" t="s">
        <v>296</v>
      </c>
      <c r="G384" s="77" t="s">
        <v>161</v>
      </c>
      <c r="H384" s="77" t="s">
        <v>1379</v>
      </c>
      <c r="I384" s="77">
        <v>2023.5</v>
      </c>
      <c r="J384" s="88" t="s">
        <v>1058</v>
      </c>
      <c r="K384" s="5" t="s">
        <v>1280</v>
      </c>
      <c r="L384" s="77" t="s">
        <v>492</v>
      </c>
      <c r="M384" s="24">
        <v>44995</v>
      </c>
      <c r="N384" s="88" t="s">
        <v>31</v>
      </c>
      <c r="O384" s="27" t="s">
        <v>1194</v>
      </c>
      <c r="P384" s="5" t="s">
        <v>1108</v>
      </c>
      <c r="Q384" s="26" t="s">
        <v>1096</v>
      </c>
      <c r="R384" s="5" cm="1">
        <f t="array" ref="R384">_xlfn.IFS(Q384="Monthly",VLOOKUP($O384,PM执行时间!$A:$E,2,0),Q384="Quarterly",VLOOKUP($O384,PM执行时间!$A:$E,3,0),Q384="Semi-an",VLOOKUP($O384,PM执行时间!$A:$E,4,0),Q384="Annual",VLOOKUP($O384,PM执行时间!$A:$E,5,0),Q384="","")</f>
        <v>0.83</v>
      </c>
      <c r="S384" s="26" t="s">
        <v>1096</v>
      </c>
      <c r="T384" s="5" cm="1">
        <f t="array" ref="T384">_xlfn.IFS(S384="Monthly",VLOOKUP($O384,PM执行时间!$A:$E,2,0),S384="Quarterly",VLOOKUP($O384,PM执行时间!$A:$E,3,0),S384="Semi-an",VLOOKUP($O384,PM执行时间!$A:$E,4,0),S384="Annual",VLOOKUP($O384,PM执行时间!$A:$E,5,0),S384="","")</f>
        <v>0.83</v>
      </c>
      <c r="U384" s="26" t="s">
        <v>1096</v>
      </c>
      <c r="V384" s="5" cm="1">
        <f t="array" ref="V384">_xlfn.IFS(U384="Monthly",VLOOKUP($O384,PM执行时间!$A:$E,2,0),U384="Quarterly",VLOOKUP($O384,PM执行时间!$A:$E,3,0),U384="Semi-an",VLOOKUP($O384,PM执行时间!$A:$E,4,0),U384="Annual",VLOOKUP($O384,PM执行时间!$A:$E,5,0),U384="","")</f>
        <v>0.83</v>
      </c>
      <c r="W384" s="26" t="s">
        <v>1096</v>
      </c>
      <c r="X384" s="5" cm="1">
        <f t="array" ref="X384">_xlfn.IFS(W384="Monthly",VLOOKUP($O384,PM执行时间!$A:$E,2,0),W384="Quarterly",VLOOKUP($O384,PM执行时间!$A:$E,3,0),W384="Semi-an",VLOOKUP($O384,PM执行时间!$A:$E,4,0),W384="Annual",VLOOKUP($O384,PM执行时间!$A:$E,5,0),W384="","")</f>
        <v>0.83</v>
      </c>
      <c r="Y384" s="26" t="s">
        <v>1096</v>
      </c>
      <c r="Z384" s="5" cm="1">
        <f t="array" ref="Z384">_xlfn.IFS(Y384="Monthly",VLOOKUP($O384,PM执行时间!$A:$E,2,0),Y384="Quarterly",VLOOKUP($O384,PM执行时间!$A:$E,3,0),Y384="Semi-an",VLOOKUP($O384,PM执行时间!$A:$E,4,0),Y384="Annual",VLOOKUP($O384,PM执行时间!$A:$E,5,0),Y384="","")</f>
        <v>0.83</v>
      </c>
      <c r="AA384" s="17" t="s">
        <v>44</v>
      </c>
      <c r="AB384" s="5" cm="1">
        <f t="array" ref="AB384">_xlfn.IFS(AA384="Monthly",VLOOKUP($O384,PM执行时间!$A:$E,2,0),AA384="Quarterly",VLOOKUP($O384,PM执行时间!$A:$E,3,0),AA384="Semi-an",VLOOKUP($O384,PM执行时间!$A:$E,4,0),AA384="Annual",VLOOKUP($O384,PM执行时间!$A:$E,5,0),AA384="","")</f>
        <v>2.58</v>
      </c>
      <c r="AC384" s="26" t="s">
        <v>1096</v>
      </c>
      <c r="AD384" s="5" cm="1">
        <f t="array" ref="AD384">_xlfn.IFS(AC384="Monthly",VLOOKUP($O384,PM执行时间!$A:$E,2,0),AC384="Quarterly",VLOOKUP($O384,PM执行时间!$A:$E,3,0),AC384="Semi-an",VLOOKUP($O384,PM执行时间!$A:$E,4,0),AC384="Annual",VLOOKUP($O384,PM执行时间!$A:$E,5,0),AC384="","")</f>
        <v>0.83</v>
      </c>
      <c r="AE384" s="26" t="s">
        <v>1096</v>
      </c>
      <c r="AF384" s="5" cm="1">
        <f t="array" ref="AF384">_xlfn.IFS(AE384="Monthly",VLOOKUP($O384,PM执行时间!$A:$E,2,0),AE384="Quarterly",VLOOKUP($O384,PM执行时间!$A:$E,3,0),AE384="Semi-an",VLOOKUP($O384,PM执行时间!$A:$E,4,0),AE384="Annual",VLOOKUP($O384,PM执行时间!$A:$E,5,0),AE384="","")</f>
        <v>0.83</v>
      </c>
      <c r="AG384" s="26" t="s">
        <v>1096</v>
      </c>
      <c r="AH384" s="5" cm="1">
        <f t="array" ref="AH384">_xlfn.IFS(AG384="Monthly",VLOOKUP($O384,PM执行时间!$A:$E,2,0),AG384="Quarterly",VLOOKUP($O384,PM执行时间!$A:$E,3,0),AG384="Semi-an",VLOOKUP($O384,PM执行时间!$A:$E,4,0),AG384="Annual",VLOOKUP($O384,PM执行时间!$A:$E,5,0),AG384="","")</f>
        <v>0.83</v>
      </c>
      <c r="AI384" s="26" t="s">
        <v>1096</v>
      </c>
      <c r="AJ384" s="5" cm="1">
        <f t="array" ref="AJ384">_xlfn.IFS(AI384="Monthly",VLOOKUP($O384,PM执行时间!$A:$E,2,0),AI384="Quarterly",VLOOKUP($O384,PM执行时间!$A:$E,3,0),AI384="Semi-an",VLOOKUP($O384,PM执行时间!$A:$E,4,0),AI384="Annual",VLOOKUP($O384,PM执行时间!$A:$E,5,0),AI384="","")</f>
        <v>0.83</v>
      </c>
      <c r="AK384" s="26" t="s">
        <v>1096</v>
      </c>
      <c r="AL384" s="5" cm="1">
        <f t="array" ref="AL384">_xlfn.IFS(AK384="Monthly",VLOOKUP($O384,PM执行时间!$A:$E,2,0),AK384="Quarterly",VLOOKUP($O384,PM执行时间!$A:$E,3,0),AK384="Semi-an",VLOOKUP($O384,PM执行时间!$A:$E,4,0),AK384="Annual",VLOOKUP($O384,PM执行时间!$A:$E,5,0),AK384="","")</f>
        <v>0.83</v>
      </c>
      <c r="AM384" s="20" t="s">
        <v>1017</v>
      </c>
      <c r="AN384" s="5" cm="1">
        <f t="array" ref="AN384">_xlfn.IFS(AM384="Monthly",VLOOKUP($O384,PM执行时间!$A:$E,2,0),AM384="Quarterly",VLOOKUP($O384,PM执行时间!$A:$E,3,0),AM384="Semi-an",VLOOKUP($O384,PM执行时间!$A:$E,4,0),AM384="Annual",VLOOKUP($O384,PM执行时间!$A:$E,5,0),AM384="","")</f>
        <v>1.08</v>
      </c>
      <c r="AO384" s="19">
        <v>45108</v>
      </c>
      <c r="AP384" s="5"/>
    </row>
    <row r="385" spans="1:42" ht="26.1" customHeight="1" x14ac:dyDescent="0.2">
      <c r="A385" s="2">
        <v>383</v>
      </c>
      <c r="B385" s="2">
        <f>SUBTOTAL(3,G$3:G385)+0</f>
        <v>381</v>
      </c>
      <c r="C385" s="18"/>
      <c r="D385" s="77">
        <v>1316</v>
      </c>
      <c r="E385" s="77" t="s">
        <v>173</v>
      </c>
      <c r="F385" s="77" t="s">
        <v>1380</v>
      </c>
      <c r="G385" s="77" t="s">
        <v>158</v>
      </c>
      <c r="H385" s="77" t="s">
        <v>1381</v>
      </c>
      <c r="I385" s="77"/>
      <c r="J385" s="88" t="s">
        <v>1075</v>
      </c>
      <c r="K385" s="5" t="s">
        <v>1365</v>
      </c>
      <c r="L385" s="77" t="s">
        <v>1390</v>
      </c>
      <c r="M385" s="24">
        <v>44927</v>
      </c>
      <c r="N385" s="88" t="s">
        <v>1391</v>
      </c>
      <c r="O385" s="5" t="s">
        <v>155</v>
      </c>
      <c r="P385" s="5" t="s">
        <v>39</v>
      </c>
      <c r="Q385" s="5"/>
      <c r="R385" s="5" t="str" cm="1">
        <f t="array" ref="R385">_xlfn.IFS(Q385="Monthly",VLOOKUP($O385,PM执行时间!$A:$E,2,0),Q385="Quarterly",VLOOKUP($O385,PM执行时间!$A:$E,3,0),Q385="Semi-an",VLOOKUP($O385,PM执行时间!$A:$E,4,0),Q385="Annual",VLOOKUP($O385,PM执行时间!$A:$E,5,0),Q385="","")</f>
        <v/>
      </c>
      <c r="S385" s="5"/>
      <c r="T385" s="5" t="str" cm="1">
        <f t="array" ref="T385">_xlfn.IFS(S385="Monthly",VLOOKUP($O385,PM执行时间!$A:$E,2,0),S385="Quarterly",VLOOKUP($O385,PM执行时间!$A:$E,3,0),S385="Semi-an",VLOOKUP($O385,PM执行时间!$A:$E,4,0),S385="Annual",VLOOKUP($O385,PM执行时间!$A:$E,5,0),S385="","")</f>
        <v/>
      </c>
      <c r="U385" s="5"/>
      <c r="V385" s="5" t="str" cm="1">
        <f t="array" ref="V385">_xlfn.IFS(U385="Monthly",VLOOKUP($O385,PM执行时间!$A:$E,2,0),U385="Quarterly",VLOOKUP($O385,PM执行时间!$A:$E,3,0),U385="Semi-an",VLOOKUP($O385,PM执行时间!$A:$E,4,0),U385="Annual",VLOOKUP($O385,PM执行时间!$A:$E,5,0),U385="","")</f>
        <v/>
      </c>
      <c r="W385" s="5"/>
      <c r="X385" s="5" t="str" cm="1">
        <f t="array" ref="X385">_xlfn.IFS(W385="Monthly",VLOOKUP($O385,PM执行时间!$A:$E,2,0),W385="Quarterly",VLOOKUP($O385,PM执行时间!$A:$E,3,0),W385="Semi-an",VLOOKUP($O385,PM执行时间!$A:$E,4,0),W385="Annual",VLOOKUP($O385,PM执行时间!$A:$E,5,0),W385="","")</f>
        <v/>
      </c>
      <c r="Y385" s="5"/>
      <c r="Z385" s="5" t="str" cm="1">
        <f t="array" ref="Z385">_xlfn.IFS(Y385="Monthly",VLOOKUP($O385,PM执行时间!$A:$E,2,0),Y385="Quarterly",VLOOKUP($O385,PM执行时间!$A:$E,3,0),Y385="Semi-an",VLOOKUP($O385,PM执行时间!$A:$E,4,0),Y385="Annual",VLOOKUP($O385,PM执行时间!$A:$E,5,0),Y385="","")</f>
        <v/>
      </c>
      <c r="AA385" s="5"/>
      <c r="AB385" s="5" t="str" cm="1">
        <f t="array" ref="AB385">_xlfn.IFS(AA385="Monthly",VLOOKUP($O385,PM执行时间!$A:$E,2,0),AA385="Quarterly",VLOOKUP($O385,PM执行时间!$A:$E,3,0),AA385="Semi-an",VLOOKUP($O385,PM执行时间!$A:$E,4,0),AA385="Annual",VLOOKUP($O385,PM执行时间!$A:$E,5,0),AA385="","")</f>
        <v/>
      </c>
      <c r="AC385" s="5"/>
      <c r="AD385" s="5" t="str" cm="1">
        <f t="array" ref="AD385">_xlfn.IFS(AC385="Monthly",VLOOKUP($O385,PM执行时间!$A:$E,2,0),AC385="Quarterly",VLOOKUP($O385,PM执行时间!$A:$E,3,0),AC385="Semi-an",VLOOKUP($O385,PM执行时间!$A:$E,4,0),AC385="Annual",VLOOKUP($O385,PM执行时间!$A:$E,5,0),AC385="","")</f>
        <v/>
      </c>
      <c r="AE385" s="5"/>
      <c r="AF385" s="5" t="str" cm="1">
        <f t="array" ref="AF385">_xlfn.IFS(AE385="Monthly",VLOOKUP($O385,PM执行时间!$A:$E,2,0),AE385="Quarterly",VLOOKUP($O385,PM执行时间!$A:$E,3,0),AE385="Semi-an",VLOOKUP($O385,PM执行时间!$A:$E,4,0),AE385="Annual",VLOOKUP($O385,PM执行时间!$A:$E,5,0),AE385="","")</f>
        <v/>
      </c>
      <c r="AG385" s="5"/>
      <c r="AH385" s="5" t="str" cm="1">
        <f t="array" ref="AH385">_xlfn.IFS(AG385="Monthly",VLOOKUP($O385,PM执行时间!$A:$E,2,0),AG385="Quarterly",VLOOKUP($O385,PM执行时间!$A:$E,3,0),AG385="Semi-an",VLOOKUP($O385,PM执行时间!$A:$E,4,0),AG385="Annual",VLOOKUP($O385,PM执行时间!$A:$E,5,0),AG385="","")</f>
        <v/>
      </c>
      <c r="AI385" s="5"/>
      <c r="AJ385" s="5" t="str" cm="1">
        <f t="array" ref="AJ385">_xlfn.IFS(AI385="Monthly",VLOOKUP($O385,PM执行时间!$A:$E,2,0),AI385="Quarterly",VLOOKUP($O385,PM执行时间!$A:$E,3,0),AI385="Semi-an",VLOOKUP($O385,PM执行时间!$A:$E,4,0),AI385="Annual",VLOOKUP($O385,PM执行时间!$A:$E,5,0),AI385="","")</f>
        <v/>
      </c>
      <c r="AK385" s="5"/>
      <c r="AL385" s="5" t="str" cm="1">
        <f t="array" ref="AL385">_xlfn.IFS(AK385="Monthly",VLOOKUP($O385,PM执行时间!$A:$E,2,0),AK385="Quarterly",VLOOKUP($O385,PM执行时间!$A:$E,3,0),AK385="Semi-an",VLOOKUP($O385,PM执行时间!$A:$E,4,0),AK385="Annual",VLOOKUP($O385,PM执行时间!$A:$E,5,0),AK385="","")</f>
        <v/>
      </c>
      <c r="AM385" s="5"/>
      <c r="AN385" s="5" t="str" cm="1">
        <f t="array" ref="AN385">_xlfn.IFS(AM385="Monthly",VLOOKUP($O385,PM执行时间!$A:$E,2,0),AM385="Quarterly",VLOOKUP($O385,PM执行时间!$A:$E,3,0),AM385="Semi-an",VLOOKUP($O385,PM执行时间!$A:$E,4,0),AM385="Annual",VLOOKUP($O385,PM执行时间!$A:$E,5,0),AM385="","")</f>
        <v/>
      </c>
      <c r="AO385" s="5"/>
      <c r="AP385" s="5"/>
    </row>
    <row r="386" spans="1:42" ht="26.1" customHeight="1" x14ac:dyDescent="0.2">
      <c r="A386" s="2">
        <v>384</v>
      </c>
      <c r="B386" s="2">
        <f>SUBTOTAL(3,G$3:G386)+0</f>
        <v>382</v>
      </c>
      <c r="C386" s="18"/>
      <c r="D386" s="77">
        <v>1317</v>
      </c>
      <c r="E386" s="77" t="s">
        <v>67</v>
      </c>
      <c r="F386" s="77" t="s">
        <v>1382</v>
      </c>
      <c r="G386" s="77" t="s">
        <v>1383</v>
      </c>
      <c r="H386" s="77" t="s">
        <v>1384</v>
      </c>
      <c r="I386" s="77">
        <v>2023.6</v>
      </c>
      <c r="J386" s="88" t="s">
        <v>1058</v>
      </c>
      <c r="K386" s="5" t="s">
        <v>1280</v>
      </c>
      <c r="L386" s="77" t="s">
        <v>492</v>
      </c>
      <c r="M386" s="24">
        <v>45058</v>
      </c>
      <c r="N386" s="88" t="s">
        <v>1239</v>
      </c>
      <c r="O386" s="5" t="s">
        <v>1230</v>
      </c>
      <c r="P386" s="5" t="s">
        <v>39</v>
      </c>
      <c r="Q386" s="5"/>
      <c r="R386" s="5" t="str" cm="1">
        <f t="array" ref="R386">_xlfn.IFS(Q386="Monthly",VLOOKUP($O386,PM执行时间!$A:$E,2,0),Q386="Quarterly",VLOOKUP($O386,PM执行时间!$A:$E,3,0),Q386="Semi-an",VLOOKUP($O386,PM执行时间!$A:$E,4,0),Q386="Annual",VLOOKUP($O386,PM执行时间!$A:$E,5,0),Q386="","")</f>
        <v/>
      </c>
      <c r="S386" s="5"/>
      <c r="T386" s="5" t="str" cm="1">
        <f t="array" ref="T386">_xlfn.IFS(S386="Monthly",VLOOKUP($O386,PM执行时间!$A:$E,2,0),S386="Quarterly",VLOOKUP($O386,PM执行时间!$A:$E,3,0),S386="Semi-an",VLOOKUP($O386,PM执行时间!$A:$E,4,0),S386="Annual",VLOOKUP($O386,PM执行时间!$A:$E,5,0),S386="","")</f>
        <v/>
      </c>
      <c r="U386" s="5"/>
      <c r="V386" s="5" t="str" cm="1">
        <f t="array" ref="V386">_xlfn.IFS(U386="Monthly",VLOOKUP($O386,PM执行时间!$A:$E,2,0),U386="Quarterly",VLOOKUP($O386,PM执行时间!$A:$E,3,0),U386="Semi-an",VLOOKUP($O386,PM执行时间!$A:$E,4,0),U386="Annual",VLOOKUP($O386,PM执行时间!$A:$E,5,0),U386="","")</f>
        <v/>
      </c>
      <c r="W386" s="5"/>
      <c r="X386" s="5" t="str" cm="1">
        <f t="array" ref="X386">_xlfn.IFS(W386="Monthly",VLOOKUP($O386,PM执行时间!$A:$E,2,0),W386="Quarterly",VLOOKUP($O386,PM执行时间!$A:$E,3,0),W386="Semi-an",VLOOKUP($O386,PM执行时间!$A:$E,4,0),W386="Annual",VLOOKUP($O386,PM执行时间!$A:$E,5,0),W386="","")</f>
        <v/>
      </c>
      <c r="Y386" s="17" t="s">
        <v>33</v>
      </c>
      <c r="Z386" s="5" cm="1">
        <f t="array" ref="Z386">_xlfn.IFS(Y386="Monthly",VLOOKUP($O386,PM执行时间!$A:$E,2,0),Y386="Quarterly",VLOOKUP($O386,PM执行时间!$A:$E,3,0),Y386="Semi-an",VLOOKUP($O386,PM执行时间!$A:$E,4,0),Y386="Annual",VLOOKUP($O386,PM执行时间!$A:$E,5,0),Y386="","")</f>
        <v>1</v>
      </c>
      <c r="AA386" s="5"/>
      <c r="AB386" s="5" t="str" cm="1">
        <f t="array" ref="AB386">_xlfn.IFS(AA386="Monthly",VLOOKUP($O386,PM执行时间!$A:$E,2,0),AA386="Quarterly",VLOOKUP($O386,PM执行时间!$A:$E,3,0),AA386="Semi-an",VLOOKUP($O386,PM执行时间!$A:$E,4,0),AA386="Annual",VLOOKUP($O386,PM执行时间!$A:$E,5,0),AA386="","")</f>
        <v/>
      </c>
      <c r="AC386" s="5"/>
      <c r="AD386" s="5" t="str" cm="1">
        <f t="array" ref="AD386">_xlfn.IFS(AC386="Monthly",VLOOKUP($O386,PM执行时间!$A:$E,2,0),AC386="Quarterly",VLOOKUP($O386,PM执行时间!$A:$E,3,0),AC386="Semi-an",VLOOKUP($O386,PM执行时间!$A:$E,4,0),AC386="Annual",VLOOKUP($O386,PM执行时间!$A:$E,5,0),AC386="","")</f>
        <v/>
      </c>
      <c r="AE386" s="5"/>
      <c r="AF386" s="5" t="str" cm="1">
        <f t="array" ref="AF386">_xlfn.IFS(AE386="Monthly",VLOOKUP($O386,PM执行时间!$A:$E,2,0),AE386="Quarterly",VLOOKUP($O386,PM执行时间!$A:$E,3,0),AE386="Semi-an",VLOOKUP($O386,PM执行时间!$A:$E,4,0),AE386="Annual",VLOOKUP($O386,PM执行时间!$A:$E,5,0),AE386="","")</f>
        <v/>
      </c>
      <c r="AG386" s="5"/>
      <c r="AH386" s="5" t="str" cm="1">
        <f t="array" ref="AH386">_xlfn.IFS(AG386="Monthly",VLOOKUP($O386,PM执行时间!$A:$E,2,0),AG386="Quarterly",VLOOKUP($O386,PM执行时间!$A:$E,3,0),AG386="Semi-an",VLOOKUP($O386,PM执行时间!$A:$E,4,0),AG386="Annual",VLOOKUP($O386,PM执行时间!$A:$E,5,0),AG386="","")</f>
        <v/>
      </c>
      <c r="AI386" s="5"/>
      <c r="AJ386" s="5" t="str" cm="1">
        <f t="array" ref="AJ386">_xlfn.IFS(AI386="Monthly",VLOOKUP($O386,PM执行时间!$A:$E,2,0),AI386="Quarterly",VLOOKUP($O386,PM执行时间!$A:$E,3,0),AI386="Semi-an",VLOOKUP($O386,PM执行时间!$A:$E,4,0),AI386="Annual",VLOOKUP($O386,PM执行时间!$A:$E,5,0),AI386="","")</f>
        <v/>
      </c>
      <c r="AK386" s="5"/>
      <c r="AL386" s="5" t="str" cm="1">
        <f t="array" ref="AL386">_xlfn.IFS(AK386="Monthly",VLOOKUP($O386,PM执行时间!$A:$E,2,0),AK386="Quarterly",VLOOKUP($O386,PM执行时间!$A:$E,3,0),AK386="Semi-an",VLOOKUP($O386,PM执行时间!$A:$E,4,0),AK386="Annual",VLOOKUP($O386,PM执行时间!$A:$E,5,0),AK386="","")</f>
        <v/>
      </c>
      <c r="AM386" s="5"/>
      <c r="AN386" s="5" t="str" cm="1">
        <f t="array" ref="AN386">_xlfn.IFS(AM386="Monthly",VLOOKUP($O386,PM执行时间!$A:$E,2,0),AM386="Quarterly",VLOOKUP($O386,PM执行时间!$A:$E,3,0),AM386="Semi-an",VLOOKUP($O386,PM执行时间!$A:$E,4,0),AM386="Annual",VLOOKUP($O386,PM执行时间!$A:$E,5,0),AM386="","")</f>
        <v/>
      </c>
      <c r="AO386" s="5"/>
      <c r="AP386" s="5"/>
    </row>
    <row r="387" spans="1:42" ht="26.1" customHeight="1" x14ac:dyDescent="0.2">
      <c r="A387" s="2">
        <v>385</v>
      </c>
      <c r="B387" s="2">
        <f>SUBTOTAL(3,G$3:G387)+0</f>
        <v>383</v>
      </c>
      <c r="C387" s="18"/>
      <c r="D387" s="77">
        <v>1318</v>
      </c>
      <c r="E387" s="77" t="s">
        <v>67</v>
      </c>
      <c r="F387" s="77" t="s">
        <v>1382</v>
      </c>
      <c r="G387" s="77" t="s">
        <v>1383</v>
      </c>
      <c r="H387" s="77" t="s">
        <v>1385</v>
      </c>
      <c r="I387" s="77">
        <v>2023.6</v>
      </c>
      <c r="J387" s="88" t="s">
        <v>1058</v>
      </c>
      <c r="K387" s="5" t="s">
        <v>1280</v>
      </c>
      <c r="L387" s="77" t="s">
        <v>492</v>
      </c>
      <c r="M387" s="24">
        <v>45059</v>
      </c>
      <c r="N387" s="88" t="s">
        <v>1239</v>
      </c>
      <c r="O387" s="5" t="s">
        <v>1230</v>
      </c>
      <c r="P387" s="5" t="s">
        <v>39</v>
      </c>
      <c r="Q387" s="5"/>
      <c r="R387" s="5" t="str" cm="1">
        <f t="array" ref="R387">_xlfn.IFS(Q387="Monthly",VLOOKUP($O387,PM执行时间!$A:$E,2,0),Q387="Quarterly",VLOOKUP($O387,PM执行时间!$A:$E,3,0),Q387="Semi-an",VLOOKUP($O387,PM执行时间!$A:$E,4,0),Q387="Annual",VLOOKUP($O387,PM执行时间!$A:$E,5,0),Q387="","")</f>
        <v/>
      </c>
      <c r="S387" s="5"/>
      <c r="T387" s="5" t="str" cm="1">
        <f t="array" ref="T387">_xlfn.IFS(S387="Monthly",VLOOKUP($O387,PM执行时间!$A:$E,2,0),S387="Quarterly",VLOOKUP($O387,PM执行时间!$A:$E,3,0),S387="Semi-an",VLOOKUP($O387,PM执行时间!$A:$E,4,0),S387="Annual",VLOOKUP($O387,PM执行时间!$A:$E,5,0),S387="","")</f>
        <v/>
      </c>
      <c r="U387" s="5"/>
      <c r="V387" s="5" t="str" cm="1">
        <f t="array" ref="V387">_xlfn.IFS(U387="Monthly",VLOOKUP($O387,PM执行时间!$A:$E,2,0),U387="Quarterly",VLOOKUP($O387,PM执行时间!$A:$E,3,0),U387="Semi-an",VLOOKUP($O387,PM执行时间!$A:$E,4,0),U387="Annual",VLOOKUP($O387,PM执行时间!$A:$E,5,0),U387="","")</f>
        <v/>
      </c>
      <c r="W387" s="5"/>
      <c r="X387" s="5" t="str" cm="1">
        <f t="array" ref="X387">_xlfn.IFS(W387="Monthly",VLOOKUP($O387,PM执行时间!$A:$E,2,0),W387="Quarterly",VLOOKUP($O387,PM执行时间!$A:$E,3,0),W387="Semi-an",VLOOKUP($O387,PM执行时间!$A:$E,4,0),W387="Annual",VLOOKUP($O387,PM执行时间!$A:$E,5,0),W387="","")</f>
        <v/>
      </c>
      <c r="Y387" s="17" t="s">
        <v>33</v>
      </c>
      <c r="Z387" s="5" cm="1">
        <f t="array" ref="Z387">_xlfn.IFS(Y387="Monthly",VLOOKUP($O387,PM执行时间!$A:$E,2,0),Y387="Quarterly",VLOOKUP($O387,PM执行时间!$A:$E,3,0),Y387="Semi-an",VLOOKUP($O387,PM执行时间!$A:$E,4,0),Y387="Annual",VLOOKUP($O387,PM执行时间!$A:$E,5,0),Y387="","")</f>
        <v>1</v>
      </c>
      <c r="AA387" s="5"/>
      <c r="AB387" s="5" t="str" cm="1">
        <f t="array" ref="AB387">_xlfn.IFS(AA387="Monthly",VLOOKUP($O387,PM执行时间!$A:$E,2,0),AA387="Quarterly",VLOOKUP($O387,PM执行时间!$A:$E,3,0),AA387="Semi-an",VLOOKUP($O387,PM执行时间!$A:$E,4,0),AA387="Annual",VLOOKUP($O387,PM执行时间!$A:$E,5,0),AA387="","")</f>
        <v/>
      </c>
      <c r="AC387" s="5"/>
      <c r="AD387" s="5" t="str" cm="1">
        <f t="array" ref="AD387">_xlfn.IFS(AC387="Monthly",VLOOKUP($O387,PM执行时间!$A:$E,2,0),AC387="Quarterly",VLOOKUP($O387,PM执行时间!$A:$E,3,0),AC387="Semi-an",VLOOKUP($O387,PM执行时间!$A:$E,4,0),AC387="Annual",VLOOKUP($O387,PM执行时间!$A:$E,5,0),AC387="","")</f>
        <v/>
      </c>
      <c r="AE387" s="5"/>
      <c r="AF387" s="5" t="str" cm="1">
        <f t="array" ref="AF387">_xlfn.IFS(AE387="Monthly",VLOOKUP($O387,PM执行时间!$A:$E,2,0),AE387="Quarterly",VLOOKUP($O387,PM执行时间!$A:$E,3,0),AE387="Semi-an",VLOOKUP($O387,PM执行时间!$A:$E,4,0),AE387="Annual",VLOOKUP($O387,PM执行时间!$A:$E,5,0),AE387="","")</f>
        <v/>
      </c>
      <c r="AG387" s="5"/>
      <c r="AH387" s="5" t="str" cm="1">
        <f t="array" ref="AH387">_xlfn.IFS(AG387="Monthly",VLOOKUP($O387,PM执行时间!$A:$E,2,0),AG387="Quarterly",VLOOKUP($O387,PM执行时间!$A:$E,3,0),AG387="Semi-an",VLOOKUP($O387,PM执行时间!$A:$E,4,0),AG387="Annual",VLOOKUP($O387,PM执行时间!$A:$E,5,0),AG387="","")</f>
        <v/>
      </c>
      <c r="AI387" s="5"/>
      <c r="AJ387" s="5" t="str" cm="1">
        <f t="array" ref="AJ387">_xlfn.IFS(AI387="Monthly",VLOOKUP($O387,PM执行时间!$A:$E,2,0),AI387="Quarterly",VLOOKUP($O387,PM执行时间!$A:$E,3,0),AI387="Semi-an",VLOOKUP($O387,PM执行时间!$A:$E,4,0),AI387="Annual",VLOOKUP($O387,PM执行时间!$A:$E,5,0),AI387="","")</f>
        <v/>
      </c>
      <c r="AK387" s="5"/>
      <c r="AL387" s="5" t="str" cm="1">
        <f t="array" ref="AL387">_xlfn.IFS(AK387="Monthly",VLOOKUP($O387,PM执行时间!$A:$E,2,0),AK387="Quarterly",VLOOKUP($O387,PM执行时间!$A:$E,3,0),AK387="Semi-an",VLOOKUP($O387,PM执行时间!$A:$E,4,0),AK387="Annual",VLOOKUP($O387,PM执行时间!$A:$E,5,0),AK387="","")</f>
        <v/>
      </c>
      <c r="AM387" s="5"/>
      <c r="AN387" s="5" t="str" cm="1">
        <f t="array" ref="AN387">_xlfn.IFS(AM387="Monthly",VLOOKUP($O387,PM执行时间!$A:$E,2,0),AM387="Quarterly",VLOOKUP($O387,PM执行时间!$A:$E,3,0),AM387="Semi-an",VLOOKUP($O387,PM执行时间!$A:$E,4,0),AM387="Annual",VLOOKUP($O387,PM执行时间!$A:$E,5,0),AM387="","")</f>
        <v/>
      </c>
      <c r="AO387" s="5"/>
      <c r="AP387" s="5"/>
    </row>
    <row r="388" spans="1:42" ht="26.1" customHeight="1" x14ac:dyDescent="0.2">
      <c r="A388" s="2">
        <v>386</v>
      </c>
      <c r="B388" s="2">
        <f>SUBTOTAL(3,G$3:G388)+0</f>
        <v>384</v>
      </c>
      <c r="C388" s="18"/>
      <c r="D388" s="77">
        <v>1319</v>
      </c>
      <c r="E388" s="77" t="s">
        <v>67</v>
      </c>
      <c r="F388" s="77" t="s">
        <v>1382</v>
      </c>
      <c r="G388" s="77" t="s">
        <v>1383</v>
      </c>
      <c r="H388" s="77" t="s">
        <v>1386</v>
      </c>
      <c r="I388" s="77">
        <v>2023.6</v>
      </c>
      <c r="J388" s="88" t="s">
        <v>1058</v>
      </c>
      <c r="K388" s="5" t="s">
        <v>1280</v>
      </c>
      <c r="L388" s="77" t="s">
        <v>492</v>
      </c>
      <c r="M388" s="24">
        <v>45060</v>
      </c>
      <c r="N388" s="88" t="s">
        <v>1239</v>
      </c>
      <c r="O388" s="5" t="s">
        <v>1230</v>
      </c>
      <c r="P388" s="5" t="s">
        <v>39</v>
      </c>
      <c r="Q388" s="5"/>
      <c r="R388" s="5" t="str" cm="1">
        <f t="array" ref="R388">_xlfn.IFS(Q388="Monthly",VLOOKUP($O388,PM执行时间!$A:$E,2,0),Q388="Quarterly",VLOOKUP($O388,PM执行时间!$A:$E,3,0),Q388="Semi-an",VLOOKUP($O388,PM执行时间!$A:$E,4,0),Q388="Annual",VLOOKUP($O388,PM执行时间!$A:$E,5,0),Q388="","")</f>
        <v/>
      </c>
      <c r="S388" s="5"/>
      <c r="T388" s="5" t="str" cm="1">
        <f t="array" ref="T388">_xlfn.IFS(S388="Monthly",VLOOKUP($O388,PM执行时间!$A:$E,2,0),S388="Quarterly",VLOOKUP($O388,PM执行时间!$A:$E,3,0),S388="Semi-an",VLOOKUP($O388,PM执行时间!$A:$E,4,0),S388="Annual",VLOOKUP($O388,PM执行时间!$A:$E,5,0),S388="","")</f>
        <v/>
      </c>
      <c r="U388" s="5"/>
      <c r="V388" s="5" t="str" cm="1">
        <f t="array" ref="V388">_xlfn.IFS(U388="Monthly",VLOOKUP($O388,PM执行时间!$A:$E,2,0),U388="Quarterly",VLOOKUP($O388,PM执行时间!$A:$E,3,0),U388="Semi-an",VLOOKUP($O388,PM执行时间!$A:$E,4,0),U388="Annual",VLOOKUP($O388,PM执行时间!$A:$E,5,0),U388="","")</f>
        <v/>
      </c>
      <c r="W388" s="5"/>
      <c r="X388" s="5" t="str" cm="1">
        <f t="array" ref="X388">_xlfn.IFS(W388="Monthly",VLOOKUP($O388,PM执行时间!$A:$E,2,0),W388="Quarterly",VLOOKUP($O388,PM执行时间!$A:$E,3,0),W388="Semi-an",VLOOKUP($O388,PM执行时间!$A:$E,4,0),W388="Annual",VLOOKUP($O388,PM执行时间!$A:$E,5,0),W388="","")</f>
        <v/>
      </c>
      <c r="Y388" s="17" t="s">
        <v>33</v>
      </c>
      <c r="Z388" s="5" cm="1">
        <f t="array" ref="Z388">_xlfn.IFS(Y388="Monthly",VLOOKUP($O388,PM执行时间!$A:$E,2,0),Y388="Quarterly",VLOOKUP($O388,PM执行时间!$A:$E,3,0),Y388="Semi-an",VLOOKUP($O388,PM执行时间!$A:$E,4,0),Y388="Annual",VLOOKUP($O388,PM执行时间!$A:$E,5,0),Y388="","")</f>
        <v>1</v>
      </c>
      <c r="AA388" s="5"/>
      <c r="AB388" s="5" t="str" cm="1">
        <f t="array" ref="AB388">_xlfn.IFS(AA388="Monthly",VLOOKUP($O388,PM执行时间!$A:$E,2,0),AA388="Quarterly",VLOOKUP($O388,PM执行时间!$A:$E,3,0),AA388="Semi-an",VLOOKUP($O388,PM执行时间!$A:$E,4,0),AA388="Annual",VLOOKUP($O388,PM执行时间!$A:$E,5,0),AA388="","")</f>
        <v/>
      </c>
      <c r="AC388" s="5"/>
      <c r="AD388" s="5" t="str" cm="1">
        <f t="array" ref="AD388">_xlfn.IFS(AC388="Monthly",VLOOKUP($O388,PM执行时间!$A:$E,2,0),AC388="Quarterly",VLOOKUP($O388,PM执行时间!$A:$E,3,0),AC388="Semi-an",VLOOKUP($O388,PM执行时间!$A:$E,4,0),AC388="Annual",VLOOKUP($O388,PM执行时间!$A:$E,5,0),AC388="","")</f>
        <v/>
      </c>
      <c r="AE388" s="5"/>
      <c r="AF388" s="5" t="str" cm="1">
        <f t="array" ref="AF388">_xlfn.IFS(AE388="Monthly",VLOOKUP($O388,PM执行时间!$A:$E,2,0),AE388="Quarterly",VLOOKUP($O388,PM执行时间!$A:$E,3,0),AE388="Semi-an",VLOOKUP($O388,PM执行时间!$A:$E,4,0),AE388="Annual",VLOOKUP($O388,PM执行时间!$A:$E,5,0),AE388="","")</f>
        <v/>
      </c>
      <c r="AG388" s="5"/>
      <c r="AH388" s="5" t="str" cm="1">
        <f t="array" ref="AH388">_xlfn.IFS(AG388="Monthly",VLOOKUP($O388,PM执行时间!$A:$E,2,0),AG388="Quarterly",VLOOKUP($O388,PM执行时间!$A:$E,3,0),AG388="Semi-an",VLOOKUP($O388,PM执行时间!$A:$E,4,0),AG388="Annual",VLOOKUP($O388,PM执行时间!$A:$E,5,0),AG388="","")</f>
        <v/>
      </c>
      <c r="AI388" s="5"/>
      <c r="AJ388" s="5" t="str" cm="1">
        <f t="array" ref="AJ388">_xlfn.IFS(AI388="Monthly",VLOOKUP($O388,PM执行时间!$A:$E,2,0),AI388="Quarterly",VLOOKUP($O388,PM执行时间!$A:$E,3,0),AI388="Semi-an",VLOOKUP($O388,PM执行时间!$A:$E,4,0),AI388="Annual",VLOOKUP($O388,PM执行时间!$A:$E,5,0),AI388="","")</f>
        <v/>
      </c>
      <c r="AK388" s="5"/>
      <c r="AL388" s="5" t="str" cm="1">
        <f t="array" ref="AL388">_xlfn.IFS(AK388="Monthly",VLOOKUP($O388,PM执行时间!$A:$E,2,0),AK388="Quarterly",VLOOKUP($O388,PM执行时间!$A:$E,3,0),AK388="Semi-an",VLOOKUP($O388,PM执行时间!$A:$E,4,0),AK388="Annual",VLOOKUP($O388,PM执行时间!$A:$E,5,0),AK388="","")</f>
        <v/>
      </c>
      <c r="AM388" s="5"/>
      <c r="AN388" s="5" t="str" cm="1">
        <f t="array" ref="AN388">_xlfn.IFS(AM388="Monthly",VLOOKUP($O388,PM执行时间!$A:$E,2,0),AM388="Quarterly",VLOOKUP($O388,PM执行时间!$A:$E,3,0),AM388="Semi-an",VLOOKUP($O388,PM执行时间!$A:$E,4,0),AM388="Annual",VLOOKUP($O388,PM执行时间!$A:$E,5,0),AM388="","")</f>
        <v/>
      </c>
      <c r="AO388" s="5"/>
      <c r="AP388" s="5"/>
    </row>
    <row r="389" spans="1:42" ht="26.1" customHeight="1" x14ac:dyDescent="0.2">
      <c r="A389" s="2">
        <v>387</v>
      </c>
      <c r="B389" s="2">
        <f>SUBTOTAL(3,G$3:G389)+0</f>
        <v>385</v>
      </c>
      <c r="C389" s="18"/>
      <c r="D389" s="77">
        <v>1320</v>
      </c>
      <c r="E389" s="77" t="s">
        <v>67</v>
      </c>
      <c r="F389" s="77" t="s">
        <v>1382</v>
      </c>
      <c r="G389" s="77" t="s">
        <v>1383</v>
      </c>
      <c r="H389" s="77" t="s">
        <v>1387</v>
      </c>
      <c r="I389" s="77">
        <v>2023.6</v>
      </c>
      <c r="J389" s="88" t="s">
        <v>1058</v>
      </c>
      <c r="K389" s="5" t="s">
        <v>1280</v>
      </c>
      <c r="L389" s="77" t="s">
        <v>492</v>
      </c>
      <c r="M389" s="24">
        <v>45061</v>
      </c>
      <c r="N389" s="88" t="s">
        <v>1239</v>
      </c>
      <c r="O389" s="5" t="s">
        <v>1230</v>
      </c>
      <c r="P389" s="5" t="s">
        <v>39</v>
      </c>
      <c r="Q389" s="5"/>
      <c r="R389" s="5" t="str" cm="1">
        <f t="array" ref="R389">_xlfn.IFS(Q389="Monthly",VLOOKUP($O389,PM执行时间!$A:$E,2,0),Q389="Quarterly",VLOOKUP($O389,PM执行时间!$A:$E,3,0),Q389="Semi-an",VLOOKUP($O389,PM执行时间!$A:$E,4,0),Q389="Annual",VLOOKUP($O389,PM执行时间!$A:$E,5,0),Q389="","")</f>
        <v/>
      </c>
      <c r="S389" s="5"/>
      <c r="T389" s="5" t="str" cm="1">
        <f t="array" ref="T389">_xlfn.IFS(S389="Monthly",VLOOKUP($O389,PM执行时间!$A:$E,2,0),S389="Quarterly",VLOOKUP($O389,PM执行时间!$A:$E,3,0),S389="Semi-an",VLOOKUP($O389,PM执行时间!$A:$E,4,0),S389="Annual",VLOOKUP($O389,PM执行时间!$A:$E,5,0),S389="","")</f>
        <v/>
      </c>
      <c r="U389" s="5"/>
      <c r="V389" s="5" t="str" cm="1">
        <f t="array" ref="V389">_xlfn.IFS(U389="Monthly",VLOOKUP($O389,PM执行时间!$A:$E,2,0),U389="Quarterly",VLOOKUP($O389,PM执行时间!$A:$E,3,0),U389="Semi-an",VLOOKUP($O389,PM执行时间!$A:$E,4,0),U389="Annual",VLOOKUP($O389,PM执行时间!$A:$E,5,0),U389="","")</f>
        <v/>
      </c>
      <c r="W389" s="5"/>
      <c r="X389" s="5" t="str" cm="1">
        <f t="array" ref="X389">_xlfn.IFS(W389="Monthly",VLOOKUP($O389,PM执行时间!$A:$E,2,0),W389="Quarterly",VLOOKUP($O389,PM执行时间!$A:$E,3,0),W389="Semi-an",VLOOKUP($O389,PM执行时间!$A:$E,4,0),W389="Annual",VLOOKUP($O389,PM执行时间!$A:$E,5,0),W389="","")</f>
        <v/>
      </c>
      <c r="Y389" s="17" t="s">
        <v>33</v>
      </c>
      <c r="Z389" s="5" cm="1">
        <f t="array" ref="Z389">_xlfn.IFS(Y389="Monthly",VLOOKUP($O389,PM执行时间!$A:$E,2,0),Y389="Quarterly",VLOOKUP($O389,PM执行时间!$A:$E,3,0),Y389="Semi-an",VLOOKUP($O389,PM执行时间!$A:$E,4,0),Y389="Annual",VLOOKUP($O389,PM执行时间!$A:$E,5,0),Y389="","")</f>
        <v>1</v>
      </c>
      <c r="AA389" s="5"/>
      <c r="AB389" s="5" t="str" cm="1">
        <f t="array" ref="AB389">_xlfn.IFS(AA389="Monthly",VLOOKUP($O389,PM执行时间!$A:$E,2,0),AA389="Quarterly",VLOOKUP($O389,PM执行时间!$A:$E,3,0),AA389="Semi-an",VLOOKUP($O389,PM执行时间!$A:$E,4,0),AA389="Annual",VLOOKUP($O389,PM执行时间!$A:$E,5,0),AA389="","")</f>
        <v/>
      </c>
      <c r="AC389" s="5"/>
      <c r="AD389" s="5" t="str" cm="1">
        <f t="array" ref="AD389">_xlfn.IFS(AC389="Monthly",VLOOKUP($O389,PM执行时间!$A:$E,2,0),AC389="Quarterly",VLOOKUP($O389,PM执行时间!$A:$E,3,0),AC389="Semi-an",VLOOKUP($O389,PM执行时间!$A:$E,4,0),AC389="Annual",VLOOKUP($O389,PM执行时间!$A:$E,5,0),AC389="","")</f>
        <v/>
      </c>
      <c r="AE389" s="5"/>
      <c r="AF389" s="5" t="str" cm="1">
        <f t="array" ref="AF389">_xlfn.IFS(AE389="Monthly",VLOOKUP($O389,PM执行时间!$A:$E,2,0),AE389="Quarterly",VLOOKUP($O389,PM执行时间!$A:$E,3,0),AE389="Semi-an",VLOOKUP($O389,PM执行时间!$A:$E,4,0),AE389="Annual",VLOOKUP($O389,PM执行时间!$A:$E,5,0),AE389="","")</f>
        <v/>
      </c>
      <c r="AG389" s="5"/>
      <c r="AH389" s="5" t="str" cm="1">
        <f t="array" ref="AH389">_xlfn.IFS(AG389="Monthly",VLOOKUP($O389,PM执行时间!$A:$E,2,0),AG389="Quarterly",VLOOKUP($O389,PM执行时间!$A:$E,3,0),AG389="Semi-an",VLOOKUP($O389,PM执行时间!$A:$E,4,0),AG389="Annual",VLOOKUP($O389,PM执行时间!$A:$E,5,0),AG389="","")</f>
        <v/>
      </c>
      <c r="AI389" s="5"/>
      <c r="AJ389" s="5" t="str" cm="1">
        <f t="array" ref="AJ389">_xlfn.IFS(AI389="Monthly",VLOOKUP($O389,PM执行时间!$A:$E,2,0),AI389="Quarterly",VLOOKUP($O389,PM执行时间!$A:$E,3,0),AI389="Semi-an",VLOOKUP($O389,PM执行时间!$A:$E,4,0),AI389="Annual",VLOOKUP($O389,PM执行时间!$A:$E,5,0),AI389="","")</f>
        <v/>
      </c>
      <c r="AK389" s="5"/>
      <c r="AL389" s="5" t="str" cm="1">
        <f t="array" ref="AL389">_xlfn.IFS(AK389="Monthly",VLOOKUP($O389,PM执行时间!$A:$E,2,0),AK389="Quarterly",VLOOKUP($O389,PM执行时间!$A:$E,3,0),AK389="Semi-an",VLOOKUP($O389,PM执行时间!$A:$E,4,0),AK389="Annual",VLOOKUP($O389,PM执行时间!$A:$E,5,0),AK389="","")</f>
        <v/>
      </c>
      <c r="AM389" s="5"/>
      <c r="AN389" s="5" t="str" cm="1">
        <f t="array" ref="AN389">_xlfn.IFS(AM389="Monthly",VLOOKUP($O389,PM执行时间!$A:$E,2,0),AM389="Quarterly",VLOOKUP($O389,PM执行时间!$A:$E,3,0),AM389="Semi-an",VLOOKUP($O389,PM执行时间!$A:$E,4,0),AM389="Annual",VLOOKUP($O389,PM执行时间!$A:$E,5,0),AM389="","")</f>
        <v/>
      </c>
      <c r="AO389" s="5"/>
      <c r="AP389" s="5"/>
    </row>
    <row r="390" spans="1:42" ht="26.1" customHeight="1" x14ac:dyDescent="0.2">
      <c r="A390" s="2">
        <v>388</v>
      </c>
      <c r="B390" s="2">
        <f>SUBTOTAL(3,G$3:G390)+0</f>
        <v>386</v>
      </c>
      <c r="C390" s="18"/>
      <c r="D390" s="77">
        <v>1321</v>
      </c>
      <c r="E390" s="77" t="s">
        <v>67</v>
      </c>
      <c r="F390" s="77" t="s">
        <v>1382</v>
      </c>
      <c r="G390" s="77" t="s">
        <v>1383</v>
      </c>
      <c r="H390" s="77" t="s">
        <v>1388</v>
      </c>
      <c r="I390" s="77">
        <v>2023.6</v>
      </c>
      <c r="J390" s="88" t="s">
        <v>1058</v>
      </c>
      <c r="K390" s="5" t="s">
        <v>1280</v>
      </c>
      <c r="L390" s="77" t="s">
        <v>492</v>
      </c>
      <c r="M390" s="24">
        <v>45062</v>
      </c>
      <c r="N390" s="88" t="s">
        <v>1239</v>
      </c>
      <c r="O390" s="5" t="s">
        <v>1230</v>
      </c>
      <c r="P390" s="5" t="s">
        <v>39</v>
      </c>
      <c r="Q390" s="5"/>
      <c r="R390" s="5" t="str" cm="1">
        <f t="array" ref="R390">_xlfn.IFS(Q390="Monthly",VLOOKUP($O390,PM执行时间!$A:$E,2,0),Q390="Quarterly",VLOOKUP($O390,PM执行时间!$A:$E,3,0),Q390="Semi-an",VLOOKUP($O390,PM执行时间!$A:$E,4,0),Q390="Annual",VLOOKUP($O390,PM执行时间!$A:$E,5,0),Q390="","")</f>
        <v/>
      </c>
      <c r="S390" s="5"/>
      <c r="T390" s="5" t="str" cm="1">
        <f t="array" ref="T390">_xlfn.IFS(S390="Monthly",VLOOKUP($O390,PM执行时间!$A:$E,2,0),S390="Quarterly",VLOOKUP($O390,PM执行时间!$A:$E,3,0),S390="Semi-an",VLOOKUP($O390,PM执行时间!$A:$E,4,0),S390="Annual",VLOOKUP($O390,PM执行时间!$A:$E,5,0),S390="","")</f>
        <v/>
      </c>
      <c r="U390" s="5"/>
      <c r="V390" s="5" t="str" cm="1">
        <f t="array" ref="V390">_xlfn.IFS(U390="Monthly",VLOOKUP($O390,PM执行时间!$A:$E,2,0),U390="Quarterly",VLOOKUP($O390,PM执行时间!$A:$E,3,0),U390="Semi-an",VLOOKUP($O390,PM执行时间!$A:$E,4,0),U390="Annual",VLOOKUP($O390,PM执行时间!$A:$E,5,0),U390="","")</f>
        <v/>
      </c>
      <c r="W390" s="5"/>
      <c r="X390" s="5" t="str" cm="1">
        <f t="array" ref="X390">_xlfn.IFS(W390="Monthly",VLOOKUP($O390,PM执行时间!$A:$E,2,0),W390="Quarterly",VLOOKUP($O390,PM执行时间!$A:$E,3,0),W390="Semi-an",VLOOKUP($O390,PM执行时间!$A:$E,4,0),W390="Annual",VLOOKUP($O390,PM执行时间!$A:$E,5,0),W390="","")</f>
        <v/>
      </c>
      <c r="Y390" s="17" t="s">
        <v>33</v>
      </c>
      <c r="Z390" s="5" cm="1">
        <f t="array" ref="Z390">_xlfn.IFS(Y390="Monthly",VLOOKUP($O390,PM执行时间!$A:$E,2,0),Y390="Quarterly",VLOOKUP($O390,PM执行时间!$A:$E,3,0),Y390="Semi-an",VLOOKUP($O390,PM执行时间!$A:$E,4,0),Y390="Annual",VLOOKUP($O390,PM执行时间!$A:$E,5,0),Y390="","")</f>
        <v>1</v>
      </c>
      <c r="AA390" s="5"/>
      <c r="AB390" s="5" t="str" cm="1">
        <f t="array" ref="AB390">_xlfn.IFS(AA390="Monthly",VLOOKUP($O390,PM执行时间!$A:$E,2,0),AA390="Quarterly",VLOOKUP($O390,PM执行时间!$A:$E,3,0),AA390="Semi-an",VLOOKUP($O390,PM执行时间!$A:$E,4,0),AA390="Annual",VLOOKUP($O390,PM执行时间!$A:$E,5,0),AA390="","")</f>
        <v/>
      </c>
      <c r="AC390" s="5"/>
      <c r="AD390" s="5" t="str" cm="1">
        <f t="array" ref="AD390">_xlfn.IFS(AC390="Monthly",VLOOKUP($O390,PM执行时间!$A:$E,2,0),AC390="Quarterly",VLOOKUP($O390,PM执行时间!$A:$E,3,0),AC390="Semi-an",VLOOKUP($O390,PM执行时间!$A:$E,4,0),AC390="Annual",VLOOKUP($O390,PM执行时间!$A:$E,5,0),AC390="","")</f>
        <v/>
      </c>
      <c r="AE390" s="5"/>
      <c r="AF390" s="5" t="str" cm="1">
        <f t="array" ref="AF390">_xlfn.IFS(AE390="Monthly",VLOOKUP($O390,PM执行时间!$A:$E,2,0),AE390="Quarterly",VLOOKUP($O390,PM执行时间!$A:$E,3,0),AE390="Semi-an",VLOOKUP($O390,PM执行时间!$A:$E,4,0),AE390="Annual",VLOOKUP($O390,PM执行时间!$A:$E,5,0),AE390="","")</f>
        <v/>
      </c>
      <c r="AG390" s="5"/>
      <c r="AH390" s="5" t="str" cm="1">
        <f t="array" ref="AH390">_xlfn.IFS(AG390="Monthly",VLOOKUP($O390,PM执行时间!$A:$E,2,0),AG390="Quarterly",VLOOKUP($O390,PM执行时间!$A:$E,3,0),AG390="Semi-an",VLOOKUP($O390,PM执行时间!$A:$E,4,0),AG390="Annual",VLOOKUP($O390,PM执行时间!$A:$E,5,0),AG390="","")</f>
        <v/>
      </c>
      <c r="AI390" s="5"/>
      <c r="AJ390" s="5" t="str" cm="1">
        <f t="array" ref="AJ390">_xlfn.IFS(AI390="Monthly",VLOOKUP($O390,PM执行时间!$A:$E,2,0),AI390="Quarterly",VLOOKUP($O390,PM执行时间!$A:$E,3,0),AI390="Semi-an",VLOOKUP($O390,PM执行时间!$A:$E,4,0),AI390="Annual",VLOOKUP($O390,PM执行时间!$A:$E,5,0),AI390="","")</f>
        <v/>
      </c>
      <c r="AK390" s="5"/>
      <c r="AL390" s="5" t="str" cm="1">
        <f t="array" ref="AL390">_xlfn.IFS(AK390="Monthly",VLOOKUP($O390,PM执行时间!$A:$E,2,0),AK390="Quarterly",VLOOKUP($O390,PM执行时间!$A:$E,3,0),AK390="Semi-an",VLOOKUP($O390,PM执行时间!$A:$E,4,0),AK390="Annual",VLOOKUP($O390,PM执行时间!$A:$E,5,0),AK390="","")</f>
        <v/>
      </c>
      <c r="AM390" s="5"/>
      <c r="AN390" s="5" t="str" cm="1">
        <f t="array" ref="AN390">_xlfn.IFS(AM390="Monthly",VLOOKUP($O390,PM执行时间!$A:$E,2,0),AM390="Quarterly",VLOOKUP($O390,PM执行时间!$A:$E,3,0),AM390="Semi-an",VLOOKUP($O390,PM执行时间!$A:$E,4,0),AM390="Annual",VLOOKUP($O390,PM执行时间!$A:$E,5,0),AM390="","")</f>
        <v/>
      </c>
      <c r="AO390" s="5"/>
      <c r="AP390" s="5"/>
    </row>
    <row r="391" spans="1:42" ht="26.1" customHeight="1" x14ac:dyDescent="0.2">
      <c r="A391" s="30"/>
      <c r="C391" s="30"/>
      <c r="D391" s="30"/>
      <c r="F391" s="34"/>
      <c r="M391" s="147"/>
    </row>
    <row r="392" spans="1:42" ht="26.1" customHeight="1" x14ac:dyDescent="0.2">
      <c r="A392" s="30"/>
      <c r="C392" s="30"/>
      <c r="D392" s="30"/>
      <c r="F392" s="34"/>
      <c r="M392" s="147"/>
    </row>
    <row r="393" spans="1:42" ht="26.1" customHeight="1" x14ac:dyDescent="0.2">
      <c r="A393" s="30"/>
      <c r="C393" s="30"/>
      <c r="D393" s="30"/>
      <c r="F393" s="34"/>
      <c r="M393" s="147"/>
    </row>
    <row r="394" spans="1:42" ht="26.1" customHeight="1" x14ac:dyDescent="0.2">
      <c r="A394" s="30"/>
      <c r="C394" s="30"/>
      <c r="D394" s="30"/>
      <c r="F394" s="34"/>
      <c r="M394" s="147"/>
    </row>
    <row r="395" spans="1:42" ht="26.1" customHeight="1" x14ac:dyDescent="0.2">
      <c r="A395" s="30"/>
      <c r="C395" s="30"/>
      <c r="D395" s="30"/>
      <c r="F395" s="34"/>
      <c r="M395" s="147"/>
    </row>
    <row r="396" spans="1:42" ht="26.1" customHeight="1" x14ac:dyDescent="0.2"/>
    <row r="397" spans="1:42" ht="26.1" customHeight="1" x14ac:dyDescent="0.2"/>
    <row r="398" spans="1:42" ht="26.1" customHeight="1" x14ac:dyDescent="0.2"/>
    <row r="399" spans="1:42" ht="26.1" customHeight="1" x14ac:dyDescent="0.2"/>
    <row r="400" spans="1:42" ht="25.15" customHeight="1" x14ac:dyDescent="0.2"/>
  </sheetData>
  <sheetProtection autoFilter="0"/>
  <autoFilter ref="A2:AR390" xr:uid="{FB2DBD56-03BC-4AE3-8376-4FA308CCFC96}"/>
  <mergeCells count="1">
    <mergeCell ref="A1:H1"/>
  </mergeCells>
  <phoneticPr fontId="3" type="noConversion"/>
  <conditionalFormatting sqref="D223 D2:D221 D338:D375 D391:D1048576">
    <cfRule type="duplicateValues" dxfId="5" priority="8"/>
  </conditionalFormatting>
  <conditionalFormatting sqref="D227:D230">
    <cfRule type="duplicateValues" dxfId="4" priority="7"/>
  </conditionalFormatting>
  <conditionalFormatting sqref="D237:D238">
    <cfRule type="duplicateValues" dxfId="3" priority="6"/>
  </conditionalFormatting>
  <conditionalFormatting sqref="D232:D236">
    <cfRule type="duplicateValues" dxfId="2" priority="5"/>
  </conditionalFormatting>
  <conditionalFormatting sqref="D224:D226">
    <cfRule type="duplicateValues" dxfId="1" priority="4"/>
  </conditionalFormatting>
  <conditionalFormatting sqref="D239:D337">
    <cfRule type="duplicateValues" dxfId="0" priority="14"/>
  </conditionalFormatting>
  <dataValidations count="1">
    <dataValidation type="list" allowBlank="1" showInputMessage="1" showErrorMessage="1" sqref="N228:N229 N3:N222 N232:N337" xr:uid="{A85DE51F-B126-47D1-8E80-7B13CA540C8B}">
      <formula1>"OEM植入物(王成),OEM器械(刘忠甜),OEM器械(裴雪峰),OEM后处理(徐华伟）"</formula1>
    </dataValidation>
  </dataValidations>
  <pageMargins left="0.25" right="0.25" top="0.75" bottom="0.75" header="0.3" footer="0.3"/>
  <pageSetup paperSize="9" orientation="landscape" horizontalDpi="300" verticalDpi="300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DEB33-9978-4CC6-9E87-074D2D78D2B5}">
  <dimension ref="A1:I53"/>
  <sheetViews>
    <sheetView zoomScale="130" zoomScaleNormal="130" workbookViewId="0">
      <pane ySplit="1" topLeftCell="A2" activePane="bottomLeft" state="frozen"/>
      <selection activeCell="E28" sqref="E28"/>
      <selection pane="bottomLeft" activeCell="K24" sqref="K24"/>
    </sheetView>
  </sheetViews>
  <sheetFormatPr defaultRowHeight="14.25" x14ac:dyDescent="0.15"/>
  <cols>
    <col min="1" max="1" width="14.625" customWidth="1"/>
    <col min="2" max="2" width="8" style="54" customWidth="1"/>
    <col min="3" max="5" width="8" style="46" customWidth="1"/>
    <col min="6" max="9" width="10.125" style="46" customWidth="1"/>
  </cols>
  <sheetData>
    <row r="1" spans="1:9" x14ac:dyDescent="0.15">
      <c r="A1" s="51" t="s">
        <v>2</v>
      </c>
      <c r="B1" s="53" t="s">
        <v>1201</v>
      </c>
      <c r="C1" s="51" t="s">
        <v>1016</v>
      </c>
      <c r="D1" s="51" t="s">
        <v>1017</v>
      </c>
      <c r="E1" s="51" t="s">
        <v>44</v>
      </c>
      <c r="F1" s="52" t="s">
        <v>1197</v>
      </c>
      <c r="G1" s="52" t="s">
        <v>1198</v>
      </c>
      <c r="H1" s="52" t="s">
        <v>1199</v>
      </c>
      <c r="I1" s="52" t="s">
        <v>1200</v>
      </c>
    </row>
    <row r="2" spans="1:9" x14ac:dyDescent="0.15">
      <c r="A2" s="47" t="s">
        <v>1196</v>
      </c>
      <c r="B2" s="55">
        <f t="shared" ref="B2:B45" si="0">IF(F2="","",F2)</f>
        <v>1</v>
      </c>
      <c r="C2" s="56">
        <f t="shared" ref="C2:C45" si="1">IF(F2+G2=0,"",F2+G2)</f>
        <v>1</v>
      </c>
      <c r="D2" s="56">
        <f t="shared" ref="D2:D48" si="2">IF(SUM(F2:H2)=0,"",SUM(F2:H2))</f>
        <v>1</v>
      </c>
      <c r="E2" s="56">
        <f t="shared" ref="E2:E48" si="3">IF(SUM(F2:I2)=0,"",SUM(F2:I2))</f>
        <v>1</v>
      </c>
      <c r="F2" s="45">
        <v>1</v>
      </c>
      <c r="G2" s="45"/>
      <c r="H2" s="45"/>
      <c r="I2" s="45"/>
    </row>
    <row r="3" spans="1:9" x14ac:dyDescent="0.15">
      <c r="A3" s="47" t="s">
        <v>1231</v>
      </c>
      <c r="B3" s="55" t="str">
        <f t="shared" si="0"/>
        <v/>
      </c>
      <c r="C3" s="56" t="str">
        <f t="shared" si="1"/>
        <v/>
      </c>
      <c r="D3" s="56" t="str">
        <f t="shared" si="2"/>
        <v/>
      </c>
      <c r="E3" s="56">
        <f t="shared" si="3"/>
        <v>1</v>
      </c>
      <c r="F3" s="45"/>
      <c r="G3" s="45"/>
      <c r="H3" s="45"/>
      <c r="I3" s="45">
        <v>1</v>
      </c>
    </row>
    <row r="4" spans="1:9" x14ac:dyDescent="0.15">
      <c r="A4" s="47" t="s">
        <v>1363</v>
      </c>
      <c r="B4" s="55" t="str">
        <f t="shared" si="0"/>
        <v/>
      </c>
      <c r="C4" s="56" t="str">
        <f t="shared" si="1"/>
        <v/>
      </c>
      <c r="D4" s="56" t="str">
        <f t="shared" si="2"/>
        <v/>
      </c>
      <c r="E4" s="56">
        <f t="shared" si="3"/>
        <v>1</v>
      </c>
      <c r="F4" s="45"/>
      <c r="G4" s="45"/>
      <c r="H4" s="45"/>
      <c r="I4" s="45">
        <v>1</v>
      </c>
    </row>
    <row r="5" spans="1:9" x14ac:dyDescent="0.15">
      <c r="A5" s="47" t="s">
        <v>1393</v>
      </c>
      <c r="B5" s="55" t="str">
        <f t="shared" si="0"/>
        <v/>
      </c>
      <c r="C5" s="56" t="str">
        <f t="shared" si="1"/>
        <v/>
      </c>
      <c r="D5" s="56" t="str">
        <f t="shared" si="2"/>
        <v/>
      </c>
      <c r="E5" s="56">
        <f t="shared" si="3"/>
        <v>1</v>
      </c>
      <c r="F5" s="45"/>
      <c r="G5" s="45"/>
      <c r="H5" s="45"/>
      <c r="I5" s="45">
        <v>1</v>
      </c>
    </row>
    <row r="6" spans="1:9" x14ac:dyDescent="0.15">
      <c r="A6" s="47" t="s">
        <v>1155</v>
      </c>
      <c r="B6" s="55" t="str">
        <f t="shared" si="0"/>
        <v/>
      </c>
      <c r="C6" s="56" t="str">
        <f t="shared" si="1"/>
        <v/>
      </c>
      <c r="D6" s="56" t="str">
        <f t="shared" si="2"/>
        <v/>
      </c>
      <c r="E6" s="56">
        <f t="shared" si="3"/>
        <v>1</v>
      </c>
      <c r="F6" s="45"/>
      <c r="G6" s="45"/>
      <c r="H6" s="45"/>
      <c r="I6" s="45">
        <v>1</v>
      </c>
    </row>
    <row r="7" spans="1:9" x14ac:dyDescent="0.15">
      <c r="A7" s="47" t="s">
        <v>1156</v>
      </c>
      <c r="B7" s="55" t="str">
        <f t="shared" si="0"/>
        <v/>
      </c>
      <c r="C7" s="56" t="str">
        <f t="shared" si="1"/>
        <v/>
      </c>
      <c r="D7" s="56" t="str">
        <f t="shared" si="2"/>
        <v/>
      </c>
      <c r="E7" s="56">
        <f t="shared" si="3"/>
        <v>1</v>
      </c>
      <c r="F7" s="45"/>
      <c r="G7" s="45"/>
      <c r="H7" s="45"/>
      <c r="I7" s="45">
        <v>1</v>
      </c>
    </row>
    <row r="8" spans="1:9" x14ac:dyDescent="0.15">
      <c r="A8" s="47" t="s">
        <v>1157</v>
      </c>
      <c r="B8" s="55" t="str">
        <f t="shared" si="0"/>
        <v/>
      </c>
      <c r="C8" s="56" t="str">
        <f t="shared" si="1"/>
        <v/>
      </c>
      <c r="D8" s="56" t="str">
        <f t="shared" si="2"/>
        <v/>
      </c>
      <c r="E8" s="56">
        <f t="shared" si="3"/>
        <v>1</v>
      </c>
      <c r="F8" s="45"/>
      <c r="G8" s="45"/>
      <c r="H8" s="45"/>
      <c r="I8" s="45">
        <v>1</v>
      </c>
    </row>
    <row r="9" spans="1:9" x14ac:dyDescent="0.15">
      <c r="A9" s="47" t="s">
        <v>1054</v>
      </c>
      <c r="B9" s="55" t="str">
        <f t="shared" si="0"/>
        <v/>
      </c>
      <c r="C9" s="56" t="str">
        <f t="shared" si="1"/>
        <v/>
      </c>
      <c r="D9" s="56" t="str">
        <f t="shared" si="2"/>
        <v/>
      </c>
      <c r="E9" s="56">
        <f t="shared" si="3"/>
        <v>3</v>
      </c>
      <c r="F9" s="45"/>
      <c r="G9" s="45"/>
      <c r="H9" s="45"/>
      <c r="I9" s="45">
        <v>3</v>
      </c>
    </row>
    <row r="10" spans="1:9" x14ac:dyDescent="0.15">
      <c r="A10" s="47" t="s">
        <v>1158</v>
      </c>
      <c r="B10" s="55" t="str">
        <f t="shared" si="0"/>
        <v/>
      </c>
      <c r="C10" s="56">
        <f t="shared" si="1"/>
        <v>1.5</v>
      </c>
      <c r="D10" s="56">
        <f t="shared" si="2"/>
        <v>1.5</v>
      </c>
      <c r="E10" s="56">
        <f t="shared" si="3"/>
        <v>1.6</v>
      </c>
      <c r="F10" s="45"/>
      <c r="G10" s="45">
        <v>1.5</v>
      </c>
      <c r="H10" s="45"/>
      <c r="I10" s="45">
        <v>0.1</v>
      </c>
    </row>
    <row r="11" spans="1:9" x14ac:dyDescent="0.15">
      <c r="A11" s="48" t="s">
        <v>1159</v>
      </c>
      <c r="B11" s="55" t="str">
        <f t="shared" si="0"/>
        <v/>
      </c>
      <c r="C11" s="56">
        <f t="shared" si="1"/>
        <v>1.58</v>
      </c>
      <c r="D11" s="56">
        <f t="shared" si="2"/>
        <v>2</v>
      </c>
      <c r="E11" s="56">
        <f t="shared" si="3"/>
        <v>2</v>
      </c>
      <c r="F11" s="45"/>
      <c r="G11" s="45">
        <v>1.58</v>
      </c>
      <c r="H11" s="45">
        <v>0.42</v>
      </c>
      <c r="I11" s="45"/>
    </row>
    <row r="12" spans="1:9" x14ac:dyDescent="0.15">
      <c r="A12" s="48" t="s">
        <v>1160</v>
      </c>
      <c r="B12" s="55" t="str">
        <f t="shared" si="0"/>
        <v/>
      </c>
      <c r="C12" s="56">
        <f t="shared" si="1"/>
        <v>1.1599999999999999</v>
      </c>
      <c r="D12" s="56">
        <f t="shared" si="2"/>
        <v>1.1599999999999999</v>
      </c>
      <c r="E12" s="56">
        <f t="shared" si="3"/>
        <v>1.91</v>
      </c>
      <c r="F12" s="45"/>
      <c r="G12" s="45">
        <v>1.1599999999999999</v>
      </c>
      <c r="H12" s="45"/>
      <c r="I12" s="45">
        <v>0.75</v>
      </c>
    </row>
    <row r="13" spans="1:9" x14ac:dyDescent="0.15">
      <c r="A13" s="48" t="s">
        <v>1161</v>
      </c>
      <c r="B13" s="55" t="str">
        <f t="shared" si="0"/>
        <v/>
      </c>
      <c r="C13" s="56">
        <f t="shared" si="1"/>
        <v>0.83</v>
      </c>
      <c r="D13" s="56">
        <f t="shared" si="2"/>
        <v>1.1599999999999999</v>
      </c>
      <c r="E13" s="56">
        <f t="shared" si="3"/>
        <v>2.4900000000000002</v>
      </c>
      <c r="F13" s="45"/>
      <c r="G13" s="45">
        <v>0.83</v>
      </c>
      <c r="H13" s="45">
        <v>0.33</v>
      </c>
      <c r="I13" s="45">
        <v>1.33</v>
      </c>
    </row>
    <row r="14" spans="1:9" x14ac:dyDescent="0.15">
      <c r="A14" s="48" t="s">
        <v>1162</v>
      </c>
      <c r="B14" s="55" t="str">
        <f t="shared" si="0"/>
        <v/>
      </c>
      <c r="C14" s="56">
        <f t="shared" si="1"/>
        <v>0.83</v>
      </c>
      <c r="D14" s="56">
        <f t="shared" si="2"/>
        <v>0.83</v>
      </c>
      <c r="E14" s="56">
        <f t="shared" si="3"/>
        <v>1.83</v>
      </c>
      <c r="F14" s="45"/>
      <c r="G14" s="45">
        <v>0.83</v>
      </c>
      <c r="H14" s="45"/>
      <c r="I14" s="45">
        <v>1</v>
      </c>
    </row>
    <row r="15" spans="1:9" x14ac:dyDescent="0.15">
      <c r="A15" s="48" t="s">
        <v>1163</v>
      </c>
      <c r="B15" s="55" t="str">
        <f t="shared" si="0"/>
        <v/>
      </c>
      <c r="C15" s="56">
        <f t="shared" si="1"/>
        <v>2</v>
      </c>
      <c r="D15" s="56">
        <f t="shared" si="2"/>
        <v>2</v>
      </c>
      <c r="E15" s="56">
        <f t="shared" si="3"/>
        <v>2</v>
      </c>
      <c r="F15" s="45"/>
      <c r="G15" s="45">
        <v>2</v>
      </c>
      <c r="H15" s="45"/>
      <c r="I15" s="45"/>
    </row>
    <row r="16" spans="1:9" x14ac:dyDescent="0.15">
      <c r="A16" s="48" t="s">
        <v>1164</v>
      </c>
      <c r="B16" s="55" t="str">
        <f t="shared" si="0"/>
        <v/>
      </c>
      <c r="C16" s="56">
        <f t="shared" si="1"/>
        <v>0.15</v>
      </c>
      <c r="D16" s="56">
        <f t="shared" si="2"/>
        <v>0.15</v>
      </c>
      <c r="E16" s="56">
        <f t="shared" si="3"/>
        <v>1.8199999999999998</v>
      </c>
      <c r="F16" s="45"/>
      <c r="G16" s="45">
        <v>0.15</v>
      </c>
      <c r="H16" s="45"/>
      <c r="I16" s="45">
        <v>1.67</v>
      </c>
    </row>
    <row r="17" spans="1:9" x14ac:dyDescent="0.15">
      <c r="A17" s="48" t="s">
        <v>1165</v>
      </c>
      <c r="B17" s="55" t="str">
        <f t="shared" si="0"/>
        <v/>
      </c>
      <c r="C17" s="56" t="str">
        <f t="shared" si="1"/>
        <v/>
      </c>
      <c r="D17" s="56" t="str">
        <f t="shared" si="2"/>
        <v/>
      </c>
      <c r="E17" s="56">
        <f t="shared" si="3"/>
        <v>1</v>
      </c>
      <c r="F17" s="45"/>
      <c r="G17" s="45"/>
      <c r="H17" s="45"/>
      <c r="I17" s="45">
        <v>1</v>
      </c>
    </row>
    <row r="18" spans="1:9" x14ac:dyDescent="0.15">
      <c r="A18" s="47" t="s">
        <v>1166</v>
      </c>
      <c r="B18" s="55" t="str">
        <f t="shared" si="0"/>
        <v/>
      </c>
      <c r="C18" s="56" t="str">
        <f t="shared" si="1"/>
        <v/>
      </c>
      <c r="D18" s="56" t="str">
        <f t="shared" si="2"/>
        <v/>
      </c>
      <c r="E18" s="56">
        <f t="shared" si="3"/>
        <v>1</v>
      </c>
      <c r="F18" s="45"/>
      <c r="G18" s="45"/>
      <c r="H18" s="45"/>
      <c r="I18" s="45">
        <v>1</v>
      </c>
    </row>
    <row r="19" spans="1:9" x14ac:dyDescent="0.15">
      <c r="A19" s="47" t="s">
        <v>1167</v>
      </c>
      <c r="B19" s="55" t="str">
        <f t="shared" si="0"/>
        <v/>
      </c>
      <c r="C19" s="56" t="str">
        <f t="shared" si="1"/>
        <v/>
      </c>
      <c r="D19" s="56" t="str">
        <f t="shared" si="2"/>
        <v/>
      </c>
      <c r="E19" s="56">
        <f t="shared" si="3"/>
        <v>1</v>
      </c>
      <c r="F19" s="45"/>
      <c r="G19" s="45"/>
      <c r="H19" s="45"/>
      <c r="I19" s="45">
        <v>1</v>
      </c>
    </row>
    <row r="20" spans="1:9" x14ac:dyDescent="0.15">
      <c r="A20" s="47" t="s">
        <v>1168</v>
      </c>
      <c r="B20" s="55" t="str">
        <f t="shared" si="0"/>
        <v/>
      </c>
      <c r="C20" s="56" t="str">
        <f t="shared" si="1"/>
        <v/>
      </c>
      <c r="D20" s="56" t="str">
        <f t="shared" si="2"/>
        <v/>
      </c>
      <c r="E20" s="56">
        <f t="shared" si="3"/>
        <v>1</v>
      </c>
      <c r="F20" s="45"/>
      <c r="G20" s="45"/>
      <c r="H20" s="45"/>
      <c r="I20" s="45">
        <v>1</v>
      </c>
    </row>
    <row r="21" spans="1:9" x14ac:dyDescent="0.15">
      <c r="A21" s="50" t="s">
        <v>1169</v>
      </c>
      <c r="B21" s="55" t="str">
        <f t="shared" si="0"/>
        <v/>
      </c>
      <c r="C21" s="56">
        <f t="shared" si="1"/>
        <v>1</v>
      </c>
      <c r="D21" s="56">
        <f t="shared" si="2"/>
        <v>1.42</v>
      </c>
      <c r="E21" s="56">
        <f t="shared" si="3"/>
        <v>1.67</v>
      </c>
      <c r="F21" s="45"/>
      <c r="G21" s="45">
        <v>1</v>
      </c>
      <c r="H21" s="45">
        <v>0.42</v>
      </c>
      <c r="I21" s="45">
        <v>0.25</v>
      </c>
    </row>
    <row r="22" spans="1:9" x14ac:dyDescent="0.15">
      <c r="A22" s="47" t="s">
        <v>1170</v>
      </c>
      <c r="B22" s="55" t="str">
        <f t="shared" si="0"/>
        <v/>
      </c>
      <c r="C22" s="56" t="str">
        <f t="shared" si="1"/>
        <v/>
      </c>
      <c r="D22" s="56" t="str">
        <f t="shared" si="2"/>
        <v/>
      </c>
      <c r="E22" s="56">
        <f t="shared" si="3"/>
        <v>1</v>
      </c>
      <c r="F22" s="45"/>
      <c r="G22" s="45"/>
      <c r="H22" s="45"/>
      <c r="I22" s="45">
        <v>1</v>
      </c>
    </row>
    <row r="23" spans="1:9" x14ac:dyDescent="0.15">
      <c r="A23" s="47" t="s">
        <v>1171</v>
      </c>
      <c r="B23" s="55" t="str">
        <f t="shared" si="0"/>
        <v/>
      </c>
      <c r="C23" s="56" t="str">
        <f t="shared" si="1"/>
        <v/>
      </c>
      <c r="D23" s="56" t="str">
        <f t="shared" si="2"/>
        <v/>
      </c>
      <c r="E23" s="56">
        <f t="shared" si="3"/>
        <v>2</v>
      </c>
      <c r="F23" s="45"/>
      <c r="G23" s="45"/>
      <c r="H23" s="45"/>
      <c r="I23" s="45">
        <v>2</v>
      </c>
    </row>
    <row r="24" spans="1:9" x14ac:dyDescent="0.15">
      <c r="A24" s="47" t="s">
        <v>1172</v>
      </c>
      <c r="B24" s="55" t="str">
        <f t="shared" si="0"/>
        <v/>
      </c>
      <c r="C24" s="56" t="str">
        <f t="shared" si="1"/>
        <v/>
      </c>
      <c r="D24" s="56" t="str">
        <f t="shared" si="2"/>
        <v/>
      </c>
      <c r="E24" s="56">
        <f t="shared" si="3"/>
        <v>1</v>
      </c>
      <c r="F24" s="45"/>
      <c r="G24" s="45"/>
      <c r="H24" s="45"/>
      <c r="I24" s="45">
        <v>1</v>
      </c>
    </row>
    <row r="25" spans="1:9" x14ac:dyDescent="0.15">
      <c r="A25" s="47" t="s">
        <v>1173</v>
      </c>
      <c r="B25" s="55" t="str">
        <f t="shared" si="0"/>
        <v/>
      </c>
      <c r="C25" s="56" t="str">
        <f t="shared" si="1"/>
        <v/>
      </c>
      <c r="D25" s="56" t="str">
        <f t="shared" si="2"/>
        <v/>
      </c>
      <c r="E25" s="56">
        <f t="shared" si="3"/>
        <v>1</v>
      </c>
      <c r="F25" s="45"/>
      <c r="G25" s="45"/>
      <c r="H25" s="45"/>
      <c r="I25" s="45">
        <v>1</v>
      </c>
    </row>
    <row r="26" spans="1:9" x14ac:dyDescent="0.15">
      <c r="A26" s="47" t="s">
        <v>1174</v>
      </c>
      <c r="B26" s="55" t="str">
        <f t="shared" si="0"/>
        <v/>
      </c>
      <c r="C26" s="56" t="str">
        <f t="shared" si="1"/>
        <v/>
      </c>
      <c r="D26" s="56" t="str">
        <f t="shared" si="2"/>
        <v/>
      </c>
      <c r="E26" s="56">
        <f t="shared" si="3"/>
        <v>1</v>
      </c>
      <c r="F26" s="45"/>
      <c r="G26" s="45"/>
      <c r="H26" s="45"/>
      <c r="I26" s="45">
        <v>1</v>
      </c>
    </row>
    <row r="27" spans="1:9" x14ac:dyDescent="0.15">
      <c r="A27" s="49" t="s">
        <v>1175</v>
      </c>
      <c r="B27" s="55">
        <f t="shared" si="0"/>
        <v>0.5</v>
      </c>
      <c r="C27" s="56">
        <f t="shared" si="1"/>
        <v>0.5</v>
      </c>
      <c r="D27" s="56">
        <f t="shared" si="2"/>
        <v>0.5</v>
      </c>
      <c r="E27" s="56">
        <f t="shared" si="3"/>
        <v>0.5</v>
      </c>
      <c r="F27" s="45">
        <v>0.5</v>
      </c>
      <c r="G27" s="45"/>
      <c r="H27" s="45"/>
      <c r="I27" s="45"/>
    </row>
    <row r="28" spans="1:9" x14ac:dyDescent="0.15">
      <c r="A28" s="47" t="s">
        <v>1176</v>
      </c>
      <c r="B28" s="55" t="str">
        <f t="shared" si="0"/>
        <v/>
      </c>
      <c r="C28" s="56" t="str">
        <f t="shared" si="1"/>
        <v/>
      </c>
      <c r="D28" s="56" t="str">
        <f t="shared" si="2"/>
        <v/>
      </c>
      <c r="E28" s="56">
        <f t="shared" si="3"/>
        <v>2</v>
      </c>
      <c r="F28" s="45"/>
      <c r="G28" s="45"/>
      <c r="H28" s="45"/>
      <c r="I28" s="45">
        <v>2</v>
      </c>
    </row>
    <row r="29" spans="1:9" x14ac:dyDescent="0.15">
      <c r="A29" s="47" t="s">
        <v>1177</v>
      </c>
      <c r="B29" s="55" t="str">
        <f t="shared" si="0"/>
        <v/>
      </c>
      <c r="C29" s="56" t="str">
        <f t="shared" si="1"/>
        <v/>
      </c>
      <c r="D29" s="56" t="str">
        <f t="shared" si="2"/>
        <v/>
      </c>
      <c r="E29" s="56">
        <f t="shared" si="3"/>
        <v>1</v>
      </c>
      <c r="F29" s="45"/>
      <c r="G29" s="45"/>
      <c r="H29" s="45"/>
      <c r="I29" s="45">
        <v>1</v>
      </c>
    </row>
    <row r="30" spans="1:9" x14ac:dyDescent="0.15">
      <c r="A30" s="47" t="s">
        <v>1178</v>
      </c>
      <c r="B30" s="55" t="str">
        <f t="shared" si="0"/>
        <v/>
      </c>
      <c r="C30" s="56" t="str">
        <f t="shared" si="1"/>
        <v/>
      </c>
      <c r="D30" s="56" t="str">
        <f t="shared" si="2"/>
        <v/>
      </c>
      <c r="E30" s="56">
        <f t="shared" si="3"/>
        <v>1</v>
      </c>
      <c r="F30" s="45"/>
      <c r="G30" s="45"/>
      <c r="H30" s="45"/>
      <c r="I30" s="45">
        <v>1</v>
      </c>
    </row>
    <row r="31" spans="1:9" x14ac:dyDescent="0.15">
      <c r="A31" s="49" t="s">
        <v>1309</v>
      </c>
      <c r="B31" s="55" t="str">
        <f t="shared" si="0"/>
        <v/>
      </c>
      <c r="C31" s="56" t="str">
        <f t="shared" si="1"/>
        <v/>
      </c>
      <c r="D31" s="56" t="str">
        <f t="shared" si="2"/>
        <v/>
      </c>
      <c r="E31" s="56">
        <f t="shared" si="3"/>
        <v>1</v>
      </c>
      <c r="F31" s="45"/>
      <c r="G31" s="45"/>
      <c r="H31" s="45"/>
      <c r="I31" s="45">
        <v>1</v>
      </c>
    </row>
    <row r="32" spans="1:9" x14ac:dyDescent="0.15">
      <c r="A32" s="47" t="s">
        <v>1179</v>
      </c>
      <c r="B32" s="55" t="str">
        <f t="shared" si="0"/>
        <v/>
      </c>
      <c r="C32" s="56" t="str">
        <f t="shared" si="1"/>
        <v/>
      </c>
      <c r="D32" s="56" t="str">
        <f t="shared" si="2"/>
        <v/>
      </c>
      <c r="E32" s="56">
        <f t="shared" si="3"/>
        <v>1</v>
      </c>
      <c r="F32" s="45"/>
      <c r="G32" s="45"/>
      <c r="H32" s="45"/>
      <c r="I32" s="45">
        <v>1</v>
      </c>
    </row>
    <row r="33" spans="1:9" x14ac:dyDescent="0.15">
      <c r="A33" s="47" t="s">
        <v>1180</v>
      </c>
      <c r="B33" s="55" t="str">
        <f t="shared" si="0"/>
        <v/>
      </c>
      <c r="C33" s="56" t="str">
        <f t="shared" si="1"/>
        <v/>
      </c>
      <c r="D33" s="56" t="str">
        <f t="shared" si="2"/>
        <v/>
      </c>
      <c r="E33" s="56">
        <f t="shared" si="3"/>
        <v>2</v>
      </c>
      <c r="F33" s="45"/>
      <c r="G33" s="45"/>
      <c r="H33" s="45"/>
      <c r="I33" s="45">
        <v>2</v>
      </c>
    </row>
    <row r="34" spans="1:9" x14ac:dyDescent="0.15">
      <c r="A34" s="47" t="s">
        <v>1181</v>
      </c>
      <c r="B34" s="55" t="str">
        <f t="shared" si="0"/>
        <v/>
      </c>
      <c r="C34" s="56" t="str">
        <f t="shared" si="1"/>
        <v/>
      </c>
      <c r="D34" s="56" t="str">
        <f t="shared" si="2"/>
        <v/>
      </c>
      <c r="E34" s="56">
        <f t="shared" si="3"/>
        <v>1</v>
      </c>
      <c r="F34" s="45"/>
      <c r="G34" s="45"/>
      <c r="H34" s="45"/>
      <c r="I34" s="45">
        <v>1</v>
      </c>
    </row>
    <row r="35" spans="1:9" x14ac:dyDescent="0.15">
      <c r="A35" s="47" t="s">
        <v>1182</v>
      </c>
      <c r="B35" s="55" t="str">
        <f t="shared" si="0"/>
        <v/>
      </c>
      <c r="C35" s="56" t="str">
        <f t="shared" si="1"/>
        <v/>
      </c>
      <c r="D35" s="56" t="str">
        <f t="shared" si="2"/>
        <v/>
      </c>
      <c r="E35" s="56">
        <f t="shared" si="3"/>
        <v>1</v>
      </c>
      <c r="F35" s="45"/>
      <c r="G35" s="45"/>
      <c r="H35" s="45"/>
      <c r="I35" s="45">
        <v>1</v>
      </c>
    </row>
    <row r="36" spans="1:9" x14ac:dyDescent="0.15">
      <c r="A36" s="47" t="s">
        <v>1183</v>
      </c>
      <c r="B36" s="55" t="str">
        <f t="shared" si="0"/>
        <v/>
      </c>
      <c r="C36" s="56" t="str">
        <f t="shared" si="1"/>
        <v/>
      </c>
      <c r="D36" s="56" t="str">
        <f t="shared" si="2"/>
        <v/>
      </c>
      <c r="E36" s="56">
        <f t="shared" si="3"/>
        <v>1</v>
      </c>
      <c r="F36" s="45"/>
      <c r="G36" s="45"/>
      <c r="H36" s="45"/>
      <c r="I36" s="45">
        <v>1</v>
      </c>
    </row>
    <row r="37" spans="1:9" x14ac:dyDescent="0.15">
      <c r="A37" s="47" t="s">
        <v>1184</v>
      </c>
      <c r="B37" s="55" t="str">
        <f t="shared" si="0"/>
        <v/>
      </c>
      <c r="C37" s="56" t="str">
        <f t="shared" si="1"/>
        <v/>
      </c>
      <c r="D37" s="56" t="str">
        <f t="shared" si="2"/>
        <v/>
      </c>
      <c r="E37" s="56">
        <f t="shared" si="3"/>
        <v>1</v>
      </c>
      <c r="F37" s="45"/>
      <c r="G37" s="45"/>
      <c r="H37" s="45"/>
      <c r="I37" s="45">
        <v>1</v>
      </c>
    </row>
    <row r="38" spans="1:9" x14ac:dyDescent="0.15">
      <c r="A38" s="47" t="s">
        <v>1185</v>
      </c>
      <c r="B38" s="55" t="str">
        <f t="shared" si="0"/>
        <v/>
      </c>
      <c r="C38" s="56" t="str">
        <f t="shared" si="1"/>
        <v/>
      </c>
      <c r="D38" s="56" t="str">
        <f t="shared" si="2"/>
        <v/>
      </c>
      <c r="E38" s="56">
        <f t="shared" si="3"/>
        <v>1</v>
      </c>
      <c r="F38" s="45"/>
      <c r="G38" s="45"/>
      <c r="H38" s="45"/>
      <c r="I38" s="45">
        <v>1</v>
      </c>
    </row>
    <row r="39" spans="1:9" x14ac:dyDescent="0.15">
      <c r="A39" s="47" t="s">
        <v>1186</v>
      </c>
      <c r="B39" s="55" t="str">
        <f t="shared" si="0"/>
        <v/>
      </c>
      <c r="C39" s="56" t="str">
        <f t="shared" si="1"/>
        <v/>
      </c>
      <c r="D39" s="56" t="str">
        <f t="shared" si="2"/>
        <v/>
      </c>
      <c r="E39" s="56">
        <f t="shared" si="3"/>
        <v>1</v>
      </c>
      <c r="F39" s="45"/>
      <c r="G39" s="45"/>
      <c r="H39" s="45"/>
      <c r="I39" s="45">
        <v>1</v>
      </c>
    </row>
    <row r="40" spans="1:9" x14ac:dyDescent="0.15">
      <c r="A40" s="47" t="s">
        <v>1187</v>
      </c>
      <c r="B40" s="55" t="str">
        <f t="shared" si="0"/>
        <v/>
      </c>
      <c r="C40" s="56" t="str">
        <f t="shared" si="1"/>
        <v/>
      </c>
      <c r="D40" s="56" t="str">
        <f t="shared" si="2"/>
        <v/>
      </c>
      <c r="E40" s="56">
        <f t="shared" si="3"/>
        <v>1</v>
      </c>
      <c r="F40" s="45"/>
      <c r="G40" s="45"/>
      <c r="H40" s="45"/>
      <c r="I40" s="45">
        <v>1</v>
      </c>
    </row>
    <row r="41" spans="1:9" x14ac:dyDescent="0.15">
      <c r="A41" s="47" t="s">
        <v>1188</v>
      </c>
      <c r="B41" s="55" t="str">
        <f t="shared" si="0"/>
        <v/>
      </c>
      <c r="C41" s="56" t="str">
        <f t="shared" si="1"/>
        <v/>
      </c>
      <c r="D41" s="56" t="str">
        <f t="shared" si="2"/>
        <v/>
      </c>
      <c r="E41" s="56">
        <f t="shared" si="3"/>
        <v>1</v>
      </c>
      <c r="F41" s="45"/>
      <c r="G41" s="45"/>
      <c r="H41" s="45"/>
      <c r="I41" s="45">
        <v>1</v>
      </c>
    </row>
    <row r="42" spans="1:9" x14ac:dyDescent="0.15">
      <c r="A42" s="47" t="s">
        <v>1189</v>
      </c>
      <c r="B42" s="55" t="str">
        <f t="shared" si="0"/>
        <v/>
      </c>
      <c r="C42" s="56" t="str">
        <f t="shared" si="1"/>
        <v/>
      </c>
      <c r="D42" s="56" t="str">
        <f t="shared" si="2"/>
        <v/>
      </c>
      <c r="E42" s="56">
        <f t="shared" si="3"/>
        <v>1</v>
      </c>
      <c r="F42" s="45"/>
      <c r="G42" s="45"/>
      <c r="H42" s="45"/>
      <c r="I42" s="45">
        <v>1</v>
      </c>
    </row>
    <row r="43" spans="1:9" x14ac:dyDescent="0.15">
      <c r="A43" s="47" t="s">
        <v>1190</v>
      </c>
      <c r="B43" s="55" t="str">
        <f t="shared" si="0"/>
        <v/>
      </c>
      <c r="C43" s="56" t="str">
        <f t="shared" si="1"/>
        <v/>
      </c>
      <c r="D43" s="56" t="str">
        <f t="shared" si="2"/>
        <v/>
      </c>
      <c r="E43" s="56">
        <f t="shared" si="3"/>
        <v>1</v>
      </c>
      <c r="F43" s="45"/>
      <c r="G43" s="45"/>
      <c r="H43" s="45"/>
      <c r="I43" s="45">
        <v>1</v>
      </c>
    </row>
    <row r="44" spans="1:9" x14ac:dyDescent="0.15">
      <c r="A44" s="47" t="s">
        <v>1191</v>
      </c>
      <c r="B44" s="55" t="str">
        <f t="shared" si="0"/>
        <v/>
      </c>
      <c r="C44" s="56" t="str">
        <f t="shared" si="1"/>
        <v/>
      </c>
      <c r="D44" s="56" t="str">
        <f t="shared" si="2"/>
        <v/>
      </c>
      <c r="E44" s="56">
        <f t="shared" si="3"/>
        <v>2</v>
      </c>
      <c r="F44" s="45"/>
      <c r="G44" s="45"/>
      <c r="H44" s="45"/>
      <c r="I44" s="45">
        <v>2</v>
      </c>
    </row>
    <row r="45" spans="1:9" x14ac:dyDescent="0.15">
      <c r="A45" s="47" t="s">
        <v>1192</v>
      </c>
      <c r="B45" s="55" t="str">
        <f t="shared" si="0"/>
        <v/>
      </c>
      <c r="C45" s="56" t="str">
        <f t="shared" si="1"/>
        <v/>
      </c>
      <c r="D45" s="56" t="str">
        <f t="shared" si="2"/>
        <v/>
      </c>
      <c r="E45" s="56">
        <f t="shared" si="3"/>
        <v>2</v>
      </c>
      <c r="F45" s="45"/>
      <c r="G45" s="45"/>
      <c r="H45" s="45"/>
      <c r="I45" s="45">
        <v>2</v>
      </c>
    </row>
    <row r="46" spans="1:9" x14ac:dyDescent="0.15">
      <c r="A46" s="47" t="s">
        <v>1398</v>
      </c>
      <c r="B46" s="55"/>
      <c r="C46" s="56"/>
      <c r="D46" s="56" t="str">
        <f t="shared" si="2"/>
        <v/>
      </c>
      <c r="E46" s="56">
        <f t="shared" si="3"/>
        <v>1</v>
      </c>
      <c r="F46" s="45"/>
      <c r="G46" s="45"/>
      <c r="H46" s="45"/>
      <c r="I46" s="45">
        <v>1</v>
      </c>
    </row>
    <row r="47" spans="1:9" x14ac:dyDescent="0.15">
      <c r="A47" s="47" t="s">
        <v>1193</v>
      </c>
      <c r="B47" s="55" t="str">
        <f>IF(F47="","",F47)</f>
        <v/>
      </c>
      <c r="C47" s="56" t="str">
        <f>IF(F47+G47=0,"",F47+G47)</f>
        <v/>
      </c>
      <c r="D47" s="56" t="str">
        <f t="shared" si="2"/>
        <v/>
      </c>
      <c r="E47" s="56">
        <f t="shared" si="3"/>
        <v>1</v>
      </c>
      <c r="F47" s="45"/>
      <c r="G47" s="45"/>
      <c r="H47" s="45"/>
      <c r="I47" s="45">
        <v>1</v>
      </c>
    </row>
    <row r="48" spans="1:9" x14ac:dyDescent="0.15">
      <c r="A48" s="47" t="s">
        <v>1194</v>
      </c>
      <c r="B48" s="55">
        <f>IF(F48="","",F48)</f>
        <v>0.83</v>
      </c>
      <c r="C48" s="56">
        <f>IF(F48+G48=0,"",F48+G48)</f>
        <v>0.83</v>
      </c>
      <c r="D48" s="56">
        <f t="shared" si="2"/>
        <v>1.08</v>
      </c>
      <c r="E48" s="56">
        <f t="shared" si="3"/>
        <v>2.58</v>
      </c>
      <c r="F48" s="45">
        <v>0.83</v>
      </c>
      <c r="G48" s="45"/>
      <c r="H48" s="45">
        <v>0.25</v>
      </c>
      <c r="I48" s="45">
        <v>1.5</v>
      </c>
    </row>
    <row r="49" spans="1:1" x14ac:dyDescent="0.15">
      <c r="A49" s="43"/>
    </row>
    <row r="50" spans="1:1" x14ac:dyDescent="0.15">
      <c r="A50" s="43"/>
    </row>
    <row r="51" spans="1:1" x14ac:dyDescent="0.15">
      <c r="A51" s="43"/>
    </row>
    <row r="52" spans="1:1" x14ac:dyDescent="0.15">
      <c r="A52" s="43"/>
    </row>
    <row r="53" spans="1:1" x14ac:dyDescent="0.15">
      <c r="A53" s="43"/>
    </row>
  </sheetData>
  <autoFilter ref="A1:I1" xr:uid="{8A5DEB33-9978-4CC6-9E87-074D2D78D2B5}">
    <sortState xmlns:xlrd2="http://schemas.microsoft.com/office/spreadsheetml/2017/richdata2" ref="A2:I48">
      <sortCondition ref="A1"/>
    </sortState>
  </autoFilter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ACAE5-A9C1-4843-BFF3-B60799639CCF}">
  <dimension ref="A1:G17"/>
  <sheetViews>
    <sheetView workbookViewId="0">
      <selection activeCell="E28" sqref="E28"/>
    </sheetView>
  </sheetViews>
  <sheetFormatPr defaultRowHeight="14.25" x14ac:dyDescent="0.15"/>
  <cols>
    <col min="1" max="1" width="18.875" customWidth="1"/>
    <col min="3" max="3" width="29.375" customWidth="1"/>
    <col min="4" max="4" width="13.5" customWidth="1"/>
    <col min="7" max="7" width="10.75" customWidth="1"/>
  </cols>
  <sheetData>
    <row r="1" spans="1:7" ht="14.25" customHeight="1" x14ac:dyDescent="0.15">
      <c r="A1" s="185" t="s">
        <v>1136</v>
      </c>
      <c r="B1" s="185"/>
      <c r="C1" s="38" t="s">
        <v>1137</v>
      </c>
      <c r="D1" s="38" t="s">
        <v>1138</v>
      </c>
      <c r="E1" s="38" t="s">
        <v>1139</v>
      </c>
    </row>
    <row r="2" spans="1:7" ht="14.25" customHeight="1" x14ac:dyDescent="0.15">
      <c r="A2" s="184" t="s">
        <v>1140</v>
      </c>
      <c r="B2" s="39">
        <v>1</v>
      </c>
      <c r="C2" s="40" t="s">
        <v>1141</v>
      </c>
      <c r="D2" s="39">
        <v>275</v>
      </c>
      <c r="E2" s="184">
        <f>AVERAGE(D2,D3,D4)/60</f>
        <v>4.5</v>
      </c>
    </row>
    <row r="3" spans="1:7" x14ac:dyDescent="0.15">
      <c r="A3" s="184"/>
      <c r="B3" s="39">
        <v>2</v>
      </c>
      <c r="C3" s="40" t="s">
        <v>1142</v>
      </c>
      <c r="D3" s="39">
        <v>275</v>
      </c>
      <c r="E3" s="184"/>
    </row>
    <row r="4" spans="1:7" x14ac:dyDescent="0.15">
      <c r="A4" s="184"/>
      <c r="B4" s="39">
        <v>3</v>
      </c>
      <c r="C4" s="40" t="s">
        <v>1143</v>
      </c>
      <c r="D4" s="39">
        <v>260</v>
      </c>
      <c r="E4" s="184"/>
    </row>
    <row r="5" spans="1:7" ht="14.25" customHeight="1" x14ac:dyDescent="0.15">
      <c r="A5" s="184" t="s">
        <v>1144</v>
      </c>
      <c r="B5" s="184">
        <v>4</v>
      </c>
      <c r="C5" s="40" t="s">
        <v>1145</v>
      </c>
      <c r="D5" s="39">
        <v>40</v>
      </c>
      <c r="E5" s="41">
        <f t="shared" ref="E5:E6" si="0">D5/60</f>
        <v>0.66666666666666663</v>
      </c>
    </row>
    <row r="6" spans="1:7" x14ac:dyDescent="0.15">
      <c r="A6" s="184"/>
      <c r="B6" s="184"/>
      <c r="C6" s="40" t="s">
        <v>1146</v>
      </c>
      <c r="D6" s="39">
        <v>110</v>
      </c>
      <c r="E6" s="41">
        <f t="shared" si="0"/>
        <v>1.8333333333333333</v>
      </c>
    </row>
    <row r="7" spans="1:7" x14ac:dyDescent="0.15">
      <c r="A7" s="184"/>
      <c r="B7" s="184">
        <v>5</v>
      </c>
      <c r="C7" s="40" t="s">
        <v>1147</v>
      </c>
      <c r="D7" s="39">
        <v>60</v>
      </c>
      <c r="E7" s="41">
        <f>D7/60</f>
        <v>1</v>
      </c>
    </row>
    <row r="8" spans="1:7" x14ac:dyDescent="0.15">
      <c r="A8" s="184"/>
      <c r="B8" s="184"/>
      <c r="C8" s="40" t="s">
        <v>1148</v>
      </c>
      <c r="D8" s="39">
        <v>20</v>
      </c>
      <c r="E8" s="41">
        <v>0.4</v>
      </c>
    </row>
    <row r="9" spans="1:7" x14ac:dyDescent="0.15">
      <c r="A9" s="184"/>
      <c r="B9" s="184"/>
      <c r="C9" s="40" t="s">
        <v>1149</v>
      </c>
      <c r="D9" s="39">
        <v>90</v>
      </c>
      <c r="E9" s="41">
        <f t="shared" ref="E9:E12" si="1">D9/60</f>
        <v>1.5</v>
      </c>
    </row>
    <row r="10" spans="1:7" x14ac:dyDescent="0.15">
      <c r="A10" s="184" t="s">
        <v>1150</v>
      </c>
      <c r="B10" s="39">
        <v>6</v>
      </c>
      <c r="C10" s="40" t="s">
        <v>1151</v>
      </c>
      <c r="D10" s="39">
        <v>30</v>
      </c>
      <c r="E10" s="41">
        <f t="shared" si="1"/>
        <v>0.5</v>
      </c>
    </row>
    <row r="11" spans="1:7" x14ac:dyDescent="0.15">
      <c r="A11" s="184"/>
      <c r="B11" s="39">
        <v>7</v>
      </c>
      <c r="C11" s="40" t="s">
        <v>1152</v>
      </c>
      <c r="D11" s="39">
        <v>60</v>
      </c>
      <c r="E11" s="41">
        <f t="shared" si="1"/>
        <v>1</v>
      </c>
    </row>
    <row r="12" spans="1:7" x14ac:dyDescent="0.15">
      <c r="A12" s="184"/>
      <c r="B12" s="39">
        <v>8</v>
      </c>
      <c r="C12" s="42" t="s">
        <v>1153</v>
      </c>
      <c r="D12" s="39">
        <v>240</v>
      </c>
      <c r="E12" s="39">
        <f t="shared" si="1"/>
        <v>4</v>
      </c>
    </row>
    <row r="14" spans="1:7" x14ac:dyDescent="0.15">
      <c r="G14" t="s">
        <v>1195</v>
      </c>
    </row>
    <row r="15" spans="1:7" x14ac:dyDescent="0.15">
      <c r="G15">
        <v>153</v>
      </c>
    </row>
    <row r="16" spans="1:7" x14ac:dyDescent="0.15">
      <c r="G16">
        <f>G15*1.2</f>
        <v>183.6</v>
      </c>
    </row>
    <row r="17" spans="7:7" x14ac:dyDescent="0.15">
      <c r="G17">
        <f>G16/8</f>
        <v>22.95</v>
      </c>
    </row>
  </sheetData>
  <mergeCells count="7">
    <mergeCell ref="A10:A12"/>
    <mergeCell ref="A1:B1"/>
    <mergeCell ref="A2:A4"/>
    <mergeCell ref="E2:E4"/>
    <mergeCell ref="A5:A9"/>
    <mergeCell ref="B5:B6"/>
    <mergeCell ref="B7:B9"/>
  </mergeCells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变更记录</vt:lpstr>
      <vt:lpstr>KH设备PM计划</vt:lpstr>
      <vt:lpstr>OEM设备PM计划</vt:lpstr>
      <vt:lpstr>PM执行时间</vt:lpstr>
      <vt:lpstr>Sheet1</vt:lpstr>
      <vt:lpstr>KH设备PM计划!Print_Titles</vt:lpstr>
      <vt:lpstr>OEM设备PM计划!Print_Titles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Zhu, Wenqiang</dc:creator>
  <cp:lastModifiedBy>Zhang, Yu [CZ05]</cp:lastModifiedBy>
  <cp:lastPrinted>2023-07-29T07:59:48Z</cp:lastPrinted>
  <dcterms:created xsi:type="dcterms:W3CDTF">2022-09-29T13:11:13Z</dcterms:created>
  <dcterms:modified xsi:type="dcterms:W3CDTF">2023-08-24T02:33:13Z</dcterms:modified>
</cp:coreProperties>
</file>